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T:\Website\Website Updates\03 Reports\05 Annual Visitor Research\2016\"/>
    </mc:Choice>
  </mc:AlternateContent>
  <bookViews>
    <workbookView xWindow="0" yWindow="0" windowWidth="28800" windowHeight="12210" tabRatio="928"/>
  </bookViews>
  <sheets>
    <sheet name="List of Tables" sheetId="219" r:id="rId1"/>
    <sheet name="TABLE 1" sheetId="315" r:id="rId2"/>
    <sheet name="TABLE 2" sheetId="118" r:id="rId3"/>
    <sheet name="TABLE 3" sheetId="316" r:id="rId4"/>
    <sheet name="Tables 4 &amp; 5" sheetId="120" r:id="rId5"/>
    <sheet name="Table 6 &amp; 7" sheetId="121" r:id="rId6"/>
    <sheet name="TABLE 8" sheetId="122" r:id="rId7"/>
    <sheet name="TABLE 9" sheetId="123" r:id="rId8"/>
    <sheet name="TABLE 10" sheetId="221" r:id="rId9"/>
    <sheet name="Table 11" sheetId="125" r:id="rId10"/>
    <sheet name="TABLE 12" sheetId="222" r:id="rId11"/>
    <sheet name="TABLE 13" sheetId="14" r:id="rId12"/>
    <sheet name="TABLE 14 " sheetId="129" r:id="rId13"/>
    <sheet name="TABLE 15" sheetId="130" r:id="rId14"/>
    <sheet name="TABLE 16" sheetId="131" r:id="rId15"/>
    <sheet name="TABLE 17" sheetId="18" r:id="rId16"/>
    <sheet name="TABLE 18" sheetId="132" r:id="rId17"/>
    <sheet name="TABLE 19" sheetId="134" r:id="rId18"/>
    <sheet name="TABLE 20" sheetId="135" r:id="rId19"/>
    <sheet name="TABLE 21" sheetId="263" r:id="rId20"/>
    <sheet name="TABLE 22" sheetId="137" r:id="rId21"/>
    <sheet name="TABLE 23" sheetId="264" r:id="rId22"/>
    <sheet name="TABLE 24" sheetId="138" r:id="rId23"/>
    <sheet name="TABLE 25" sheetId="234" r:id="rId24"/>
    <sheet name="TABLE 26" sheetId="235" r:id="rId25"/>
    <sheet name=" TABLE 27" sheetId="139" r:id="rId26"/>
    <sheet name="TABLE 28" sheetId="236" r:id="rId27"/>
    <sheet name="TABLE 29" sheetId="237" r:id="rId28"/>
    <sheet name="TABLE 30" sheetId="140" r:id="rId29"/>
    <sheet name="TABLE 31" sheetId="232" r:id="rId30"/>
    <sheet name="TABLE 32" sheetId="233" r:id="rId31"/>
    <sheet name="TABLE 33" sheetId="274" r:id="rId32"/>
    <sheet name="TABLE 34" sheetId="141" r:id="rId33"/>
    <sheet name="TABLE 35" sheetId="142" r:id="rId34"/>
    <sheet name="TABLE 36" sheetId="143" r:id="rId35"/>
    <sheet name="TABLE 37" sheetId="147" r:id="rId36"/>
    <sheet name="TABLE 38" sheetId="148" r:id="rId37"/>
    <sheet name="TABLE 39" sheetId="149" r:id="rId38"/>
    <sheet name="TABLE 40" sheetId="33" r:id="rId39"/>
    <sheet name="TABLE 41" sheetId="265" r:id="rId40"/>
    <sheet name="TABLE 42" sheetId="151" r:id="rId41"/>
    <sheet name="TABLE 43" sheetId="152" r:id="rId42"/>
    <sheet name="TABLE 44" sheetId="153" r:id="rId43"/>
    <sheet name="TABLE 45" sheetId="266" r:id="rId44"/>
    <sheet name="TABLE 46" sheetId="267" r:id="rId45"/>
    <sheet name="TABLE 47" sheetId="154" r:id="rId46"/>
    <sheet name="TABLE 48" sheetId="155" r:id="rId47"/>
    <sheet name="TABLE 49" sheetId="156" r:id="rId48"/>
    <sheet name="TABLE 50" sheetId="157" r:id="rId49"/>
    <sheet name="TABLE 51" sheetId="159" r:id="rId50"/>
    <sheet name="TABLE 52" sheetId="214" r:id="rId51"/>
    <sheet name="TABLE 53" sheetId="160" r:id="rId52"/>
    <sheet name="TABLE 54" sheetId="215" r:id="rId53"/>
    <sheet name="TABLE 55" sheetId="164" r:id="rId54"/>
    <sheet name="TABLE 56" sheetId="165" r:id="rId55"/>
    <sheet name="TABLE 57" sheetId="318" r:id="rId56"/>
    <sheet name="TABLE 58" sheetId="167" r:id="rId57"/>
    <sheet name="TABLE 59" sheetId="168" r:id="rId58"/>
    <sheet name="TABLE 60" sheetId="169" r:id="rId59"/>
    <sheet name="TABLE 61" sheetId="53" r:id="rId60"/>
    <sheet name="TABLE 62" sheetId="171" r:id="rId61"/>
    <sheet name="TABLE 63" sheetId="319" r:id="rId62"/>
    <sheet name="TABLE 64" sheetId="320" r:id="rId63"/>
    <sheet name="TABLE 65" sheetId="174" r:id="rId64"/>
    <sheet name="TABLE 66" sheetId="223" r:id="rId65"/>
    <sheet name="TABLE 67" sheetId="176" r:id="rId66"/>
    <sheet name="TABLE 68" sheetId="225" r:id="rId67"/>
    <sheet name="TABLE 69" sheetId="177" r:id="rId68"/>
    <sheet name="TABLE 70" sheetId="290" r:id="rId69"/>
    <sheet name="TABLE 71" sheetId="178" r:id="rId70"/>
    <sheet name="TABLE 72" sheetId="180" r:id="rId71"/>
    <sheet name="TABLE 73" sheetId="181" r:id="rId72"/>
    <sheet name="TABLE 74" sheetId="182" r:id="rId73"/>
    <sheet name="TABLE 75" sheetId="183" r:id="rId74"/>
    <sheet name="TABLE 76" sheetId="291" r:id="rId75"/>
    <sheet name="TABLE 77" sheetId="292" r:id="rId76"/>
    <sheet name="TABLE 78" sheetId="293" r:id="rId77"/>
    <sheet name="TABLE 79" sheetId="294" r:id="rId78"/>
    <sheet name="TABLE 80" sheetId="258" r:id="rId79"/>
    <sheet name="TABLE 81" sheetId="259" r:id="rId80"/>
    <sheet name="TABLE 82" sheetId="289" r:id="rId81"/>
    <sheet name="TABLE 83" sheetId="260" r:id="rId82"/>
    <sheet name="TABLE 84" sheetId="247" r:id="rId83"/>
    <sheet name="TABLE 85" sheetId="185" r:id="rId84"/>
    <sheet name="TABLE 86" sheetId="187" r:id="rId85"/>
    <sheet name="TABLE 87" sheetId="308" r:id="rId86"/>
    <sheet name="TABLE 88" sheetId="309" r:id="rId87"/>
    <sheet name="TABLE 89" sheetId="254" r:id="rId88"/>
    <sheet name="TABLE 90" sheetId="295" r:id="rId89"/>
    <sheet name="TABLE 91" sheetId="255" r:id="rId90"/>
    <sheet name="TABLE 92" sheetId="218" r:id="rId91"/>
    <sheet name="TABLE 93 &amp; 94" sheetId="268" r:id="rId92"/>
    <sheet name="TABLE 95" sheetId="307" r:id="rId93"/>
    <sheet name="TABLE 96 - 100" sheetId="252" r:id="rId94"/>
    <sheet name="TABLE 101" sheetId="269" r:id="rId95"/>
    <sheet name="TABLE 102" sheetId="270" r:id="rId96"/>
    <sheet name="TABLE 103" sheetId="271" r:id="rId97"/>
    <sheet name="TABLE 104" sheetId="272" r:id="rId98"/>
    <sheet name="TABLE 105" sheetId="310" r:id="rId99"/>
    <sheet name="TABLE 106" sheetId="311" r:id="rId100"/>
    <sheet name="TABLE 107" sheetId="312" r:id="rId101"/>
    <sheet name="TABLE 108" sheetId="313" r:id="rId102"/>
    <sheet name="ESRI_MAPINFO_SHEET" sheetId="314" state="veryHidden" r:id="rId103"/>
  </sheets>
  <definedNames>
    <definedName name="_xlnm._FilterDatabase" localSheetId="17" hidden="1">'TABLE 19'!$A$4:$G$68</definedName>
    <definedName name="expByMMAs" localSheetId="3">#REF!</definedName>
    <definedName name="expByMMAs">#REF!</definedName>
    <definedName name="_xlnm.Print_Area" localSheetId="25">' TABLE 27'!$A$1:$J$112</definedName>
    <definedName name="_xlnm.Print_Area" localSheetId="8">'TABLE 10'!$A$1:$AA$49</definedName>
    <definedName name="_xlnm.Print_Area" localSheetId="94">'TABLE 101'!$A$1:$G$69</definedName>
    <definedName name="_xlnm.Print_Area" localSheetId="96">'TABLE 103'!$A$1:$G$51</definedName>
    <definedName name="_xlnm.Print_Area" localSheetId="97">'TABLE 104'!$A$1:$K$59</definedName>
    <definedName name="_xlnm.Print_Area" localSheetId="9">'Table 11'!$A$1:$AA$50</definedName>
    <definedName name="_xlnm.Print_Area" localSheetId="10">'TABLE 12'!$A$1:$AA$50</definedName>
    <definedName name="_xlnm.Print_Area" localSheetId="11">'TABLE 13'!$A$1:$J$112</definedName>
    <definedName name="_xlnm.Print_Area" localSheetId="12">'TABLE 14 '!$A$1:$N$24</definedName>
    <definedName name="_xlnm.Print_Area" localSheetId="13">'TABLE 15'!$A$1:$J$112</definedName>
    <definedName name="_xlnm.Print_Area" localSheetId="14">'TABLE 16'!$A$1:$N$60</definedName>
    <definedName name="_xlnm.Print_Area" localSheetId="15">'TABLE 17'!$A$1:$M$67</definedName>
    <definedName name="_xlnm.Print_Area" localSheetId="16">'TABLE 18'!$A$1:$N$68</definedName>
    <definedName name="_xlnm.Print_Area" localSheetId="17">'TABLE 19'!$A$1:$G$67</definedName>
    <definedName name="_xlnm.Print_Area" localSheetId="2">'TABLE 2'!$A$1:$J$113</definedName>
    <definedName name="_xlnm.Print_Area" localSheetId="18">'TABLE 20'!$A$1:$J$112</definedName>
    <definedName name="_xlnm.Print_Area" localSheetId="19">'TABLE 21'!$A$1:$J$76</definedName>
    <definedName name="_xlnm.Print_Area" localSheetId="20">'TABLE 22'!$A$1:$J$113</definedName>
    <definedName name="_xlnm.Print_Area" localSheetId="21">'TABLE 23'!$A$1:$O$72</definedName>
    <definedName name="_xlnm.Print_Area" localSheetId="22">'TABLE 24'!$A$1:$J$111</definedName>
    <definedName name="_xlnm.Print_Area" localSheetId="23">'TABLE 25'!$A$1:$J$112</definedName>
    <definedName name="_xlnm.Print_Area" localSheetId="24">'TABLE 26'!$A$1:$J$112</definedName>
    <definedName name="_xlnm.Print_Area" localSheetId="26">'TABLE 28'!$A$1:$J$112</definedName>
    <definedName name="_xlnm.Print_Area" localSheetId="27">'TABLE 29'!$A$1:$J$112</definedName>
    <definedName name="_xlnm.Print_Area" localSheetId="3">'TABLE 3'!$A$1:$G$102</definedName>
    <definedName name="_xlnm.Print_Area" localSheetId="28">'TABLE 30'!$A$1:$J$112</definedName>
    <definedName name="_xlnm.Print_Area" localSheetId="29">'TABLE 31'!$A$1:$J$112</definedName>
    <definedName name="_xlnm.Print_Area" localSheetId="30">'TABLE 32'!$A$1:$J$112</definedName>
    <definedName name="_xlnm.Print_Area" localSheetId="31">'TABLE 33'!$A$1:$J$112</definedName>
    <definedName name="_xlnm.Print_Area" localSheetId="32">'TABLE 34'!$A$1:$J$112</definedName>
    <definedName name="_xlnm.Print_Area" localSheetId="33">'TABLE 35'!$A$1:$J$112</definedName>
    <definedName name="_xlnm.Print_Area" localSheetId="35">'TABLE 37'!$A$1:$J$76</definedName>
    <definedName name="_xlnm.Print_Area" localSheetId="36">'TABLE 38'!$A$1:$J$76</definedName>
    <definedName name="_xlnm.Print_Area" localSheetId="37">'TABLE 39'!$A$1:$J$76</definedName>
    <definedName name="_xlnm.Print_Area" localSheetId="38">'TABLE 40'!$A$1:$J$76</definedName>
    <definedName name="_xlnm.Print_Area" localSheetId="39">'TABLE 41'!$A$1:$J$76</definedName>
    <definedName name="_xlnm.Print_Area" localSheetId="40">'TABLE 42'!$A$1:$J$61</definedName>
    <definedName name="_xlnm.Print_Area" localSheetId="41">'TABLE 43'!$A$1:$J$61</definedName>
    <definedName name="_xlnm.Print_Area" localSheetId="42">'TABLE 44'!$A$1:$J$61</definedName>
    <definedName name="_xlnm.Print_Area" localSheetId="43">'TABLE 45'!$A$1:$J$61</definedName>
    <definedName name="_xlnm.Print_Area" localSheetId="44">'TABLE 46'!$A$1:$J$61</definedName>
    <definedName name="_xlnm.Print_Area" localSheetId="45">'TABLE 47'!$A$1:$J$75</definedName>
    <definedName name="_xlnm.Print_Area" localSheetId="46">'TABLE 48'!$A$1:$J$75</definedName>
    <definedName name="_xlnm.Print_Area" localSheetId="47">'TABLE 49'!$A$1:$J$156</definedName>
    <definedName name="_xlnm.Print_Area" localSheetId="48">'TABLE 50'!$A$1:$N$39</definedName>
    <definedName name="_xlnm.Print_Area" localSheetId="49">'TABLE 51'!$A$1:$K$68</definedName>
    <definedName name="_xlnm.Print_Area" localSheetId="50">'TABLE 52'!$A$1:$K$68</definedName>
    <definedName name="_xlnm.Print_Area" localSheetId="51">'TABLE 53'!$A$1:$K$56</definedName>
    <definedName name="_xlnm.Print_Area" localSheetId="52">'TABLE 54'!$A$1:$K$56</definedName>
    <definedName name="_xlnm.Print_Area" localSheetId="53">'TABLE 55'!$A$1:$J$56</definedName>
    <definedName name="_xlnm.Print_Area" localSheetId="54">'TABLE 56'!$A$1:$J$99</definedName>
    <definedName name="_xlnm.Print_Area" localSheetId="55">'TABLE 57'!$A$1:$J$99</definedName>
    <definedName name="_xlnm.Print_Area" localSheetId="56">'TABLE 58'!$A$1:$J$99</definedName>
    <definedName name="_xlnm.Print_Area" localSheetId="57">'TABLE 59'!$A$1:$J$99</definedName>
    <definedName name="_xlnm.Print_Area" localSheetId="5">'Table 6 &amp; 7'!$A$1:$J$41</definedName>
    <definedName name="_xlnm.Print_Area" localSheetId="58">'TABLE 60'!$A$1:$J$99</definedName>
    <definedName name="_xlnm.Print_Area" localSheetId="59">'TABLE 61'!$A$1:$J$99</definedName>
    <definedName name="_xlnm.Print_Area" localSheetId="60">'TABLE 62'!$A$1:$J$99</definedName>
    <definedName name="_xlnm.Print_Area" localSheetId="61">'TABLE 63'!$A$1:$J$99</definedName>
    <definedName name="_xlnm.Print_Area" localSheetId="62">'TABLE 64'!$A$1:$J$99</definedName>
    <definedName name="_xlnm.Print_Area" localSheetId="63">'TABLE 65'!$A$1:$AA$38</definedName>
    <definedName name="_xlnm.Print_Area" localSheetId="64">'TABLE 66'!$A$1:$AA$38</definedName>
    <definedName name="_xlnm.Print_Area" localSheetId="65">'TABLE 67'!$A$1:$AA$39</definedName>
    <definedName name="_xlnm.Print_Area" localSheetId="66">'TABLE 68'!$A$1:$AA$38</definedName>
    <definedName name="_xlnm.Print_Area" localSheetId="67">'TABLE 69'!$A$1:$D$35</definedName>
    <definedName name="_xlnm.Print_Area" localSheetId="69">'TABLE 71'!$A$1:$D$37</definedName>
    <definedName name="_xlnm.Print_Area" localSheetId="70">'TABLE 72'!$A$1:$D$37</definedName>
    <definedName name="_xlnm.Print_Area" localSheetId="71">'TABLE 73'!$A$1:$D$37</definedName>
    <definedName name="_xlnm.Print_Area" localSheetId="72">'TABLE 74'!$A$1:$D$37</definedName>
    <definedName name="_xlnm.Print_Area" localSheetId="73">'TABLE 75'!$A$1:$D$37</definedName>
    <definedName name="_xlnm.Print_Area" localSheetId="74">'TABLE 76'!$A$1:$D$37</definedName>
    <definedName name="_xlnm.Print_Area" localSheetId="75">'TABLE 77'!$A$1:$D$37</definedName>
    <definedName name="_xlnm.Print_Area" localSheetId="76">'TABLE 78'!$A$1:$D$37</definedName>
    <definedName name="_xlnm.Print_Area" localSheetId="77">'TABLE 79'!$A$1:$D$37</definedName>
    <definedName name="_xlnm.Print_Area" localSheetId="6">'TABLE 8'!$A$1:$G$70</definedName>
    <definedName name="_xlnm.Print_Area" localSheetId="78">'TABLE 80'!$A$1:$D$37</definedName>
    <definedName name="_xlnm.Print_Area" localSheetId="79">'TABLE 81'!$A$1:$D$37</definedName>
    <definedName name="_xlnm.Print_Area" localSheetId="81">'TABLE 83'!$A$1:$D$37</definedName>
    <definedName name="_xlnm.Print_Area" localSheetId="82">'TABLE 84'!$A$1:$D$37</definedName>
    <definedName name="_xlnm.Print_Area" localSheetId="83">'TABLE 85'!$A$1:$G$34</definedName>
    <definedName name="_xlnm.Print_Area" localSheetId="85">'TABLE 87'!$A$1:$G$32</definedName>
    <definedName name="_xlnm.Print_Area" localSheetId="86">'TABLE 88'!$A$1:$I$24</definedName>
    <definedName name="_xlnm.Print_Area" localSheetId="7">'TABLE 9'!$A$1:$AA$50</definedName>
    <definedName name="_xlnm.Print_Area" localSheetId="89">'TABLE 91'!$A$1:$J$49</definedName>
    <definedName name="_xlnm.Print_Area" localSheetId="90">'TABLE 92'!$A$1:$K$38</definedName>
    <definedName name="_xlnm.Print_Area" localSheetId="91">'TABLE 93 &amp; 94'!$A$1:$S$44</definedName>
    <definedName name="_xlnm.Print_Area" localSheetId="92">'TABLE 95'!$A$1:$S$42</definedName>
    <definedName name="_xlnm.Print_Area" localSheetId="93">'TABLE 96 - 100'!$A$1:$J$94</definedName>
    <definedName name="_xlnm.Print_Area" localSheetId="4">'Tables 4 &amp; 5'!$A$1:$K$42</definedName>
    <definedName name="_xlnm.Print_Titles" localSheetId="25">' TABLE 27'!$1:$5</definedName>
    <definedName name="_xlnm.Print_Titles" localSheetId="1">'TABLE 1'!$1:$2</definedName>
    <definedName name="_xlnm.Print_Titles" localSheetId="8">'TABLE 10'!$1:$2</definedName>
    <definedName name="_xlnm.Print_Titles" localSheetId="94">'TABLE 101'!$1:$1</definedName>
    <definedName name="_xlnm.Print_Titles" localSheetId="95">'TABLE 102'!$1:$1</definedName>
    <definedName name="_xlnm.Print_Titles" localSheetId="11">'TABLE 13'!$1:$5</definedName>
    <definedName name="_xlnm.Print_Titles" localSheetId="13">'TABLE 15'!$1:$5</definedName>
    <definedName name="_xlnm.Print_Titles" localSheetId="16">'TABLE 18'!$A:$B</definedName>
    <definedName name="_xlnm.Print_Titles" localSheetId="2">'TABLE 2'!$1:$5</definedName>
    <definedName name="_xlnm.Print_Titles" localSheetId="18">'TABLE 20'!$1:$5</definedName>
    <definedName name="_xlnm.Print_Titles" localSheetId="20">'TABLE 22'!$1:$5</definedName>
    <definedName name="_xlnm.Print_Titles" localSheetId="22">'TABLE 24'!$1:$5</definedName>
    <definedName name="_xlnm.Print_Titles" localSheetId="23">'TABLE 25'!$1:$5</definedName>
    <definedName name="_xlnm.Print_Titles" localSheetId="24">'TABLE 26'!$1:$5</definedName>
    <definedName name="_xlnm.Print_Titles" localSheetId="26">'TABLE 28'!$1:$5</definedName>
    <definedName name="_xlnm.Print_Titles" localSheetId="27">'TABLE 29'!$1:$5</definedName>
    <definedName name="_xlnm.Print_Titles" localSheetId="3">'TABLE 3'!$1:$6</definedName>
    <definedName name="_xlnm.Print_Titles" localSheetId="28">'TABLE 30'!$1:$5</definedName>
    <definedName name="_xlnm.Print_Titles" localSheetId="29">'TABLE 31'!$1:$5</definedName>
    <definedName name="_xlnm.Print_Titles" localSheetId="30">'TABLE 32'!$1:$5</definedName>
    <definedName name="_xlnm.Print_Titles" localSheetId="31">'TABLE 33'!$1:$5</definedName>
    <definedName name="_xlnm.Print_Titles" localSheetId="32">'TABLE 34'!$1:$5</definedName>
    <definedName name="_xlnm.Print_Titles" localSheetId="33">'TABLE 35'!$1:$5</definedName>
    <definedName name="_xlnm.Print_Titles" localSheetId="47">'TABLE 49'!$1:$3</definedName>
    <definedName name="_xlnm.Print_Titles" localSheetId="54">'TABLE 56'!$1:$5</definedName>
    <definedName name="_xlnm.Print_Titles" localSheetId="55">'TABLE 57'!$1:$5</definedName>
    <definedName name="_xlnm.Print_Titles" localSheetId="56">'TABLE 58'!$1:$5</definedName>
    <definedName name="_xlnm.Print_Titles" localSheetId="57">'TABLE 59'!$1:$5</definedName>
    <definedName name="_xlnm.Print_Titles" localSheetId="58">'TABLE 60'!$1:$5</definedName>
    <definedName name="_xlnm.Print_Titles" localSheetId="59">'TABLE 61'!$1:$5</definedName>
    <definedName name="_xlnm.Print_Titles" localSheetId="60">'TABLE 62'!$1:$5</definedName>
    <definedName name="_xlnm.Print_Titles" localSheetId="61">'TABLE 63'!$1:$5</definedName>
    <definedName name="SMS_print" localSheetId="1">#REF!</definedName>
    <definedName name="SMS_print" localSheetId="8">#REF!</definedName>
    <definedName name="SMS_print" localSheetId="10">#REF!</definedName>
    <definedName name="SMS_print" localSheetId="18">#REF!</definedName>
    <definedName name="SMS_print" localSheetId="21">#REF!</definedName>
    <definedName name="SMS_print" localSheetId="27">#REF!</definedName>
    <definedName name="SMS_print" localSheetId="3">#REF!</definedName>
    <definedName name="SMS_print" localSheetId="53">#REF!</definedName>
    <definedName name="SMS_print" localSheetId="64">#REF!</definedName>
    <definedName name="SMS_print" localSheetId="66">#REF!</definedName>
    <definedName name="SMS_print" localSheetId="68">#REF!</definedName>
    <definedName name="SMS_print" localSheetId="74">#REF!</definedName>
    <definedName name="SMS_print" localSheetId="75">#REF!</definedName>
    <definedName name="SMS_print" localSheetId="76">#REF!</definedName>
    <definedName name="SMS_print" localSheetId="77">#REF!</definedName>
    <definedName name="SMS_print" localSheetId="87">#REF!</definedName>
    <definedName name="SMS_print" localSheetId="88">#REF!</definedName>
    <definedName name="SMS_print" localSheetId="91">#REF!</definedName>
    <definedName name="SMS_print" localSheetId="92">#REF!</definedName>
    <definedName name="SMS_print">#REF!</definedName>
  </definedNames>
  <calcPr calcId="171027"/>
  <fileRecoveryPr autoRecover="0"/>
</workbook>
</file>

<file path=xl/calcChain.xml><?xml version="1.0" encoding="utf-8"?>
<calcChain xmlns="http://schemas.openxmlformats.org/spreadsheetml/2006/main">
  <c r="A1" i="14" l="1"/>
  <c r="A1" i="118"/>
  <c r="G5" i="254" l="1"/>
  <c r="G6" i="254"/>
  <c r="G7" i="254"/>
  <c r="G8" i="254"/>
  <c r="G9" i="254"/>
  <c r="G10" i="254"/>
  <c r="G11" i="254"/>
  <c r="G12" i="254"/>
  <c r="G13" i="254"/>
  <c r="G14" i="254"/>
  <c r="G15" i="254"/>
  <c r="G4" i="254"/>
  <c r="A1" i="320" l="1"/>
  <c r="A1" i="319"/>
  <c r="A1" i="318"/>
  <c r="G16" i="254" l="1"/>
  <c r="F16" i="254"/>
  <c r="E16" i="254"/>
  <c r="D16" i="254"/>
  <c r="C16" i="254"/>
  <c r="E5" i="316" l="1"/>
  <c r="G5" i="316" s="1"/>
  <c r="D5" i="316"/>
  <c r="F5" i="316" s="1"/>
  <c r="F5" i="118" l="1"/>
  <c r="I5" i="118" s="1"/>
  <c r="E5" i="118"/>
  <c r="H5" i="118" s="1"/>
  <c r="A1" i="142"/>
  <c r="A1" i="141"/>
  <c r="A1" i="274"/>
  <c r="A1" i="233"/>
  <c r="A1" i="232"/>
  <c r="A1" i="140"/>
  <c r="A1" i="237"/>
  <c r="A1" i="236"/>
  <c r="A1" i="139"/>
  <c r="A1" i="235"/>
  <c r="A1" i="234"/>
  <c r="A1" i="138"/>
  <c r="F5" i="234"/>
  <c r="I5" i="234" s="1"/>
  <c r="E5" i="234"/>
  <c r="H5" i="234" s="1"/>
  <c r="F5" i="235"/>
  <c r="I5" i="235" s="1"/>
  <c r="E5" i="235"/>
  <c r="H5" i="235" s="1"/>
  <c r="F5" i="139"/>
  <c r="I5" i="139" s="1"/>
  <c r="E5" i="139"/>
  <c r="H5" i="139" s="1"/>
  <c r="F5" i="236"/>
  <c r="I5" i="236" s="1"/>
  <c r="E5" i="236"/>
  <c r="H5" i="236" s="1"/>
  <c r="F5" i="237"/>
  <c r="I5" i="237" s="1"/>
  <c r="E5" i="237"/>
  <c r="H5" i="237" s="1"/>
  <c r="F5" i="140"/>
  <c r="I5" i="140" s="1"/>
  <c r="E5" i="140"/>
  <c r="H5" i="140" s="1"/>
  <c r="F5" i="232"/>
  <c r="I5" i="232" s="1"/>
  <c r="E5" i="232"/>
  <c r="H5" i="232" s="1"/>
  <c r="F5" i="233"/>
  <c r="I5" i="233" s="1"/>
  <c r="E5" i="233"/>
  <c r="H5" i="233" s="1"/>
  <c r="F5" i="274"/>
  <c r="I5" i="274" s="1"/>
  <c r="E5" i="274"/>
  <c r="H5" i="274" s="1"/>
  <c r="F5" i="141"/>
  <c r="I5" i="141" s="1"/>
  <c r="E5" i="141"/>
  <c r="H5" i="141" s="1"/>
  <c r="F5" i="142"/>
  <c r="I5" i="142" s="1"/>
  <c r="E5" i="142"/>
  <c r="H5" i="142" s="1"/>
  <c r="F5" i="138"/>
  <c r="I5" i="138" s="1"/>
  <c r="E5" i="138"/>
  <c r="H5" i="138" s="1"/>
  <c r="A1" i="137"/>
  <c r="F5" i="137"/>
  <c r="I5" i="137" s="1"/>
  <c r="E5" i="137"/>
  <c r="H5" i="137" s="1"/>
  <c r="A1" i="135"/>
  <c r="F5" i="135"/>
  <c r="I5" i="135" s="1"/>
  <c r="E5" i="135"/>
  <c r="H5" i="135" s="1"/>
  <c r="A1" i="130"/>
  <c r="F5" i="130"/>
  <c r="I5" i="130" s="1"/>
  <c r="E5" i="130"/>
  <c r="H5" i="130" s="1"/>
  <c r="F5" i="14" l="1"/>
  <c r="I5" i="14" s="1"/>
  <c r="E5" i="14"/>
  <c r="H5" i="14" s="1"/>
  <c r="O4" i="176" l="1"/>
  <c r="O4" i="174"/>
  <c r="O4" i="123" l="1"/>
  <c r="E5" i="121"/>
  <c r="H5" i="121" s="1"/>
  <c r="F5" i="121"/>
  <c r="I5" i="121" s="1"/>
  <c r="J38" i="120"/>
  <c r="J37" i="120"/>
  <c r="J36" i="120"/>
  <c r="J35" i="120"/>
  <c r="J34" i="120"/>
  <c r="J33" i="120"/>
  <c r="J32" i="120"/>
  <c r="J31" i="120"/>
  <c r="J30" i="120"/>
  <c r="J29" i="120"/>
  <c r="J28" i="120"/>
  <c r="J27" i="120"/>
  <c r="G38" i="120"/>
  <c r="G37" i="120"/>
  <c r="G36" i="120"/>
  <c r="G35" i="120"/>
  <c r="G34" i="120"/>
  <c r="G33" i="120"/>
  <c r="G32" i="120"/>
  <c r="G31" i="120"/>
  <c r="G30" i="120"/>
  <c r="G29" i="120"/>
  <c r="G28" i="120"/>
  <c r="G27" i="120"/>
  <c r="J39" i="120"/>
  <c r="G39" i="120"/>
  <c r="D39" i="120"/>
  <c r="D38" i="120"/>
  <c r="D29" i="120"/>
  <c r="D30" i="120"/>
  <c r="D31" i="120"/>
  <c r="D32" i="120"/>
  <c r="D33" i="120"/>
  <c r="D34" i="120"/>
  <c r="D35" i="120"/>
  <c r="D36" i="120"/>
  <c r="D37" i="120"/>
  <c r="D28" i="120"/>
  <c r="D27" i="120"/>
  <c r="D8" i="315" l="1"/>
  <c r="C6" i="315"/>
  <c r="C7" i="315"/>
  <c r="B7" i="315"/>
  <c r="B6" i="315"/>
  <c r="B5" i="315" s="1"/>
  <c r="C5" i="315" l="1"/>
  <c r="D5" i="315" s="1"/>
  <c r="D7" i="315"/>
  <c r="D6" i="315"/>
  <c r="A1" i="129"/>
  <c r="C92" i="315" l="1"/>
  <c r="B92" i="315"/>
  <c r="C11" i="315"/>
  <c r="B11" i="315"/>
  <c r="A1" i="315"/>
  <c r="A1" i="307" l="1"/>
  <c r="A77" i="252" l="1"/>
  <c r="A58" i="252"/>
  <c r="A39" i="252"/>
  <c r="A20" i="252"/>
  <c r="O2" i="222" l="1"/>
  <c r="O2" i="221"/>
  <c r="F26" i="121"/>
  <c r="I26" i="121" s="1"/>
  <c r="E26" i="121"/>
  <c r="H26" i="121" s="1"/>
  <c r="H26" i="120"/>
  <c r="C26" i="120"/>
  <c r="B26" i="120"/>
  <c r="I26" i="120"/>
  <c r="F26" i="120" l="1"/>
  <c r="E26" i="120"/>
  <c r="A1" i="123" l="1"/>
  <c r="A22" i="121" l="1"/>
  <c r="A1" i="121"/>
  <c r="A1" i="313" l="1"/>
  <c r="A1" i="312"/>
  <c r="A1" i="311"/>
  <c r="A1" i="310"/>
  <c r="A1" i="177"/>
  <c r="A1" i="272"/>
  <c r="A1" i="271"/>
  <c r="A1" i="270"/>
  <c r="A1" i="269"/>
  <c r="A1" i="252"/>
  <c r="A11" i="268"/>
  <c r="A1" i="268"/>
  <c r="A1" i="218"/>
  <c r="A1" i="255"/>
  <c r="A1" i="295"/>
  <c r="A1" i="254"/>
  <c r="A1" i="309"/>
  <c r="A1" i="308"/>
  <c r="A1" i="187"/>
  <c r="A1" i="185"/>
  <c r="A1" i="247"/>
  <c r="A1" i="260"/>
  <c r="A1" i="289"/>
  <c r="A1" i="259"/>
  <c r="A1" i="258"/>
  <c r="A1" i="293"/>
  <c r="A1" i="294"/>
  <c r="A1" i="292"/>
  <c r="A1" i="291"/>
  <c r="A1" i="183"/>
  <c r="A1" i="182"/>
  <c r="A1" i="181"/>
  <c r="A1" i="180"/>
  <c r="A1" i="178"/>
  <c r="A1" i="290"/>
  <c r="A1" i="225"/>
  <c r="O1" i="225" s="1"/>
  <c r="O2" i="225"/>
  <c r="A1" i="176"/>
  <c r="O1" i="176" s="1"/>
  <c r="O2" i="176"/>
  <c r="O2" i="223"/>
  <c r="A1" i="223"/>
  <c r="O1" i="223" s="1"/>
  <c r="O2" i="174"/>
  <c r="A1" i="174"/>
  <c r="O1" i="174" s="1"/>
  <c r="A1" i="171"/>
  <c r="A1" i="53"/>
  <c r="A1" i="169"/>
  <c r="A1" i="168"/>
  <c r="A1" i="167"/>
  <c r="A1" i="165"/>
  <c r="A1" i="215"/>
  <c r="A1" i="160"/>
  <c r="A1" i="214"/>
  <c r="A1" i="159"/>
  <c r="A1" i="157"/>
  <c r="A1" i="156"/>
  <c r="A1" i="155"/>
  <c r="A1" i="154"/>
  <c r="A1" i="267"/>
  <c r="A1" i="266"/>
  <c r="A1" i="153"/>
  <c r="A1" i="152"/>
  <c r="A1" i="151"/>
  <c r="A1" i="265"/>
  <c r="A1" i="33"/>
  <c r="A1" i="149"/>
  <c r="A1" i="148"/>
  <c r="A1" i="147"/>
  <c r="A1" i="143"/>
  <c r="A1" i="264"/>
  <c r="A1" i="263"/>
  <c r="A1" i="134"/>
  <c r="A1" i="132"/>
  <c r="A1" i="18"/>
  <c r="A1" i="131"/>
  <c r="O1" i="222"/>
  <c r="A1" i="222"/>
  <c r="O1" i="125"/>
  <c r="A1" i="125"/>
  <c r="O1" i="221"/>
  <c r="A1" i="221"/>
  <c r="O1" i="123"/>
  <c r="A1" i="122"/>
  <c r="A22" i="120"/>
  <c r="A1" i="120"/>
</calcChain>
</file>

<file path=xl/sharedStrings.xml><?xml version="1.0" encoding="utf-8"?>
<sst xmlns="http://schemas.openxmlformats.org/spreadsheetml/2006/main" count="7737" uniqueCount="1131">
  <si>
    <t>Hawai'i Island</t>
  </si>
  <si>
    <t>Hawai'i Island (days)</t>
  </si>
  <si>
    <t xml:space="preserve">      HAWAI'I ISLAND</t>
  </si>
  <si>
    <t>HAWAI'I ISLAND</t>
  </si>
  <si>
    <t>Total Expenditures ($mil)</t>
  </si>
  <si>
    <t>Unallocated and on ship spending 1/</t>
  </si>
  <si>
    <t>State</t>
  </si>
  <si>
    <t>GET MARRIED</t>
  </si>
  <si>
    <t>HOTEL-ONLY</t>
  </si>
  <si>
    <t>CONDO-ONLY</t>
  </si>
  <si>
    <t>TIMESHARE-ONLY</t>
  </si>
  <si>
    <t>FIRST-TIME</t>
  </si>
  <si>
    <t>REPEAT</t>
  </si>
  <si>
    <t>VISIT FRIENDS AND RELATIVES</t>
  </si>
  <si>
    <t>…Apia</t>
  </si>
  <si>
    <t>Note: Sums may not add up to total due to rounding errors.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</si>
  <si>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</si>
  <si>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</si>
  <si>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</si>
  <si>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</si>
  <si>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</si>
  <si>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</si>
  <si>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</si>
  <si>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</si>
  <si>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</si>
  <si>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</si>
  <si>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</si>
  <si>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12</t>
  </si>
  <si>
    <t>TABLE 13</t>
  </si>
  <si>
    <t>TABLE 14</t>
  </si>
  <si>
    <t>TABLE 15</t>
  </si>
  <si>
    <t>TABLE 16</t>
  </si>
  <si>
    <t>TABLE 17</t>
  </si>
  <si>
    <t>TABLE 18</t>
  </si>
  <si>
    <t>TABLE 19</t>
  </si>
  <si>
    <t>TABLE 20</t>
  </si>
  <si>
    <t>TABLE 21</t>
  </si>
  <si>
    <t>TABLE 22</t>
  </si>
  <si>
    <t>TABLE 23</t>
  </si>
  <si>
    <t>TABLE 25</t>
  </si>
  <si>
    <t>TABLE 26</t>
  </si>
  <si>
    <t>TABLE 27</t>
  </si>
  <si>
    <t>TABLE 28</t>
  </si>
  <si>
    <t>AIR VISITOR CHARACTERISTICS BY PURPOSE OF TRIP</t>
  </si>
  <si>
    <t>TABLE 29</t>
  </si>
  <si>
    <t>TABLE 30</t>
  </si>
  <si>
    <t>TABLE 31</t>
  </si>
  <si>
    <t>TABLE 32</t>
  </si>
  <si>
    <t>TABLE 33</t>
  </si>
  <si>
    <t>AIR VISITOR CHARACTERISTICS BY ACCOMMODATION</t>
  </si>
  <si>
    <t>TABLE 34</t>
  </si>
  <si>
    <t>TABLE 35</t>
  </si>
  <si>
    <t>TABLE 36</t>
  </si>
  <si>
    <t>AIR VISITOR CHARACTERISTICS BY FIRST-TIME/REPEAT STATUS</t>
  </si>
  <si>
    <t>TABLE 37</t>
  </si>
  <si>
    <t>TABLE 38</t>
  </si>
  <si>
    <t>ISLAND SUPPLEMENT</t>
  </si>
  <si>
    <t>TABLE 39</t>
  </si>
  <si>
    <t>TABLE 40</t>
  </si>
  <si>
    <t>TABLE 41</t>
  </si>
  <si>
    <t>TABLE 42</t>
  </si>
  <si>
    <t>TABLE 43</t>
  </si>
  <si>
    <t>TABLE 44</t>
  </si>
  <si>
    <t>TABLE 45</t>
  </si>
  <si>
    <t>TABLE 46</t>
  </si>
  <si>
    <t>TABLE 47</t>
  </si>
  <si>
    <t>TABLE 48</t>
  </si>
  <si>
    <t>TABLE 49</t>
  </si>
  <si>
    <t>TABLE 50</t>
  </si>
  <si>
    <t>TABLE 51</t>
  </si>
  <si>
    <t>TABLE 52</t>
  </si>
  <si>
    <t>TABLE 53</t>
  </si>
  <si>
    <t>TABLE 54</t>
  </si>
  <si>
    <t>TABLE 55</t>
  </si>
  <si>
    <t>TABLE 56</t>
  </si>
  <si>
    <t>TABLE 57</t>
  </si>
  <si>
    <t>TABLE 58</t>
  </si>
  <si>
    <t>TABLE 59</t>
  </si>
  <si>
    <t>VISITOR EXPENDITURES</t>
  </si>
  <si>
    <t>TABLE 60</t>
  </si>
  <si>
    <t>TABLE 61</t>
  </si>
  <si>
    <t>TABLE 62</t>
  </si>
  <si>
    <t>TABLE 63</t>
  </si>
  <si>
    <t>TABLE 64</t>
  </si>
  <si>
    <t>TABLE 65</t>
  </si>
  <si>
    <t>TABLE 66</t>
  </si>
  <si>
    <t>TABLE 67</t>
  </si>
  <si>
    <t>TABLE 68</t>
  </si>
  <si>
    <t>TABLE 69</t>
  </si>
  <si>
    <t>TABLE 70</t>
  </si>
  <si>
    <t>TABLE 71</t>
  </si>
  <si>
    <t>TABLE 72</t>
  </si>
  <si>
    <t>TABLE 73</t>
  </si>
  <si>
    <t>CRUISE VISITORS</t>
  </si>
  <si>
    <t>TABLE 74</t>
  </si>
  <si>
    <t>TABLE 75</t>
  </si>
  <si>
    <t>TABLE 76</t>
  </si>
  <si>
    <t>TABLE 77</t>
  </si>
  <si>
    <t>TABLE 78</t>
  </si>
  <si>
    <t>TABLE 79</t>
  </si>
  <si>
    <t>TABLE 80</t>
  </si>
  <si>
    <t>TABLE 81</t>
  </si>
  <si>
    <t>TABLE 82</t>
  </si>
  <si>
    <t>HOTEL OCCUPANCY AND ROOM RATES</t>
  </si>
  <si>
    <t>TABLE 83</t>
  </si>
  <si>
    <t>TABLE 84</t>
  </si>
  <si>
    <t>TABLE 85</t>
  </si>
  <si>
    <t>TABLE 86</t>
  </si>
  <si>
    <t>TABLE 87</t>
  </si>
  <si>
    <t>VISITOR PLANT INVENTORY</t>
  </si>
  <si>
    <t>TABLE 88</t>
  </si>
  <si>
    <t>TOTAL AIR SEATS OPERATED TO HAWAI‘I</t>
  </si>
  <si>
    <t>NA: Not Available.</t>
  </si>
  <si>
    <t>Average Daily Rate ($)</t>
  </si>
  <si>
    <t>RevPAR ($)</t>
  </si>
  <si>
    <t xml:space="preserve"> Hawai'i Island</t>
  </si>
  <si>
    <t xml:space="preserve">     Kaua‘i</t>
  </si>
  <si>
    <t>AIR VISITOR CHARACTERISTICS BY MAJOR MARKET AREA (MMA)</t>
  </si>
  <si>
    <t>TABLE 89</t>
  </si>
  <si>
    <t>TABLE 90</t>
  </si>
  <si>
    <t>TABLE 91</t>
  </si>
  <si>
    <t>TABLE 92</t>
  </si>
  <si>
    <t>Other accomodation</t>
  </si>
  <si>
    <t>Type of Visitors</t>
  </si>
  <si>
    <t>First Timers</t>
  </si>
  <si>
    <t>Repeat Visitors</t>
  </si>
  <si>
    <t xml:space="preserve">    Number of tours, visitors, and visitor days include all ships.  Some ships came multiple times.</t>
  </si>
  <si>
    <t>AVERAGE LENGTH OF STAY (days)</t>
  </si>
  <si>
    <t xml:space="preserve">LENGTH OF STAY </t>
  </si>
  <si>
    <t>...Hilo (days)</t>
  </si>
  <si>
    <t>...Kona (days)</t>
  </si>
  <si>
    <t>Average Length of Stay (days)</t>
  </si>
  <si>
    <t>Convention / Conference</t>
  </si>
  <si>
    <t>Visit Friends or Relatives</t>
  </si>
  <si>
    <t>STATEWIDE</t>
  </si>
  <si>
    <t>KAHULUI</t>
  </si>
  <si>
    <t>%Chge</t>
  </si>
  <si>
    <t>TOTAL SEATS</t>
  </si>
  <si>
    <t>DOMESTIC SEATS</t>
  </si>
  <si>
    <t>…Denver</t>
  </si>
  <si>
    <t>…Los Angeles</t>
  </si>
  <si>
    <t>…Oakland</t>
  </si>
  <si>
    <t>…Phoenix</t>
  </si>
  <si>
    <t>…Portland</t>
  </si>
  <si>
    <t>…Sacramento</t>
  </si>
  <si>
    <t>…Salt Lake City</t>
  </si>
  <si>
    <t>…San Diego</t>
  </si>
  <si>
    <t>…San Francisco</t>
  </si>
  <si>
    <t>…San Jose</t>
  </si>
  <si>
    <t>…Seattle</t>
  </si>
  <si>
    <t>…Atlanta</t>
  </si>
  <si>
    <t>…Chicago</t>
  </si>
  <si>
    <t>…Dallas</t>
  </si>
  <si>
    <t>…Houston</t>
  </si>
  <si>
    <t>…Newark</t>
  </si>
  <si>
    <t>INTERNATIONAL SEATS</t>
  </si>
  <si>
    <t>…Nagoya</t>
  </si>
  <si>
    <t>…Osaka</t>
  </si>
  <si>
    <t>…Tokyo-NRT</t>
  </si>
  <si>
    <t>…Calgary</t>
  </si>
  <si>
    <t>…Vancouver</t>
  </si>
  <si>
    <t>…Seoul</t>
  </si>
  <si>
    <t>...Auckland</t>
  </si>
  <si>
    <t>…Sydney</t>
  </si>
  <si>
    <t>…Guam</t>
  </si>
  <si>
    <t>…Majuro</t>
  </si>
  <si>
    <t>…Manila</t>
  </si>
  <si>
    <t>…Nadi</t>
  </si>
  <si>
    <t>…Pago Pago</t>
  </si>
  <si>
    <t>…Papeete</t>
  </si>
  <si>
    <t>…Las Vegas</t>
  </si>
  <si>
    <t>% Change</t>
  </si>
  <si>
    <t>Rental House</t>
  </si>
  <si>
    <t>HONEYMOON</t>
  </si>
  <si>
    <t xml:space="preserve">  North Carolina</t>
  </si>
  <si>
    <t xml:space="preserve">  North Dakota</t>
  </si>
  <si>
    <t xml:space="preserve">  South Carolina</t>
  </si>
  <si>
    <t xml:space="preserve">  South Dakota</t>
  </si>
  <si>
    <t xml:space="preserve">  Washington D.C.</t>
  </si>
  <si>
    <t xml:space="preserve">Entertainment &amp; Recreation </t>
  </si>
  <si>
    <t>Entertainment &amp; Recreation</t>
  </si>
  <si>
    <t>.....Vacation</t>
  </si>
  <si>
    <t>.....Honeymoon</t>
  </si>
  <si>
    <t>...Timeshare Only</t>
  </si>
  <si>
    <t xml:space="preserve">  TOTAL</t>
  </si>
  <si>
    <t>TOTAL INT'L</t>
  </si>
  <si>
    <t>....Moloka'i</t>
  </si>
  <si>
    <t>....Lāna'i</t>
  </si>
  <si>
    <t>MOLOKA'I</t>
  </si>
  <si>
    <t>Lāna'i</t>
  </si>
  <si>
    <t xml:space="preserve">    Hawai'i food products</t>
  </si>
  <si>
    <t>LĪHU'E</t>
  </si>
  <si>
    <t>Total Length of Stay in Hawai'i</t>
  </si>
  <si>
    <t>Latin America</t>
  </si>
  <si>
    <t>TOTAL DOMESTIC</t>
  </si>
  <si>
    <t>UNITED KINGDOM</t>
  </si>
  <si>
    <t>NEW ZEALAND</t>
  </si>
  <si>
    <t>HONG KONG</t>
  </si>
  <si>
    <t>Canada</t>
  </si>
  <si>
    <t>Maui</t>
  </si>
  <si>
    <t>STATE</t>
  </si>
  <si>
    <t>JAN</t>
  </si>
  <si>
    <t>FEB</t>
  </si>
  <si>
    <t>MAR</t>
  </si>
  <si>
    <t>APR</t>
  </si>
  <si>
    <t>JUN</t>
  </si>
  <si>
    <t>JUL</t>
  </si>
  <si>
    <t>AUG</t>
  </si>
  <si>
    <t>SEPT</t>
  </si>
  <si>
    <t>OCT</t>
  </si>
  <si>
    <t>NOV</t>
  </si>
  <si>
    <t>DEC</t>
  </si>
  <si>
    <t>COUNTY</t>
  </si>
  <si>
    <t>KONA</t>
  </si>
  <si>
    <t>SIDE</t>
  </si>
  <si>
    <t>HILO</t>
  </si>
  <si>
    <t xml:space="preserve">JAN </t>
  </si>
  <si>
    <t xml:space="preserve">FEB </t>
  </si>
  <si>
    <t>SEP</t>
  </si>
  <si>
    <t>....Maui</t>
  </si>
  <si>
    <t>....Hilo</t>
  </si>
  <si>
    <t>Total</t>
  </si>
  <si>
    <t>Other Business</t>
  </si>
  <si>
    <t>Europe</t>
  </si>
  <si>
    <t xml:space="preserve">  INTERNATIONAL</t>
  </si>
  <si>
    <t xml:space="preserve">  DOMESTIC</t>
  </si>
  <si>
    <t>Japan</t>
  </si>
  <si>
    <t>Other</t>
  </si>
  <si>
    <t>MC&amp;I (Net)</t>
  </si>
  <si>
    <t>Moloka'i</t>
  </si>
  <si>
    <t>Lana'i</t>
  </si>
  <si>
    <t>Kaua'i</t>
  </si>
  <si>
    <t>Big Island - Kona</t>
  </si>
  <si>
    <t>Hawai'i (Big Island)</t>
  </si>
  <si>
    <t>DOMESTIC</t>
  </si>
  <si>
    <t>INTERNATIONAL</t>
  </si>
  <si>
    <t>…Hilo</t>
  </si>
  <si>
    <t>BRAZIL</t>
  </si>
  <si>
    <t>MEXICO</t>
  </si>
  <si>
    <t>EAST</t>
  </si>
  <si>
    <t>WEST</t>
  </si>
  <si>
    <t>Other Asia</t>
  </si>
  <si>
    <t>Visit Friends/Relatives</t>
  </si>
  <si>
    <t>…Kona</t>
  </si>
  <si>
    <t>.....Get Married</t>
  </si>
  <si>
    <t>TOTAL</t>
  </si>
  <si>
    <t>Total Visitors</t>
  </si>
  <si>
    <t>PARTY SIZE</t>
  </si>
  <si>
    <t>One</t>
  </si>
  <si>
    <t>Two</t>
  </si>
  <si>
    <t>Three or more</t>
  </si>
  <si>
    <t>Avg Party Size</t>
  </si>
  <si>
    <t>VISIT STATUS</t>
  </si>
  <si>
    <t>First-Time</t>
  </si>
  <si>
    <t>Repeat</t>
  </si>
  <si>
    <t>TRAVEL METHOD</t>
  </si>
  <si>
    <t>Group Tour</t>
  </si>
  <si>
    <t>Package</t>
  </si>
  <si>
    <t>Group Tour &amp; Pkg</t>
  </si>
  <si>
    <t>True Independent</t>
  </si>
  <si>
    <t>ISLANDS VISITED</t>
  </si>
  <si>
    <t>Maui County</t>
  </si>
  <si>
    <t xml:space="preserve">...Maui </t>
  </si>
  <si>
    <t xml:space="preserve">...Kona </t>
  </si>
  <si>
    <t>Maui (days)</t>
  </si>
  <si>
    <t>Total per person per day spending</t>
  </si>
  <si>
    <t>Food &amp; beverages</t>
  </si>
  <si>
    <t>Entertainment and Recreation</t>
  </si>
  <si>
    <t>Shore Tour</t>
  </si>
  <si>
    <t>All other spending outside ship</t>
  </si>
  <si>
    <t xml:space="preserve">    Restaurant</t>
  </si>
  <si>
    <t xml:space="preserve">    Dinner shows</t>
  </si>
  <si>
    <t xml:space="preserve">    Groceries/snacks</t>
  </si>
  <si>
    <t xml:space="preserve">    Inter-island airfare</t>
  </si>
  <si>
    <t xml:space="preserve">    Rental car/moped</t>
  </si>
  <si>
    <t xml:space="preserve">    Fashion&amp; clothing</t>
  </si>
  <si>
    <t xml:space="preserve">    Jewelry/watch</t>
  </si>
  <si>
    <t xml:space="preserve">    Cosmetics/perfumes</t>
  </si>
  <si>
    <t xml:space="preserve">    leather goods</t>
  </si>
  <si>
    <t>Statewide (days)</t>
  </si>
  <si>
    <t>ACCOMMODATIONS</t>
  </si>
  <si>
    <t>Hotel</t>
  </si>
  <si>
    <t>Condo</t>
  </si>
  <si>
    <t>...Condo Only</t>
  </si>
  <si>
    <t>…Christmas</t>
  </si>
  <si>
    <t>Bed &amp; Breakfast</t>
  </si>
  <si>
    <t>Cruise Ship</t>
  </si>
  <si>
    <t>Friends or Relatives</t>
  </si>
  <si>
    <t>PURPOSE OF TRIP</t>
  </si>
  <si>
    <t>Pleasure (Net)</t>
  </si>
  <si>
    <t>.....Convention/Conf.</t>
  </si>
  <si>
    <t>.....Corp. Meetings</t>
  </si>
  <si>
    <t>.....Incentive</t>
  </si>
  <si>
    <t>Government/Military</t>
  </si>
  <si>
    <t>Attend School</t>
  </si>
  <si>
    <t>Female</t>
  </si>
  <si>
    <t>...Hotel Only</t>
  </si>
  <si>
    <t>YEAR</t>
  </si>
  <si>
    <t>OTHER</t>
  </si>
  <si>
    <t>CHINA</t>
  </si>
  <si>
    <t>KONG</t>
  </si>
  <si>
    <t>JAPAN</t>
  </si>
  <si>
    <t>KOREA</t>
  </si>
  <si>
    <t>PORE</t>
  </si>
  <si>
    <t>TAIWAN</t>
  </si>
  <si>
    <t>LAND</t>
  </si>
  <si>
    <t>KINGDOM</t>
  </si>
  <si>
    <t>GERMANY</t>
  </si>
  <si>
    <t>FRANCE</t>
  </si>
  <si>
    <t>ITALY</t>
  </si>
  <si>
    <t>ZEALAND</t>
  </si>
  <si>
    <t>CANADA</t>
  </si>
  <si>
    <t>VISITORS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</si>
  <si>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</si>
  <si>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</si>
  <si>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</si>
  <si>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</si>
  <si>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</si>
  <si>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</si>
  <si>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</si>
  <si>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</si>
  <si>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</si>
  <si>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</si>
  <si>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</si>
  <si>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</si>
  <si>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MAUI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</si>
  <si>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</si>
  <si>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</si>
  <si>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</si>
  <si>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</si>
  <si>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</si>
  <si>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</si>
  <si>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</si>
  <si>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</si>
  <si>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</si>
  <si>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</si>
  <si>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</si>
  <si>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</si>
  <si>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</si>
  <si>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>%</t>
  </si>
  <si>
    <t>ISLAND</t>
  </si>
  <si>
    <t>MCI</t>
  </si>
  <si>
    <t>JAPAN MMA</t>
  </si>
  <si>
    <t>OTHER ASIA MMA</t>
  </si>
  <si>
    <t>EUROPE MMA</t>
  </si>
  <si>
    <t>OCEANIA MMA</t>
  </si>
  <si>
    <t>LATIN AMERICA MMA</t>
  </si>
  <si>
    <t>CANADA MMA</t>
  </si>
  <si>
    <t>OTHER MMA</t>
  </si>
  <si>
    <t>US WEST MMA</t>
  </si>
  <si>
    <t>US EAST MMA</t>
  </si>
  <si>
    <t>AMER. MMA</t>
  </si>
  <si>
    <t>US EAST</t>
  </si>
  <si>
    <t>SWITZER-LAND</t>
  </si>
  <si>
    <t>ARGEN-TINA</t>
  </si>
  <si>
    <t>SINGA-PORE</t>
  </si>
  <si>
    <t>TOTAL VISITORS</t>
  </si>
  <si>
    <t xml:space="preserve">TOTAL </t>
  </si>
  <si>
    <t>US   WEST</t>
  </si>
  <si>
    <t xml:space="preserve">      MAUI COUNTY</t>
  </si>
  <si>
    <t xml:space="preserve">          MAUI</t>
  </si>
  <si>
    <t xml:space="preserve">          HILO</t>
  </si>
  <si>
    <t xml:space="preserve">          KONA</t>
  </si>
  <si>
    <t>TOTAL VISITOR DAYS</t>
  </si>
  <si>
    <t>VISITOR ARRIVALS</t>
  </si>
  <si>
    <t>PER PERSON PER DAY SPENDING ($)</t>
  </si>
  <si>
    <t>PER PERSON PER TRIP SPENDING ($)</t>
  </si>
  <si>
    <t>TOTAL EXPENDITURES ($mil.)</t>
  </si>
  <si>
    <t>MOUNTAIN</t>
  </si>
  <si>
    <t>TOTAL ARRIVED</t>
  </si>
  <si>
    <t>Get Married</t>
  </si>
  <si>
    <t>Attend Wedding</t>
  </si>
  <si>
    <t>PPPD (On domestic ships, $)</t>
  </si>
  <si>
    <t>PPPD (On foreign ships, $)</t>
  </si>
  <si>
    <t xml:space="preserve">    Other transportation</t>
  </si>
  <si>
    <t>IN</t>
  </si>
  <si>
    <t>Domestic Flights</t>
  </si>
  <si>
    <t>MAUI COUNTY</t>
  </si>
  <si>
    <t>New York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</si>
  <si>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</si>
  <si>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</si>
  <si>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</si>
  <si>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</si>
  <si>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</si>
  <si>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</si>
  <si>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</si>
  <si>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</si>
  <si>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</si>
  <si>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</si>
  <si>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</si>
  <si>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</si>
  <si>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</si>
  <si>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</si>
  <si>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</si>
  <si>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</si>
  <si>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</si>
  <si>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</si>
  <si>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</si>
  <si>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</si>
  <si>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</si>
  <si>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</si>
  <si>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</si>
  <si>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</si>
  <si>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</si>
  <si>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</si>
  <si>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</si>
  <si>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</si>
  <si>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</si>
  <si>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</si>
  <si>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</si>
  <si>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</si>
  <si>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</si>
  <si>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</si>
  <si>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</si>
  <si>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</si>
  <si>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</si>
  <si>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</si>
  <si>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</si>
  <si>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</si>
  <si>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</si>
  <si>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</si>
  <si>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</si>
  <si>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</si>
  <si>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</si>
  <si>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Washington, D.C.</t>
  </si>
  <si>
    <t>West Virginia</t>
  </si>
  <si>
    <t>Wisconsin</t>
  </si>
  <si>
    <t>Wyoming</t>
  </si>
  <si>
    <t>%           Change</t>
  </si>
  <si>
    <t xml:space="preserve">      TOTAL</t>
  </si>
  <si>
    <t xml:space="preserve">  TOTAL STATE</t>
  </si>
  <si>
    <t>U.S. WEST MMA</t>
  </si>
  <si>
    <t>U.S. EAST MMA</t>
  </si>
  <si>
    <t>GRAND TOTAL</t>
  </si>
  <si>
    <t>Total Transportation</t>
  </si>
  <si>
    <t>% change</t>
  </si>
  <si>
    <t>Expenditure Type</t>
  </si>
  <si>
    <t>CHUBU</t>
  </si>
  <si>
    <t>KINKI</t>
  </si>
  <si>
    <t>TOHOKU</t>
  </si>
  <si>
    <t>KANTO</t>
  </si>
  <si>
    <t>CHUGOKU</t>
  </si>
  <si>
    <t>SHIKOKU</t>
  </si>
  <si>
    <t>KYUSHU</t>
  </si>
  <si>
    <t>HOKKAIDO</t>
  </si>
  <si>
    <t>OKINAWA</t>
  </si>
  <si>
    <t>Visitor Counts</t>
  </si>
  <si>
    <t xml:space="preserve">...Hilo </t>
  </si>
  <si>
    <t>Total Visitor Days</t>
  </si>
  <si>
    <t xml:space="preserve">     Maui</t>
  </si>
  <si>
    <t xml:space="preserve">     …Hilo</t>
  </si>
  <si>
    <t xml:space="preserve">     …Kona</t>
  </si>
  <si>
    <t xml:space="preserve"> DOMESTIC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</si>
  <si>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</si>
  <si>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</si>
  <si>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</si>
  <si>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</si>
  <si>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</si>
  <si>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</si>
  <si>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</si>
  <si>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</si>
  <si>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</si>
  <si>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</si>
  <si>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</si>
  <si>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</si>
  <si>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</si>
  <si>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W.N.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</si>
  <si>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</si>
  <si>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</si>
  <si>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</si>
  <si>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</si>
  <si>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</si>
  <si>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</si>
  <si>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</si>
  <si>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W.S. CENTRAL</t>
  </si>
  <si>
    <t xml:space="preserve">  Arkansas</t>
  </si>
  <si>
    <t xml:space="preserve">  Louisiana</t>
  </si>
  <si>
    <t xml:space="preserve">  Oklahoma</t>
  </si>
  <si>
    <t xml:space="preserve">  Texas</t>
  </si>
  <si>
    <t>E.N.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</si>
  <si>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</si>
  <si>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</si>
  <si>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</si>
  <si>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</si>
  <si>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</si>
  <si>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E.S.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</si>
  <si>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</si>
  <si>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</si>
  <si>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</si>
  <si>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</si>
  <si>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</si>
  <si>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</si>
  <si>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</si>
  <si>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</si>
  <si>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</si>
  <si>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</si>
  <si>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</si>
  <si>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MID ATLANTIC</t>
  </si>
  <si>
    <t xml:space="preserve">  New Jersey</t>
  </si>
  <si>
    <t xml:space="preserve">  New York</t>
  </si>
  <si>
    <t xml:space="preserve">  Pennsylvania</t>
  </si>
  <si>
    <t>S.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</si>
  <si>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</si>
  <si>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</si>
  <si>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</si>
  <si>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</si>
  <si>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</si>
  <si>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</si>
  <si>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</si>
  <si>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</si>
  <si>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</si>
  <si>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 xml:space="preserve">     O'ahu</t>
  </si>
  <si>
    <t xml:space="preserve">     Moloka'i</t>
  </si>
  <si>
    <t xml:space="preserve">     Kaua'i</t>
  </si>
  <si>
    <t>O'ahu</t>
  </si>
  <si>
    <t xml:space="preserve">...Moloka'i </t>
  </si>
  <si>
    <t xml:space="preserve">...Lāna'i </t>
  </si>
  <si>
    <t>O'ahu (days)</t>
  </si>
  <si>
    <t>Moloka'i (days)</t>
  </si>
  <si>
    <t>Lāna'i (days)</t>
  </si>
  <si>
    <t>Kaua'i (days)</t>
  </si>
  <si>
    <t xml:space="preserve">      O'AHU</t>
  </si>
  <si>
    <t xml:space="preserve">          MOLOKA'I</t>
  </si>
  <si>
    <t xml:space="preserve">          LĀNA'I</t>
  </si>
  <si>
    <t xml:space="preserve">      KAUA'I</t>
  </si>
  <si>
    <t>L.O.S. IN HAWAI'I</t>
  </si>
  <si>
    <t xml:space="preserve">     Lāna'i</t>
  </si>
  <si>
    <t>O'AHU</t>
  </si>
  <si>
    <t>KAUA'I</t>
  </si>
  <si>
    <t>KA'I</t>
  </si>
  <si>
    <t>LĀNA'I</t>
  </si>
  <si>
    <t>UNITED STATES</t>
  </si>
  <si>
    <t>% ONE</t>
  </si>
  <si>
    <t>N.I.</t>
  </si>
  <si>
    <t>FIRST-</t>
  </si>
  <si>
    <t>HOTEL</t>
  </si>
  <si>
    <t>CONDO</t>
  </si>
  <si>
    <t>HONEY-</t>
  </si>
  <si>
    <t>ISLES</t>
  </si>
  <si>
    <t># OF</t>
  </si>
  <si>
    <t>STATE &amp; REGION</t>
  </si>
  <si>
    <t>HAWAII</t>
  </si>
  <si>
    <t>ONLY</t>
  </si>
  <si>
    <t>TIME</t>
  </si>
  <si>
    <t>MOON</t>
  </si>
  <si>
    <t>VISITED</t>
  </si>
  <si>
    <t>TRIPS</t>
  </si>
  <si>
    <t>Honeymoon</t>
  </si>
  <si>
    <t>EAST NORTH CENTRAL</t>
  </si>
  <si>
    <t>WEST NORTH CENTRAL</t>
  </si>
  <si>
    <t>SOUTH ATLANTIC</t>
  </si>
  <si>
    <t>EAST SOUTH CENTRAL</t>
  </si>
  <si>
    <t>WEST SOUTH CENTRAL</t>
  </si>
  <si>
    <t>MIDDLE ATLANTIC</t>
  </si>
  <si>
    <t>RANK</t>
  </si>
  <si>
    <t>METRO AREA</t>
  </si>
  <si>
    <t>% CHNG</t>
  </si>
  <si>
    <t>Population (1000)¹</t>
  </si>
  <si>
    <t>All other expenses 1/</t>
  </si>
  <si>
    <t>VISITOR DAYS</t>
  </si>
  <si>
    <t>% MCI</t>
  </si>
  <si>
    <t xml:space="preserve"> %       Change</t>
  </si>
  <si>
    <t>Change</t>
  </si>
  <si>
    <t>(%) Change</t>
  </si>
  <si>
    <t>TOTAL U.S. WEST</t>
  </si>
  <si>
    <t>REGION/STATE</t>
  </si>
  <si>
    <t>TOTAL DOM and INT'L</t>
  </si>
  <si>
    <t>Timeshare</t>
  </si>
  <si>
    <t>Occupancy (%)</t>
  </si>
  <si>
    <t>TOTAL U.S. EAST</t>
  </si>
  <si>
    <t>AUSTRA-LIA</t>
  </si>
  <si>
    <t>TYPE</t>
  </si>
  <si>
    <t>CLASS</t>
  </si>
  <si>
    <t>…Victoria</t>
  </si>
  <si>
    <t>BOTH DIRECTIONS</t>
  </si>
  <si>
    <t>Visitors</t>
  </si>
  <si>
    <t>% Change from</t>
  </si>
  <si>
    <t>Previous Year</t>
  </si>
  <si>
    <t>Age</t>
  </si>
  <si>
    <t>&gt;60</t>
  </si>
  <si>
    <t>All Visitors</t>
  </si>
  <si>
    <t>U.S. West</t>
  </si>
  <si>
    <t>U.S. East</t>
  </si>
  <si>
    <t>Oceania</t>
  </si>
  <si>
    <t>Lodging</t>
  </si>
  <si>
    <t>Average # of Trips</t>
  </si>
  <si>
    <t>NUMBER OF TOURS</t>
  </si>
  <si>
    <t>…Get Married</t>
  </si>
  <si>
    <t>Sport Events</t>
  </si>
  <si>
    <t>Visitor arrivals by air</t>
  </si>
  <si>
    <t>Visitor arrivals by cruise ships</t>
  </si>
  <si>
    <t>Total Food and beverage</t>
  </si>
  <si>
    <t>Total Shopping</t>
  </si>
  <si>
    <t xml:space="preserve">    Restaurant food</t>
  </si>
  <si>
    <t xml:space="preserve">    Dinner shows and cruises</t>
  </si>
  <si>
    <t xml:space="preserve">    Groceries and snacks</t>
  </si>
  <si>
    <t xml:space="preserve">    Interisland airfare</t>
  </si>
  <si>
    <t xml:space="preserve">    Ground transportation</t>
  </si>
  <si>
    <t xml:space="preserve">    Gasoline, parking, etc.</t>
  </si>
  <si>
    <t xml:space="preserve">    Fashion and clothing</t>
  </si>
  <si>
    <t xml:space="preserve">    Jewelry and watches</t>
  </si>
  <si>
    <t xml:space="preserve">    Cosmetics, perfume</t>
  </si>
  <si>
    <t xml:space="preserve">    Leather goods</t>
  </si>
  <si>
    <t xml:space="preserve">    Souvenirs</t>
  </si>
  <si>
    <t xml:space="preserve">    Rental vehicles</t>
  </si>
  <si>
    <t>Supplemental business</t>
  </si>
  <si>
    <t>&lt;=12</t>
  </si>
  <si>
    <t>13-17</t>
  </si>
  <si>
    <t>18-24</t>
  </si>
  <si>
    <t>25-40</t>
  </si>
  <si>
    <t>41-59</t>
  </si>
  <si>
    <t>SHIP ARRIVALS FROM OUT-OF-STATE  1/</t>
  </si>
  <si>
    <t>AVERAGE LENGTH OF STAY (DAYS)</t>
  </si>
  <si>
    <t>ARRIVED BY SHIPS</t>
  </si>
  <si>
    <t>ARRIVED BY AIR</t>
  </si>
  <si>
    <t>HONOLULU</t>
  </si>
  <si>
    <t>(Arrivals by air)</t>
  </si>
  <si>
    <t>Absolute Change</t>
  </si>
  <si>
    <t>US West</t>
  </si>
  <si>
    <t>US East</t>
  </si>
  <si>
    <t>Total Passengers</t>
  </si>
  <si>
    <t>Island Visitation (Number of Passengers)</t>
  </si>
  <si>
    <t>Purpose of Trip (Number of Passengers)</t>
  </si>
  <si>
    <t>Business</t>
  </si>
  <si>
    <t>Friends &amp; relatives</t>
  </si>
  <si>
    <t>Play Golf</t>
  </si>
  <si>
    <t>Leisure</t>
  </si>
  <si>
    <t>Hotel only</t>
  </si>
  <si>
    <t>Condo only</t>
  </si>
  <si>
    <t>Timeshare Only</t>
  </si>
  <si>
    <t>Cruise only</t>
  </si>
  <si>
    <t>Bed &amp; Breakfast only</t>
  </si>
  <si>
    <t>.....Getting Married</t>
  </si>
  <si>
    <t>* HVCB did not conduct an update survey in 1995</t>
  </si>
  <si>
    <t xml:space="preserve">     Hawai'i Island</t>
  </si>
  <si>
    <t>True independent</t>
  </si>
  <si>
    <t>...Anchorage</t>
  </si>
  <si>
    <t xml:space="preserve">   Scheduled Seats</t>
  </si>
  <si>
    <t>…Tokyo-HND</t>
  </si>
  <si>
    <t>…Edmonton</t>
  </si>
  <si>
    <t>Note: Sums may not add up to total due to rounding.</t>
  </si>
  <si>
    <t>Source: Hawai‘i Tourism Authority</t>
  </si>
  <si>
    <t>Source: Hawai‘i Tourism Authority and Hawai'i State Department of Transportation, Harbors Division.</t>
  </si>
  <si>
    <t xml:space="preserve">   Charter seats</t>
  </si>
  <si>
    <t>…Bellingham</t>
  </si>
  <si>
    <t>…Fukuoka</t>
  </si>
  <si>
    <t>…Shanghai</t>
  </si>
  <si>
    <t>…Brisbane</t>
  </si>
  <si>
    <t>…Melbourne</t>
  </si>
  <si>
    <t>2010R</t>
  </si>
  <si>
    <t xml:space="preserve">Male </t>
  </si>
  <si>
    <t>Convention/Conference</t>
  </si>
  <si>
    <t>Party Size</t>
  </si>
  <si>
    <t>ALL VISITORS</t>
  </si>
  <si>
    <t xml:space="preserve">Group tour status: </t>
  </si>
  <si>
    <t xml:space="preserve">     Organized group tour</t>
  </si>
  <si>
    <t xml:space="preserve">     Individually arranged</t>
  </si>
  <si>
    <t xml:space="preserve">Arrived on package tour:  </t>
  </si>
  <si>
    <t xml:space="preserve">     Yes</t>
  </si>
  <si>
    <t xml:space="preserve">     No</t>
  </si>
  <si>
    <t>Accommodations:</t>
  </si>
  <si>
    <t xml:space="preserve">     Hotel</t>
  </si>
  <si>
    <t xml:space="preserve">     Condo</t>
  </si>
  <si>
    <t xml:space="preserve">     Guests of friends and relatives</t>
  </si>
  <si>
    <t xml:space="preserve">     Timeshare</t>
  </si>
  <si>
    <t xml:space="preserve">Previous visits:  </t>
  </si>
  <si>
    <t xml:space="preserve">     First trip</t>
  </si>
  <si>
    <t xml:space="preserve">     Repeat visitors</t>
  </si>
  <si>
    <t>Purpose of trip:</t>
  </si>
  <si>
    <t xml:space="preserve">     Pleasure</t>
  </si>
  <si>
    <t xml:space="preserve">     Business, meetings, </t>
  </si>
  <si>
    <t xml:space="preserve">     Conventions, incentive</t>
  </si>
  <si>
    <t xml:space="preserve">     Honeymoon</t>
  </si>
  <si>
    <t>LOS FOR EVENT</t>
  </si>
  <si>
    <t>LOS BEFORE OR AFTER EVENTS</t>
  </si>
  <si>
    <t>TOTAL LOS</t>
  </si>
  <si>
    <t xml:space="preserve">PER PERSON PER DAY PERSONAL SPENDING $ </t>
  </si>
  <si>
    <t>TOTAL PERSONAL SPENDING $</t>
  </si>
  <si>
    <t>TOTAL SPENDING $</t>
  </si>
  <si>
    <t xml:space="preserve">  Delegates</t>
  </si>
  <si>
    <t xml:space="preserve">  Companions</t>
  </si>
  <si>
    <t>Corporate Meeting</t>
  </si>
  <si>
    <t>Incentive</t>
  </si>
  <si>
    <t>…New York JFK</t>
  </si>
  <si>
    <t>…Washington D.C.</t>
  </si>
  <si>
    <t>…Sapporo</t>
  </si>
  <si>
    <t xml:space="preserve"> Hawaiʻi Residents</t>
  </si>
  <si>
    <t>Hawaiʻi Island</t>
  </si>
  <si>
    <t>LOS in Hawaiʻi Before Cruise</t>
  </si>
  <si>
    <t>LOS in Hawaiʻi During Cruise</t>
  </si>
  <si>
    <t>LOS in Hawaiʻi After Cruise</t>
  </si>
  <si>
    <t>Alberta</t>
  </si>
  <si>
    <t>British Columbia</t>
  </si>
  <si>
    <t>Manitoba</t>
  </si>
  <si>
    <t>New Brunswick</t>
  </si>
  <si>
    <t>Newfoundland and Labrador</t>
  </si>
  <si>
    <t>Northwest Territories</t>
  </si>
  <si>
    <t>Nova Scotia</t>
  </si>
  <si>
    <t>Ontario</t>
  </si>
  <si>
    <t>Prince Edward Island</t>
  </si>
  <si>
    <t>Quebec</t>
  </si>
  <si>
    <t>Saskatchewan</t>
  </si>
  <si>
    <t>Yukon Territory</t>
  </si>
  <si>
    <t>Unknown Canada zip</t>
  </si>
  <si>
    <t>Source: HTA</t>
  </si>
  <si>
    <t>1/  Includes cruise package spending on U.S. Flagged Hawai'i home-ported ships.</t>
  </si>
  <si>
    <t>Does not include Supplemental business expenditures</t>
  </si>
  <si>
    <t>MCI TOTAL</t>
  </si>
  <si>
    <t>Sums may not add up to total due to rounding.</t>
  </si>
  <si>
    <t>Total by air</t>
  </si>
  <si>
    <t>AVERAGE LENGTH OF STAY</t>
  </si>
  <si>
    <t>Supplemental business (all MMAs)</t>
  </si>
  <si>
    <t>TOTAL EXPENDITURES ($mil, AIR + SHIP)</t>
  </si>
  <si>
    <t>…Taipei</t>
  </si>
  <si>
    <t>Source: Scheduled seats from Diio MI schedules, charter seats estimated based on reports from State of Hawai'i DOT Airports Division</t>
  </si>
  <si>
    <t>Cincinnati OH-KY-IN</t>
  </si>
  <si>
    <t>San Luis Obispo-Paso Robles-Arroyo Grande CA</t>
  </si>
  <si>
    <t>Salinas CA</t>
  </si>
  <si>
    <t>Modesto CA</t>
  </si>
  <si>
    <t>Pittsburgh PA</t>
  </si>
  <si>
    <t>Orlando-Kissimmee-Sanford FL</t>
  </si>
  <si>
    <t>Virginia Beach-Norfolk-Newport News VA-NC</t>
  </si>
  <si>
    <t>Bakersfield CA</t>
  </si>
  <si>
    <t>Charlotte-Concord-Gastonia NC-SC</t>
  </si>
  <si>
    <t>Condominium Hotel</t>
  </si>
  <si>
    <t>Hostel</t>
  </si>
  <si>
    <t>* Cabins, Individual Condo Units, Vacation House/Villa/Cottage were combined.</t>
  </si>
  <si>
    <r>
      <t>PERCENT OF TOTAL UNITS</t>
    </r>
    <r>
      <rPr>
        <b/>
        <vertAlign val="superscript"/>
        <sz val="9"/>
        <color indexed="9"/>
        <rFont val="Arial"/>
        <family val="2"/>
      </rPr>
      <t>[1]</t>
    </r>
  </si>
  <si>
    <t>Budget (Up to $100)</t>
  </si>
  <si>
    <t>Standard ($101 to $250)</t>
  </si>
  <si>
    <t>Deluxe ($251 to $500)</t>
  </si>
  <si>
    <r>
      <rPr>
        <vertAlign val="superscript"/>
        <sz val="9"/>
        <rFont val="Arial"/>
        <family val="2"/>
      </rPr>
      <t xml:space="preserve">[1] </t>
    </r>
    <r>
      <rPr>
        <sz val="9"/>
        <rFont val="Arial"/>
        <family val="2"/>
      </rPr>
      <t>Totals may not sum to 100% due to rounding.</t>
    </r>
  </si>
  <si>
    <t>Anchorage AK</t>
  </si>
  <si>
    <t>Atlanta-Sandy Springs-Roswell GA</t>
  </si>
  <si>
    <t>Austin-Round Rock TX</t>
  </si>
  <si>
    <t>Baltimore-Columbia-Towson MD</t>
  </si>
  <si>
    <t>Bellingham WA</t>
  </si>
  <si>
    <t>Boise City ID</t>
  </si>
  <si>
    <t>Boston-Cambridge-Newton MA-NH</t>
  </si>
  <si>
    <t>Bremerton-Silverdale WA</t>
  </si>
  <si>
    <t>Chicago-Naperville-Elgin IL-IN-WI</t>
  </si>
  <si>
    <t>Colorado Springs CO</t>
  </si>
  <si>
    <t>Dallas-Fort Worth-Arlington TX</t>
  </si>
  <si>
    <t>Denver-Aurora-Lakewood CO</t>
  </si>
  <si>
    <t>Detroit-Warren-Dearborn MI</t>
  </si>
  <si>
    <t>Eugene OR</t>
  </si>
  <si>
    <t>Fresno CA</t>
  </si>
  <si>
    <t>Houston-The Woodlands-Sugar Land TX</t>
  </si>
  <si>
    <t>Indianapolis-Carmel-Anderson IN</t>
  </si>
  <si>
    <t>Kansas City MO-KS</t>
  </si>
  <si>
    <t>Las Vegas-Henderson-Paradise NV</t>
  </si>
  <si>
    <t>Los Angeles-Long Beach-Anaheim CA</t>
  </si>
  <si>
    <t>Miami-Fort Lauderdale-West Palm Beach FL</t>
  </si>
  <si>
    <t>Minneapolis-St. Paul-Bloomington MN-WI</t>
  </si>
  <si>
    <t>New York-Newark-Jersey City NY-NJ-PA</t>
  </si>
  <si>
    <t>Ogden-Clearfield UT</t>
  </si>
  <si>
    <t>Olympia-Tumwater WA</t>
  </si>
  <si>
    <t>Oxnard-Thousand Oaks-Ventura CA</t>
  </si>
  <si>
    <t>Philadelphia-Camden-Wilmington PA-NJ-DE-MD</t>
  </si>
  <si>
    <t>Phoenix-Mesa-Scottsdale AZ</t>
  </si>
  <si>
    <t>Portland-Vancouver-Hillsboro OR-WA</t>
  </si>
  <si>
    <t>Provo-Orem UT</t>
  </si>
  <si>
    <t>Reno NV</t>
  </si>
  <si>
    <t>Riverside-San Bernardino-Ontario CA</t>
  </si>
  <si>
    <t>Sacramento--Roseville--Arden-Arcade CA</t>
  </si>
  <si>
    <t>Salem OR</t>
  </si>
  <si>
    <t>Salt Lake City UT</t>
  </si>
  <si>
    <t>San Antonio-New Braunfels TX</t>
  </si>
  <si>
    <t>San Diego-Carlsbad CA</t>
  </si>
  <si>
    <t>San Francisco-Oakland-Hayward CA</t>
  </si>
  <si>
    <t>San Jose-Sunnyvale-Santa Clara CA</t>
  </si>
  <si>
    <t>Santa Cruz-Watsonville CA</t>
  </si>
  <si>
    <t>Santa Maria-Santa Barbara CA</t>
  </si>
  <si>
    <t>Santa Rosa CA</t>
  </si>
  <si>
    <t>Seattle-Tacoma-Bellevue WA</t>
  </si>
  <si>
    <t>Spokane-Spokane Valley WA</t>
  </si>
  <si>
    <t>St. Louis MO-IL</t>
  </si>
  <si>
    <t>Stockton-Lodi CA</t>
  </si>
  <si>
    <t>Tampa-St. Petersburg-Clearwater FL</t>
  </si>
  <si>
    <t>Tucson AZ</t>
  </si>
  <si>
    <t>Vallejo-Fairfield CA</t>
  </si>
  <si>
    <t>Washington-Arlington-Alexandria DC-VA-MD-WV</t>
  </si>
  <si>
    <t xml:space="preserve"> Washington D.C.</t>
  </si>
  <si>
    <t>…Toronto</t>
  </si>
  <si>
    <t>…Beijing</t>
  </si>
  <si>
    <t>Cleveland-Elyria OH</t>
  </si>
  <si>
    <t>JAPAN BY REGION</t>
  </si>
  <si>
    <t xml:space="preserve"> % Change</t>
  </si>
  <si>
    <t>Note: Sums may not total to total MMA due to rounding.</t>
  </si>
  <si>
    <t>Visitor expenditure by air</t>
  </si>
  <si>
    <t>Visitor expenditure by cruise ships</t>
  </si>
  <si>
    <t>Visitor arrivals of stay by air</t>
  </si>
  <si>
    <t>Visitor arrivals of stay by cruise ships</t>
  </si>
  <si>
    <t>TABLE 24</t>
  </si>
  <si>
    <t>TABLE 93</t>
  </si>
  <si>
    <t>TABLE 94</t>
  </si>
  <si>
    <t>TABLE 95</t>
  </si>
  <si>
    <t>TABLE 96</t>
  </si>
  <si>
    <t>TABLE 97</t>
  </si>
  <si>
    <t>TABLE 98</t>
  </si>
  <si>
    <t>TABLE 99</t>
  </si>
  <si>
    <t>TABLE 100</t>
  </si>
  <si>
    <t>TABLE 101</t>
  </si>
  <si>
    <t>TABLE 102</t>
  </si>
  <si>
    <t>TABLE 55:  Domestic U.S. Visitor Length of Stay (in Days) by Island and State (Arrivals by air)</t>
  </si>
  <si>
    <t>MEETING, CONVENTION &amp; INCENTIVE</t>
  </si>
  <si>
    <t>ISLAND (Air &amp; Ship)</t>
  </si>
  <si>
    <t>TABLE 103</t>
  </si>
  <si>
    <t>TABLE 104</t>
  </si>
  <si>
    <t>VISITOR SATISFACTION</t>
  </si>
  <si>
    <t>LIST OF TABLES</t>
  </si>
  <si>
    <t>MMA (Air &amp; Ship)</t>
  </si>
  <si>
    <t xml:space="preserve">   (Arrivals by air)</t>
  </si>
  <si>
    <t xml:space="preserve">      (Arrivals by air)</t>
  </si>
  <si>
    <t xml:space="preserve">              (Arrivals by air)</t>
  </si>
  <si>
    <t xml:space="preserve">          (Arrivals by air)</t>
  </si>
  <si>
    <t xml:space="preserve">    (Arrivals by air)</t>
  </si>
  <si>
    <t xml:space="preserve"> (Arrivals by air)</t>
  </si>
  <si>
    <t xml:space="preserve">        (Arrivals by air)</t>
  </si>
  <si>
    <t>AVERAGE</t>
  </si>
  <si>
    <t>Average Age</t>
  </si>
  <si>
    <t>RENTAL HOUSE-ONLY</t>
  </si>
  <si>
    <t>B &amp; B-ONLY</t>
  </si>
  <si>
    <t>CBSA= A Core Based Statistics Area is a U.S. geographic area defined by the Office of Management and Budget based around an urban center</t>
  </si>
  <si>
    <t>of at least 10,000 people and adjacent areas that are socioeconomically tied to the urban center by commuting</t>
  </si>
  <si>
    <t>Source: Hawai‘i Tourism Authority and U.S. Bureau of the Census</t>
  </si>
  <si>
    <r>
      <rPr>
        <vertAlign val="superscript"/>
        <sz val="9"/>
        <rFont val="Arial"/>
        <family val="2"/>
        <scheme val="minor"/>
      </rPr>
      <t xml:space="preserve">1/ </t>
    </r>
    <r>
      <rPr>
        <sz val="9"/>
        <rFont val="Arial"/>
        <family val="2"/>
        <scheme val="minor"/>
      </rPr>
      <t xml:space="preserve"> Includes cruise package and on-ship spending on U.S. Flagged Hawai'i home-ported ships.</t>
    </r>
  </si>
  <si>
    <t>(Arrivals by air, in dollars)</t>
  </si>
  <si>
    <r>
      <rPr>
        <vertAlign val="superscript"/>
        <sz val="9"/>
        <rFont val="Arial"/>
        <family val="2"/>
      </rPr>
      <t xml:space="preserve">1/ </t>
    </r>
    <r>
      <rPr>
        <sz val="9"/>
        <rFont val="Arial"/>
        <family val="2"/>
      </rPr>
      <t xml:space="preserve"> Includes cruise package and on-ship spending on U.S. Flagged Hawai'i home-ported ships.</t>
    </r>
  </si>
  <si>
    <t>1/  Does not include cruise package and on-ship spending on U.S. Flagged Hawai'i home-ported ships.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</si>
  <si>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Ship arrivals excluded the U.S. Flagged Hawai'i home-ported ships Pride of America.  </t>
    </r>
  </si>
  <si>
    <r>
      <rPr>
        <vertAlign val="superscript"/>
        <sz val="9"/>
        <rFont val="Arial"/>
        <family val="2"/>
        <scheme val="minor"/>
      </rPr>
      <t>1/</t>
    </r>
    <r>
      <rPr>
        <sz val="9"/>
        <rFont val="Arial"/>
        <family val="2"/>
        <scheme val="minor"/>
      </rPr>
      <t xml:space="preserve"> Ship arrivals excluded the U.S. Flagged Hawai'i home-ported ships Pride of America.  </t>
    </r>
  </si>
  <si>
    <t>Type of Accomodation Before or After Cruise (Number of Passengers)</t>
  </si>
  <si>
    <t>PPPD ( All visitors, $)</t>
  </si>
  <si>
    <r>
      <t xml:space="preserve">% </t>
    </r>
    <r>
      <rPr>
        <b/>
        <sz val="9"/>
        <color indexed="9"/>
        <rFont val="Arial"/>
        <family val="2"/>
        <scheme val="minor"/>
      </rPr>
      <t>Change</t>
    </r>
  </si>
  <si>
    <t>TABLE 106</t>
  </si>
  <si>
    <t>TABLE 105</t>
  </si>
  <si>
    <t>TABLE 107</t>
  </si>
  <si>
    <t>TABLE 108</t>
  </si>
  <si>
    <t>1/ Includes cruise package spending on U.S. Flagged Hawai‘i home-ported ships.</t>
  </si>
  <si>
    <t>Excellent</t>
  </si>
  <si>
    <t>Above Average</t>
  </si>
  <si>
    <t>Below Average</t>
  </si>
  <si>
    <t>Poor</t>
  </si>
  <si>
    <t>Exceeded your expectations</t>
  </si>
  <si>
    <t>Met your expectations</t>
  </si>
  <si>
    <t>Did not meet your expectations</t>
  </si>
  <si>
    <t>Very likely</t>
  </si>
  <si>
    <t>Somewhat likely</t>
  </si>
  <si>
    <t>Not too likely</t>
  </si>
  <si>
    <t>Not at all likely</t>
  </si>
  <si>
    <t xml:space="preserve">Overall Rating of Most Recent Vacation to Hawaiʻi </t>
  </si>
  <si>
    <t xml:space="preserve">Expectations of Vacation </t>
  </si>
  <si>
    <t xml:space="preserve">Likelihood to Recommend Hawaiʻi  </t>
  </si>
  <si>
    <t>Likelihood to Revisit  Hawaiʻi in the Next 5 Years</t>
  </si>
  <si>
    <t>MOLOKA‘I</t>
  </si>
  <si>
    <t>NA = Not Applicable</t>
  </si>
  <si>
    <t>TOTAL EUROPE</t>
  </si>
  <si>
    <t>TOTAL OCEANIA</t>
  </si>
  <si>
    <t>TOTAL OTHER ASIA</t>
  </si>
  <si>
    <t>TOTAL LATIN AMERICA</t>
  </si>
  <si>
    <t>FAMILY</t>
  </si>
  <si>
    <t>TOTAL SUPPLEMENTAL BUSINESS SPENDING  $</t>
  </si>
  <si>
    <t>Camp Site</t>
  </si>
  <si>
    <t>0</t>
  </si>
  <si>
    <t>2014R</t>
  </si>
  <si>
    <t>2015 PROPERTIES</t>
  </si>
  <si>
    <t xml:space="preserve">HAWAI‘I </t>
  </si>
  <si>
    <t>Apartment/ Hotel</t>
  </si>
  <si>
    <t>Vacation Rental Unit</t>
  </si>
  <si>
    <t>KAUA‘I</t>
  </si>
  <si>
    <t>LĀNA‘I</t>
  </si>
  <si>
    <t>O‘AHU</t>
  </si>
  <si>
    <t>State Total</t>
  </si>
  <si>
    <t>2015 UNITS</t>
  </si>
  <si>
    <t>Luxury (Over $500/Night)</t>
  </si>
  <si>
    <t>Avg of Age</t>
  </si>
  <si>
    <t>2015 vs 2014</t>
  </si>
  <si>
    <t>STATE TOTAL</t>
  </si>
  <si>
    <t>% CHANGE</t>
  </si>
  <si>
    <t>HAWAI‘I ISLAND</t>
  </si>
  <si>
    <t xml:space="preserve">KAUA‘I </t>
  </si>
  <si>
    <t>NA = Not applicable</t>
  </si>
  <si>
    <t>NA</t>
  </si>
  <si>
    <t xml:space="preserve">   Attractions/entertainment</t>
  </si>
  <si>
    <t xml:space="preserve">   Recreation</t>
  </si>
  <si>
    <t xml:space="preserve">   Other activities &amp; tours</t>
  </si>
  <si>
    <t>All other expenses  1/</t>
  </si>
  <si>
    <t>Source: Hawai‘i Tourism Authority, Department of Business, Economic Development and Tourism, and U.S. Bureau of the Census.</t>
  </si>
  <si>
    <t>SUMMARY OF 2016 VISITORS TO HAWAI‘I</t>
  </si>
  <si>
    <t>Visitors Staying Overnight or Longer: 1955 - 2016</t>
  </si>
  <si>
    <t>2016 Visitor Days by Month and MMA</t>
  </si>
  <si>
    <t>2016 Visitor Days Growth by Month and MMA</t>
  </si>
  <si>
    <t>2016 Visitor Arrivals by Month and MMA</t>
  </si>
  <si>
    <t>2016 Visitor Arrivals Growth by Month and MMA</t>
  </si>
  <si>
    <t>2016 Domestic U.S. West MMA Visitor Arrivals by Month and State</t>
  </si>
  <si>
    <t>2016 Domestic U.S. East MMA Visitor Arrivals by Month and State</t>
  </si>
  <si>
    <t>Domestic U.S. Visitors by State: 2005 - 2016</t>
  </si>
  <si>
    <t>2016 Domestic U.S. Visitor Characteristics by State</t>
  </si>
  <si>
    <t>2016 Market Penetration for Top U.S. CBSAs</t>
  </si>
  <si>
    <t>2016 International Japan MMA Visitor Characteristics by Region</t>
  </si>
  <si>
    <t>2016 Visitor Age Distribution by MMA (Percentage of MMA Total)</t>
  </si>
  <si>
    <t>Average Daily Census by Island and Month 2016</t>
  </si>
  <si>
    <t>Domestic U.S. Visitor Arrivals by Island and State of Residence 2016</t>
  </si>
  <si>
    <t>Domestic U.S. Visitor Length of Stay (in days) by Island and State 2016</t>
  </si>
  <si>
    <t>Visitor Days by Island and MMA 2016</t>
  </si>
  <si>
    <t>Visitor Arrivals by Island and MMA 2016</t>
  </si>
  <si>
    <t>Air Visitor Personal Daily Spending by Category and Island 2016</t>
  </si>
  <si>
    <t>Meeting, Convention and Incentive (MCI) Visitor Characteristics and Spending 2016</t>
  </si>
  <si>
    <t>Cruise Ship Visitors 2016</t>
  </si>
  <si>
    <t>Total Cruise Ship Passengers by MMA 2016</t>
  </si>
  <si>
    <t>Cruise Visitor Per Person Per Day Spending – All Cruise Visitors 2016</t>
  </si>
  <si>
    <t xml:space="preserve">2016 Total Air Seats Operated to Hawai‘i </t>
  </si>
  <si>
    <t xml:space="preserve">2016 Domestic Air Seats Operated to Hawai‘i </t>
  </si>
  <si>
    <t>2016 International Air Seats Operated to Hawai‘i</t>
  </si>
  <si>
    <t>Visitor Plant Inventory - Available Units by County 1965 - 2016</t>
  </si>
  <si>
    <t>Summary of Visitor Statistics: 2016 vs. 2015</t>
  </si>
  <si>
    <t>Summary of Visitor Characteristics: 2016 vs. 2015</t>
  </si>
  <si>
    <t>Summary of Visitor Characteristics (Percentage of Total): 2016 vs. 2015</t>
  </si>
  <si>
    <t>Visitor Days by Island: 2016 vs. 2015</t>
  </si>
  <si>
    <t>Visitor Days by Month: 2016 vs. 2015</t>
  </si>
  <si>
    <t>Average Daily Census by Island: 2016 vs. 2015</t>
  </si>
  <si>
    <t>Average Daily Census by Month: 2016 vs. 2015</t>
  </si>
  <si>
    <t>U.S. West MMA Visitor Characteristics: 2016 vs. 2015</t>
  </si>
  <si>
    <t>U.S. East MMA Visitor Characteristics: 2016 vs. 2015</t>
  </si>
  <si>
    <t>Japan MMA Visitor Characteristics: 2016 vs. 2015</t>
  </si>
  <si>
    <t>Canada MMA Visitor Characteristics: 2016 vs. 2015</t>
  </si>
  <si>
    <t xml:space="preserve">Canada MMA Visitor Characteristics by Region: 2016 vs. 2015 </t>
  </si>
  <si>
    <t>Europe MMA Visitor Characteristics: 2016 vs. 2015</t>
  </si>
  <si>
    <t>United Kingdom Visitor Characteristics 2016 vs. 2015</t>
  </si>
  <si>
    <t>Germany Visitor Characteristics 2016 vs. 2015</t>
  </si>
  <si>
    <t>Oceania MMA Visitor Characteristics: 2016 vs. 2015</t>
  </si>
  <si>
    <t>Australia Visitor Characteristics 2016 vs. 2015</t>
  </si>
  <si>
    <t>New Zealand Visitor Characteristics 2016 vs. 2015</t>
  </si>
  <si>
    <t>Other Asia MMA Visitor Characteristics: 2016 vs. 2015</t>
  </si>
  <si>
    <t>Korea Visitor Characteristics 2016 vs. 2015</t>
  </si>
  <si>
    <t>China Visitor Characteristics 2016 vs. 2015</t>
  </si>
  <si>
    <t>Taiwan Visitor Characteristics 2016 vs. 2015</t>
  </si>
  <si>
    <t>Latin American MMA Visitor Characteristics: 2016 vs. 2015</t>
  </si>
  <si>
    <t>Other MMA Visitor Characteristics: 2016 vs. 2015</t>
  </si>
  <si>
    <t>Honeymoon Visitor Characteristics: 2016 vs. 2015</t>
  </si>
  <si>
    <t>Get Married Visitor Characteristics: 2016 vs. 2015</t>
  </si>
  <si>
    <t>Meetings, Conventions and Incentives Visitor Characteristics: 2016 vs. 2015</t>
  </si>
  <si>
    <t>Visiting Friends or Relatives Visitor Characteristics: 2016 vs. 2015</t>
  </si>
  <si>
    <t>Family Visitor Characteristics:  2016 vs. 2015</t>
  </si>
  <si>
    <t>Hotel-Only Visitor Characteristics: 2016 vs. 2015</t>
  </si>
  <si>
    <t>Condo-Only Visitor Characteristics: 2016 vs. 2015</t>
  </si>
  <si>
    <t>Timeshare-Only Visitor Characteristics: 2016 vs. 2015</t>
  </si>
  <si>
    <t>Rental House-Only Visitor Characteristics: 2016 vs. 2015</t>
  </si>
  <si>
    <t>Bed and Breakfast-Only Visitor Characteristics: 2016 vs. 2015</t>
  </si>
  <si>
    <t>First-Time Visitor Characteristics: 2016 vs. 2015</t>
  </si>
  <si>
    <t>Repeat Visitor Characteristics: 2016 vs. 2015</t>
  </si>
  <si>
    <t>Visitor Arrivals by Island and Month 2016 vs. 2015</t>
  </si>
  <si>
    <t>Domestic U.S. Visitor Arrivals by Island and Top CBSA 2016 vs. 2015</t>
  </si>
  <si>
    <t>Domestic U.S. Visitor Arrival Growth by Island and Top CBSA 2016 vs. 2015</t>
  </si>
  <si>
    <t>Domestic U.S. Visitor Arrival Growth by Island and State of Residence 2016 vs. 2015</t>
  </si>
  <si>
    <t>O‘ahu Visitor Characteristics 2016 vs. 2015</t>
  </si>
  <si>
    <t>Maui County Visitor Characteristics 2016 vs. 2015</t>
  </si>
  <si>
    <t>Maui Island Visitor Characteristics 2016 vs. 2015</t>
  </si>
  <si>
    <t>Moloka'i Visitor Characteristics 2016 vs. 2015</t>
  </si>
  <si>
    <t>Lāna'i Visitor Characteristics 2016 vs. 2015</t>
  </si>
  <si>
    <t>Kaua'i Visitor Characteristics 2016 vs. 2015</t>
  </si>
  <si>
    <t>Hawai'i Island Visitor Characteristics 2016 vs. 2015</t>
  </si>
  <si>
    <t>Hilo Visitor Characteristics 2016 vs. 2015</t>
  </si>
  <si>
    <t>Kona Visitor Characteristics 2016 vs. 2015</t>
  </si>
  <si>
    <t>Visitor Days Growth by Island and MMA 2016 vs. 2015</t>
  </si>
  <si>
    <t>Visitor Arrival Growth by Island and MMA 2016 vs. 2015</t>
  </si>
  <si>
    <t>Total Visitor Expenditures by Category 2016 vs. 2015</t>
  </si>
  <si>
    <t>Total Air Visitor Personal Daily Spending 2016 vs. 2015</t>
  </si>
  <si>
    <t>U.S. West MMA Air Visitor Personal Daily Spending 2016 vs. 2015</t>
  </si>
  <si>
    <t>U.S. East MMA Air Visitor Personal Daily Spending 2016 vs. 2015</t>
  </si>
  <si>
    <t>Japan MMA Air Visitor Personal Daily Spending 2016 vs. 2015</t>
  </si>
  <si>
    <t>Canada MMA Air Visitor Personal Daily Spending 2016 vs. 2015</t>
  </si>
  <si>
    <t>Europe MMA Air Visitor Personal Daily Spending 2016 vs. 2015</t>
  </si>
  <si>
    <t>Oceania MMA Air Visitor Personal Daily Spending 2016 vs. 2015</t>
  </si>
  <si>
    <t>Other Asia MMA Air Visitor Personal Daily Spending 2016 vs. 2015</t>
  </si>
  <si>
    <t>Latin America MMA Air Visitor Personal Daily Spending 2016 vs. 2015</t>
  </si>
  <si>
    <t>Other MMA Air Visitor Personal Daily Spending 2016 vs. 2015</t>
  </si>
  <si>
    <t>China Air Visitor Personal Daily Spending 2016 vs. 2015</t>
  </si>
  <si>
    <t>Korea Air Visitor Personal Daily Spending 2016 vs. 2015</t>
  </si>
  <si>
    <t>Taiwan Air Visitor Personal Daily Spending 2016 vs. 2015</t>
  </si>
  <si>
    <t>Australia Air Visitor Personal Daily Spending 2016 vs. 2015</t>
  </si>
  <si>
    <t>New Zealand Air Visitor Personal Daily Spending 2016 vs. 2015</t>
  </si>
  <si>
    <t>Air Visitor Personal Daily Spending by Category and Island Growth 2016 vs. 2015</t>
  </si>
  <si>
    <t>Cruise Ship Visitor Growth 2016 vs. 2015</t>
  </si>
  <si>
    <t>Air Visitor Personal Daily Spending by Visitor and Trip Characteristics 2016 vs. 2015</t>
  </si>
  <si>
    <t>State Hotel Performance: 2016 vs. 2015</t>
  </si>
  <si>
    <t>O‘ahu Hotel Performance: 2016 vs. 2015</t>
  </si>
  <si>
    <t>Maui Hotel Performance: 2016 vs. 2015</t>
  </si>
  <si>
    <t>Kaua‘i Hotel Performance: 2016 vs. 2015</t>
  </si>
  <si>
    <t>Hawai‘i Island Performance: 2016 vs. 2015</t>
  </si>
  <si>
    <t>Visitor Plant Inventory – Existing Inventory by Island and Property 2016 vs. 2015</t>
  </si>
  <si>
    <t>Visitor Plant Inventory – Existing Inventory by Island and Unit 2016 vs. 2015</t>
  </si>
  <si>
    <t>Visitor Plant Inventory - Class of Units by Island 2016 vs. 2015</t>
  </si>
  <si>
    <t>AVERAGE DAILY CENSUS</t>
  </si>
  <si>
    <t xml:space="preserve">   O'ahu</t>
  </si>
  <si>
    <t xml:space="preserve">   O'ahu only</t>
  </si>
  <si>
    <t xml:space="preserve">   O'ahu one day or less</t>
  </si>
  <si>
    <t xml:space="preserve">   Kaua'i</t>
  </si>
  <si>
    <t xml:space="preserve">   Kaua'i only</t>
  </si>
  <si>
    <t xml:space="preserve">   Kaua'i one day or less</t>
  </si>
  <si>
    <t xml:space="preserve">   Maui County</t>
  </si>
  <si>
    <t xml:space="preserve">      Maui</t>
  </si>
  <si>
    <t xml:space="preserve">      Maui only</t>
  </si>
  <si>
    <t xml:space="preserve">      Maui one day or less</t>
  </si>
  <si>
    <t xml:space="preserve">      Moloka'i *</t>
  </si>
  <si>
    <t xml:space="preserve">      Moloka'i only *</t>
  </si>
  <si>
    <t xml:space="preserve">      Moloka'i one day or less*</t>
  </si>
  <si>
    <t xml:space="preserve">      Lāna‘i *</t>
  </si>
  <si>
    <t xml:space="preserve">      Lāna‘i only *</t>
  </si>
  <si>
    <t xml:space="preserve">      Lāna‘i one day or less*</t>
  </si>
  <si>
    <t xml:space="preserve">   Hawai'i Island</t>
  </si>
  <si>
    <t xml:space="preserve">      Kona side</t>
  </si>
  <si>
    <t xml:space="preserve">      Hilo side</t>
  </si>
  <si>
    <t xml:space="preserve">   Hawai'i Island only</t>
  </si>
  <si>
    <t xml:space="preserve">   Hawai'i Island one day or less</t>
  </si>
  <si>
    <t>Any Neighbor Island</t>
  </si>
  <si>
    <t xml:space="preserve">   NI only</t>
  </si>
  <si>
    <t xml:space="preserve">   O'ahu &amp; NI</t>
  </si>
  <si>
    <t xml:space="preserve">   Any one island only</t>
  </si>
  <si>
    <t>Multiple Islands</t>
  </si>
  <si>
    <t>Avg. Islands Visited</t>
  </si>
  <si>
    <t>Average Length of</t>
  </si>
  <si>
    <t>Stay in Hawai'i</t>
  </si>
  <si>
    <t xml:space="preserve">   Plan to stay in Hotel</t>
  </si>
  <si>
    <t xml:space="preserve">   Hotel only</t>
  </si>
  <si>
    <t xml:space="preserve">   Plan to stay in Condo</t>
  </si>
  <si>
    <t xml:space="preserve">   Condo only</t>
  </si>
  <si>
    <t xml:space="preserve">   Plan to stay in Timeshare</t>
  </si>
  <si>
    <t xml:space="preserve">   Timeshare only</t>
  </si>
  <si>
    <t>*  Sample sizes for Moloka'i and Lāna'i are relatively small.</t>
  </si>
  <si>
    <t xml:space="preserve">   Cruise Ship</t>
  </si>
  <si>
    <t xml:space="preserve">   Friends/Relatives</t>
  </si>
  <si>
    <t xml:space="preserve">   Bed &amp; Breakfast</t>
  </si>
  <si>
    <t>Camp Site, Beach</t>
  </si>
  <si>
    <t>Private Room in Private Home**</t>
  </si>
  <si>
    <t>Shared Room/Space in Private Home**</t>
  </si>
  <si>
    <t xml:space="preserve">   Pleasure (Net)</t>
  </si>
  <si>
    <t xml:space="preserve">      Honeymoon/Get Married</t>
  </si>
  <si>
    <t xml:space="preserve">      Honeymoon</t>
  </si>
  <si>
    <t xml:space="preserve">      Get Married</t>
  </si>
  <si>
    <t xml:space="preserve">      Pleasure/Vacation</t>
  </si>
  <si>
    <t xml:space="preserve">   Mtgs/Conventions/Incentive</t>
  </si>
  <si>
    <t xml:space="preserve">      Conventions</t>
  </si>
  <si>
    <t xml:space="preserve">      Corporate Meetings</t>
  </si>
  <si>
    <t xml:space="preserve">      Incentive</t>
  </si>
  <si>
    <t xml:space="preserve">   Other Business</t>
  </si>
  <si>
    <t xml:space="preserve">   Visit Friends/Rel.</t>
  </si>
  <si>
    <t xml:space="preserve">   Gov't/Military</t>
  </si>
  <si>
    <t xml:space="preserve">   Attend School</t>
  </si>
  <si>
    <t xml:space="preserve">   Sport Events</t>
  </si>
  <si>
    <t xml:space="preserve">   Other</t>
  </si>
  <si>
    <t>TRAVEL STATUS</t>
  </si>
  <si>
    <t xml:space="preserve">   % First Timers ***</t>
  </si>
  <si>
    <t xml:space="preserve">   % Repeaters ***</t>
  </si>
  <si>
    <t xml:space="preserve">   Average # of Trips</t>
  </si>
  <si>
    <t xml:space="preserve">   Group Tour</t>
  </si>
  <si>
    <t xml:space="preserve">   Non-Group</t>
  </si>
  <si>
    <t xml:space="preserve">   Package Trip</t>
  </si>
  <si>
    <t xml:space="preserve">   No Package</t>
  </si>
  <si>
    <t xml:space="preserve">   Net True Independent</t>
  </si>
  <si>
    <t>Ave. Age</t>
  </si>
  <si>
    <t>Ave. Party Size</t>
  </si>
  <si>
    <t xml:space="preserve">** Sample sizes for Private Room in Private Home and Shared Room/Space in Private Home are limited.  </t>
  </si>
  <si>
    <t>*** Change represents absolute change in rates rather than percentage change in rate.</t>
  </si>
  <si>
    <t>Source: Hawai'i Tourism Authority</t>
  </si>
  <si>
    <t>O‘ahu</t>
  </si>
  <si>
    <t>Moloka‘i</t>
  </si>
  <si>
    <t>Lāna‘i</t>
  </si>
  <si>
    <t>Kaua‘i</t>
  </si>
  <si>
    <t>Hilo</t>
  </si>
  <si>
    <t>Kona</t>
  </si>
  <si>
    <t>% change 2016 vs. 2015</t>
  </si>
  <si>
    <t>China</t>
  </si>
  <si>
    <t>Korea</t>
  </si>
  <si>
    <t>...Rental House Only</t>
  </si>
  <si>
    <t>other purpose</t>
  </si>
  <si>
    <t>Private Room</t>
  </si>
  <si>
    <t>Shared Room/Space</t>
  </si>
  <si>
    <t>Rental House Only</t>
  </si>
  <si>
    <t>Hotel Only</t>
  </si>
  <si>
    <t>Condo Only</t>
  </si>
  <si>
    <t>Other purpose</t>
  </si>
  <si>
    <t>hostel</t>
  </si>
  <si>
    <t>camping</t>
  </si>
  <si>
    <t>Private Room in Private Home</t>
  </si>
  <si>
    <t>Shared Room Space in Private Home</t>
  </si>
  <si>
    <t>Other accommodation</t>
  </si>
  <si>
    <t>% Chge</t>
  </si>
  <si>
    <t>…Minneapolis</t>
  </si>
  <si>
    <t xml:space="preserve">      Lāna'i *</t>
  </si>
  <si>
    <t xml:space="preserve">      Lāna'i only *</t>
  </si>
  <si>
    <t xml:space="preserve">   Oahu &amp; NI</t>
  </si>
  <si>
    <t xml:space="preserve">   Rental House</t>
  </si>
  <si>
    <t xml:space="preserve">   Hostel</t>
  </si>
  <si>
    <t xml:space="preserve">   Camp Site, Beach</t>
  </si>
  <si>
    <t xml:space="preserve">   Private Room in Private Home**</t>
  </si>
  <si>
    <t xml:space="preserve">   Shared Room/Space in Private Home**</t>
  </si>
  <si>
    <t>% First Timers ***</t>
  </si>
  <si>
    <t>% Repeaters ***</t>
  </si>
  <si>
    <t>Ave. Age of Party Head</t>
  </si>
  <si>
    <t>TOTAL AIR SEATS</t>
  </si>
  <si>
    <t>2016 PROPERTIES</t>
  </si>
  <si>
    <t xml:space="preserve"> CHANGE FROM 2015</t>
  </si>
  <si>
    <t>2016 UNITS</t>
  </si>
  <si>
    <r>
      <t>2016</t>
    </r>
    <r>
      <rPr>
        <b/>
        <vertAlign val="superscript"/>
        <sz val="9"/>
        <color indexed="9"/>
        <rFont val="Arial"/>
        <family val="2"/>
      </rPr>
      <t>[2]</t>
    </r>
  </si>
  <si>
    <t>% CHANGE FROM 2015</t>
  </si>
  <si>
    <r>
      <t>2015</t>
    </r>
    <r>
      <rPr>
        <b/>
        <vertAlign val="superscript"/>
        <sz val="9"/>
        <color theme="0"/>
        <rFont val="Arial"/>
        <family val="2"/>
      </rPr>
      <t>[3]</t>
    </r>
  </si>
  <si>
    <r>
      <rPr>
        <vertAlign val="superscript"/>
        <sz val="9"/>
        <rFont val="Arial"/>
        <family val="2"/>
      </rPr>
      <t xml:space="preserve">[2] </t>
    </r>
    <r>
      <rPr>
        <sz val="9"/>
        <rFont val="Arial"/>
        <family val="2"/>
      </rPr>
      <t>Based on 46,551 units (58.9 percent of the total units in 2016) for which information on the class of units was available.</t>
    </r>
  </si>
  <si>
    <r>
      <rPr>
        <vertAlign val="superscript"/>
        <sz val="9"/>
        <rFont val="Arial"/>
        <family val="2"/>
      </rPr>
      <t xml:space="preserve">[3] </t>
    </r>
    <r>
      <rPr>
        <sz val="9"/>
        <rFont val="Arial"/>
        <family val="2"/>
      </rPr>
      <t>Based on 44,519 units (57.7 percent of the total units in 2015) for which information on the class of units was available.</t>
    </r>
  </si>
  <si>
    <t>(Percentage of  2016 Air Visitors by MMA)</t>
  </si>
  <si>
    <t>¹ Based on 2016 population estimates</t>
  </si>
  <si>
    <t>Est. 2016 Penetration per 1,000</t>
  </si>
  <si>
    <t>(Air, Cruise &amp; Supplemental Business Visitor Spending in millions of dollars)</t>
  </si>
  <si>
    <t>$13,582,639</t>
  </si>
  <si>
    <t>...Moloka'i *</t>
  </si>
  <si>
    <t>...Lāna'i *</t>
  </si>
  <si>
    <t>(% change 2016 vs. 2015)</t>
  </si>
  <si>
    <t>Expenditures</t>
  </si>
  <si>
    <t>b</t>
  </si>
  <si>
    <t>Source: STR, Inc.</t>
  </si>
  <si>
    <t>TABLE 3:  Summary of Visitor Characteristics (Percentage of Total): 2016 vs. 2015</t>
  </si>
  <si>
    <t>Stay on O'ahu</t>
  </si>
  <si>
    <t xml:space="preserve">Stay on Maui </t>
  </si>
  <si>
    <t>Stay on Moloka'i</t>
  </si>
  <si>
    <t>Stay on Lāna'i</t>
  </si>
  <si>
    <t>Stay on Maui County</t>
  </si>
  <si>
    <t>Stay on Kaua'i</t>
  </si>
  <si>
    <t>Stay in Hilo</t>
  </si>
  <si>
    <t>Stay in Kona</t>
  </si>
  <si>
    <t>Stay on Hawai'i Island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</si>
</sst>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.0"/>
    <numFmt numFmtId="167" formatCode="_(* #,##0.0_);_(* \(#,##0.0\);_(* &quot;-&quot;??_);_(@_)"/>
    <numFmt numFmtId="168" formatCode="#,##0.0"/>
    <numFmt numFmtId="169" formatCode="0.0______"/>
    <numFmt numFmtId="170" formatCode="#."/>
    <numFmt numFmtId="171" formatCode="#,##0.0_);\(#,##0.0\)"/>
    <numFmt numFmtId="172" formatCode="#,##0______"/>
    <numFmt numFmtId="173" formatCode="\ \ \ \ \ @"/>
    <numFmt numFmtId="174" formatCode="\ \ \ \ \ \ \ \ \ \ \ \ @"/>
    <numFmt numFmtId="175" formatCode="\ \ \ \ \ \ \ \ \ @"/>
    <numFmt numFmtId="176" formatCode="\ \ \ \ \ \ @"/>
    <numFmt numFmtId="177" formatCode="\ \ \ @"/>
    <numFmt numFmtId="178" formatCode="\ \ \ \ \ \ \ \ \ \ \ \ \ \ \ @"/>
    <numFmt numFmtId="179" formatCode="\ \ \ \ \ \ \ \ \ \ \ \ \ \ \ \ \ \ @"/>
    <numFmt numFmtId="180" formatCode="0.0%______"/>
    <numFmt numFmtId="181" formatCode="0.0____"/>
    <numFmt numFmtId="182" formatCode="0.0__"/>
    <numFmt numFmtId="183" formatCode="&quot;$&quot;#,##0"/>
    <numFmt numFmtId="184" formatCode="0.000"/>
    <numFmt numFmtId="185" formatCode="@__"/>
    <numFmt numFmtId="186" formatCode="_(* #,##0_);_(* \(#,##0\);_(* &quot;0&quot;_);_(@_)"/>
    <numFmt numFmtId="187" formatCode="&quot;$&quot;#,##0.0"/>
    <numFmt numFmtId="188" formatCode="#,##0.0_);[Red]\(#,##0.0\)"/>
  </numFmts>
  <fonts count="126" x14ac:knownFonts="1">
    <font>
      <sz val="10"/>
      <name val="Arial"/>
    </font>
    <font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9"/>
      <name val="Arial"/>
      <family val="2"/>
    </font>
    <font>
      <sz val="8"/>
      <color indexed="8"/>
      <name val="Arial"/>
      <family val="2"/>
    </font>
    <font>
      <sz val="10"/>
      <color indexed="22"/>
      <name val="Courier"/>
      <family val="3"/>
    </font>
    <font>
      <b/>
      <sz val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9"/>
      <color indexed="48"/>
      <name val="Arial"/>
      <family val="2"/>
    </font>
    <font>
      <sz val="8"/>
      <color indexed="12"/>
      <name val="Arial"/>
      <family val="2"/>
    </font>
    <font>
      <sz val="9"/>
      <color indexed="12"/>
      <name val="Arial"/>
      <family val="2"/>
    </font>
    <font>
      <sz val="10"/>
      <color indexed="12"/>
      <name val="Arial"/>
      <family val="2"/>
    </font>
    <font>
      <sz val="9"/>
      <color indexed="10"/>
      <name val="Arial"/>
      <family val="2"/>
    </font>
    <font>
      <b/>
      <sz val="12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u/>
      <sz val="12"/>
      <color indexed="12"/>
      <name val="Courier"/>
      <family val="3"/>
    </font>
    <font>
      <b/>
      <sz val="9"/>
      <color indexed="10"/>
      <name val="Arial"/>
      <family val="2"/>
    </font>
    <font>
      <sz val="12"/>
      <color indexed="12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8"/>
      <color indexed="10"/>
      <name val="Arial"/>
      <family val="2"/>
    </font>
    <font>
      <b/>
      <sz val="12"/>
      <color indexed="8"/>
      <name val="Garamond"/>
      <family val="1"/>
    </font>
    <font>
      <b/>
      <sz val="12"/>
      <name val="Garamond"/>
      <family val="1"/>
    </font>
    <font>
      <sz val="9"/>
      <color indexed="17"/>
      <name val="Arial"/>
      <family val="2"/>
    </font>
    <font>
      <b/>
      <vertAlign val="superscript"/>
      <sz val="9"/>
      <color indexed="9"/>
      <name val="Arial"/>
      <family val="2"/>
    </font>
    <font>
      <vertAlign val="superscript"/>
      <sz val="9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Garamond"/>
      <family val="1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2"/>
      <name val="Courier"/>
      <family val="3"/>
    </font>
    <font>
      <sz val="10"/>
      <name val="Arial"/>
      <family val="2"/>
    </font>
    <font>
      <sz val="10"/>
      <name val="Arial"/>
      <family val="2"/>
    </font>
    <font>
      <b/>
      <i/>
      <sz val="9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9"/>
      <color indexed="12"/>
      <name val="Arial"/>
      <family val="2"/>
    </font>
    <font>
      <sz val="9"/>
      <color indexed="8"/>
      <name val="Arial"/>
      <family val="2"/>
    </font>
    <font>
      <sz val="9"/>
      <color indexed="9"/>
      <name val="Arial"/>
      <family val="2"/>
    </font>
    <font>
      <sz val="9"/>
      <color indexed="8"/>
      <name val="Calibri"/>
      <family val="2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0"/>
      <color rgb="FFFF0000"/>
      <name val="Arial"/>
      <family val="2"/>
    </font>
    <font>
      <sz val="12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  <scheme val="minor"/>
    </font>
    <font>
      <sz val="10"/>
      <name val="Garamond"/>
      <family val="1"/>
    </font>
    <font>
      <sz val="12"/>
      <color indexed="8"/>
      <name val="Arial"/>
      <family val="2"/>
    </font>
    <font>
      <sz val="12"/>
      <color indexed="10"/>
      <name val="Arial"/>
      <family val="2"/>
    </font>
    <font>
      <b/>
      <sz val="12"/>
      <color theme="1"/>
      <name val="Garamond"/>
      <family val="1"/>
    </font>
    <font>
      <b/>
      <sz val="9"/>
      <color theme="1"/>
      <name val="Arial"/>
      <family val="2"/>
    </font>
    <font>
      <b/>
      <sz val="9"/>
      <name val="Garamond"/>
      <family val="1"/>
    </font>
    <font>
      <sz val="9"/>
      <name val="Arial"/>
      <family val="2"/>
      <scheme val="minor"/>
    </font>
    <font>
      <sz val="9"/>
      <color indexed="10"/>
      <name val="Arial"/>
      <family val="2"/>
      <scheme val="minor"/>
    </font>
    <font>
      <b/>
      <sz val="9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9"/>
      <color indexed="8"/>
      <name val="Arial"/>
      <family val="2"/>
      <scheme val="minor"/>
    </font>
    <font>
      <sz val="9"/>
      <color indexed="12"/>
      <name val="Arial"/>
      <family val="2"/>
      <scheme val="minor"/>
    </font>
    <font>
      <sz val="9"/>
      <color rgb="FFFF0000"/>
      <name val="Arial"/>
      <family val="2"/>
    </font>
    <font>
      <vertAlign val="superscript"/>
      <sz val="9"/>
      <name val="Arial"/>
      <family val="2"/>
      <scheme val="minor"/>
    </font>
    <font>
      <sz val="12"/>
      <color indexed="12"/>
      <name val="Garamond"/>
      <family val="1"/>
    </font>
    <font>
      <b/>
      <sz val="9"/>
      <color indexed="9"/>
      <name val="Arial"/>
      <family val="2"/>
      <scheme val="minor"/>
    </font>
    <font>
      <sz val="9"/>
      <color indexed="10"/>
      <name val="Calibri"/>
      <family val="2"/>
    </font>
    <font>
      <b/>
      <sz val="12"/>
      <name val="Garamond"/>
      <family val="1"/>
      <scheme val="major"/>
    </font>
    <font>
      <sz val="12"/>
      <name val="Garamond"/>
      <family val="1"/>
      <scheme val="major"/>
    </font>
    <font>
      <b/>
      <sz val="9"/>
      <color theme="8"/>
      <name val="Arial"/>
      <family val="2"/>
    </font>
    <font>
      <sz val="9"/>
      <color theme="8"/>
      <name val="Arial"/>
      <family val="2"/>
    </font>
    <font>
      <sz val="9"/>
      <color rgb="FF000000"/>
      <name val="Arial"/>
      <family val="2"/>
      <scheme val="minor"/>
    </font>
    <font>
      <sz val="8"/>
      <color rgb="FFFF00FF"/>
      <name val="Arial"/>
      <family val="2"/>
    </font>
    <font>
      <b/>
      <sz val="9"/>
      <color indexed="12"/>
      <name val="Arial"/>
      <family val="2"/>
      <scheme val="minor"/>
    </font>
    <font>
      <sz val="10"/>
      <color theme="1"/>
      <name val="Arial"/>
      <family val="2"/>
    </font>
    <font>
      <u/>
      <sz val="12"/>
      <name val="Garamond"/>
      <family val="1"/>
    </font>
    <font>
      <b/>
      <sz val="12"/>
      <color rgb="FFFF0000"/>
      <name val="Garamond"/>
      <family val="1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9"/>
      <color indexed="8"/>
      <name val="Arial"/>
      <family val="2"/>
    </font>
    <font>
      <sz val="10"/>
      <color rgb="FF000000"/>
      <name val="Arial"/>
      <family val="2"/>
    </font>
    <font>
      <b/>
      <i/>
      <sz val="9"/>
      <color rgb="FFFF0000"/>
      <name val="Arial"/>
      <family val="2"/>
    </font>
    <font>
      <b/>
      <sz val="10"/>
      <color rgb="FFFF0000"/>
      <name val="Arial"/>
      <family val="2"/>
    </font>
    <font>
      <b/>
      <i/>
      <sz val="9"/>
      <name val="Arial"/>
      <family val="2"/>
    </font>
    <font>
      <b/>
      <sz val="9"/>
      <color theme="2"/>
      <name val="Arial"/>
      <family val="2"/>
    </font>
    <font>
      <sz val="9"/>
      <color rgb="FF000000"/>
      <name val="Arial"/>
      <family val="2"/>
    </font>
    <font>
      <b/>
      <vertAlign val="superscript"/>
      <sz val="9"/>
      <color theme="0"/>
      <name val="Arial"/>
      <family val="2"/>
    </font>
    <font>
      <b/>
      <sz val="12"/>
      <color rgb="FFFF00FF"/>
      <name val="Garamond"/>
      <family val="1"/>
    </font>
    <font>
      <sz val="12"/>
      <color rgb="FFFF00FF"/>
      <name val="Arial"/>
      <family val="2"/>
    </font>
    <font>
      <b/>
      <sz val="12"/>
      <name val="Garamond"/>
      <family val="1"/>
    </font>
    <font>
      <sz val="10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</font>
    <font>
      <b/>
      <sz val="12"/>
      <name val="Garamond"/>
      <family val="1"/>
    </font>
    <font>
      <sz val="10"/>
      <name val="Arial"/>
      <family val="2"/>
    </font>
    <font>
      <b/>
      <sz val="12"/>
      <name val="Garamond"/>
      <family val="1"/>
      <scheme val="major"/>
    </font>
    <font>
      <sz val="12"/>
      <name val="Garamond"/>
      <family val="1"/>
      <scheme val="major"/>
    </font>
    <font>
      <b/>
      <sz val="9"/>
      <color theme="0"/>
      <name val="Arial"/>
      <family val="2"/>
      <scheme val="minor"/>
    </font>
    <font>
      <sz val="10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gray0625">
        <fgColor indexed="65"/>
      </patternFill>
    </fill>
    <fill>
      <patternFill patternType="solid">
        <fgColor indexed="9"/>
        <bgColor indexed="64"/>
      </patternFill>
    </fill>
    <fill>
      <patternFill patternType="gray0625">
        <fgColor indexed="65"/>
        <bgColor indexed="9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7">
    <xf numFmtId="0" fontId="0" fillId="0" borderId="0"/>
    <xf numFmtId="177" fontId="10" fillId="0" borderId="1" applyBorder="0"/>
    <xf numFmtId="177" fontId="21" fillId="0" borderId="1" applyBorder="0"/>
    <xf numFmtId="177" fontId="21" fillId="0" borderId="1" applyBorder="0"/>
    <xf numFmtId="177" fontId="45" fillId="0" borderId="1" applyBorder="0"/>
    <xf numFmtId="177" fontId="21" fillId="0" borderId="1" applyBorder="0"/>
    <xf numFmtId="177" fontId="45" fillId="0" borderId="1" applyBorder="0"/>
    <xf numFmtId="177" fontId="21" fillId="0" borderId="1" applyBorder="0"/>
    <xf numFmtId="177" fontId="21" fillId="0" borderId="1" applyBorder="0"/>
    <xf numFmtId="177" fontId="58" fillId="0" borderId="1" applyBorder="0"/>
    <xf numFmtId="176" fontId="10" fillId="0" borderId="1" applyBorder="0"/>
    <xf numFmtId="176" fontId="21" fillId="0" borderId="1" applyBorder="0"/>
    <xf numFmtId="176" fontId="21" fillId="0" borderId="1" applyBorder="0"/>
    <xf numFmtId="176" fontId="45" fillId="0" borderId="1" applyBorder="0"/>
    <xf numFmtId="176" fontId="21" fillId="0" borderId="1" applyBorder="0"/>
    <xf numFmtId="176" fontId="45" fillId="0" borderId="1" applyBorder="0"/>
    <xf numFmtId="176" fontId="21" fillId="0" borderId="1" applyBorder="0"/>
    <xf numFmtId="176" fontId="21" fillId="0" borderId="1" applyBorder="0"/>
    <xf numFmtId="176" fontId="58" fillId="0" borderId="1" applyBorder="0"/>
    <xf numFmtId="175" fontId="10" fillId="0" borderId="1"/>
    <xf numFmtId="175" fontId="21" fillId="0" borderId="1"/>
    <xf numFmtId="175" fontId="21" fillId="0" borderId="1"/>
    <xf numFmtId="175" fontId="45" fillId="0" borderId="1"/>
    <xf numFmtId="175" fontId="21" fillId="0" borderId="1"/>
    <xf numFmtId="175" fontId="45" fillId="0" borderId="1"/>
    <xf numFmtId="175" fontId="21" fillId="0" borderId="1"/>
    <xf numFmtId="175" fontId="21" fillId="0" borderId="1"/>
    <xf numFmtId="175" fontId="58" fillId="0" borderId="1"/>
    <xf numFmtId="174" fontId="10" fillId="0" borderId="1"/>
    <xf numFmtId="174" fontId="21" fillId="0" borderId="1"/>
    <xf numFmtId="174" fontId="21" fillId="0" borderId="1"/>
    <xf numFmtId="174" fontId="45" fillId="0" borderId="1"/>
    <xf numFmtId="174" fontId="21" fillId="0" borderId="1"/>
    <xf numFmtId="174" fontId="45" fillId="0" borderId="1"/>
    <xf numFmtId="174" fontId="21" fillId="0" borderId="1"/>
    <xf numFmtId="174" fontId="21" fillId="0" borderId="1"/>
    <xf numFmtId="174" fontId="58" fillId="0" borderId="1"/>
    <xf numFmtId="178" fontId="10" fillId="0" borderId="1"/>
    <xf numFmtId="178" fontId="21" fillId="0" borderId="1"/>
    <xf numFmtId="178" fontId="21" fillId="0" borderId="1"/>
    <xf numFmtId="178" fontId="45" fillId="0" borderId="1"/>
    <xf numFmtId="178" fontId="21" fillId="0" borderId="1"/>
    <xf numFmtId="178" fontId="45" fillId="0" borderId="1"/>
    <xf numFmtId="178" fontId="21" fillId="0" borderId="1"/>
    <xf numFmtId="178" fontId="21" fillId="0" borderId="1"/>
    <xf numFmtId="178" fontId="58" fillId="0" borderId="1"/>
    <xf numFmtId="179" fontId="10" fillId="0" borderId="1"/>
    <xf numFmtId="179" fontId="21" fillId="0" borderId="1"/>
    <xf numFmtId="179" fontId="21" fillId="0" borderId="1"/>
    <xf numFmtId="179" fontId="45" fillId="0" borderId="1"/>
    <xf numFmtId="179" fontId="21" fillId="0" borderId="1"/>
    <xf numFmtId="179" fontId="45" fillId="0" borderId="1"/>
    <xf numFmtId="179" fontId="21" fillId="0" borderId="1"/>
    <xf numFmtId="179" fontId="21" fillId="0" borderId="1"/>
    <xf numFmtId="179" fontId="58" fillId="0" borderId="1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32" fillId="0" borderId="0">
      <protection locked="0"/>
    </xf>
    <xf numFmtId="170" fontId="46" fillId="0" borderId="0">
      <protection locked="0"/>
    </xf>
    <xf numFmtId="170" fontId="32" fillId="0" borderId="0">
      <protection locked="0"/>
    </xf>
    <xf numFmtId="170" fontId="46" fillId="0" borderId="0">
      <protection locked="0"/>
    </xf>
    <xf numFmtId="170" fontId="32" fillId="0" borderId="0">
      <protection locked="0"/>
    </xf>
    <xf numFmtId="170" fontId="32" fillId="0" borderId="0">
      <protection locked="0"/>
    </xf>
    <xf numFmtId="44" fontId="1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8" fillId="0" borderId="0" applyFont="0" applyFill="0" applyBorder="0" applyAlignment="0" applyProtection="0"/>
    <xf numFmtId="170" fontId="32" fillId="0" borderId="0">
      <protection locked="0"/>
    </xf>
    <xf numFmtId="170" fontId="46" fillId="0" borderId="0">
      <protection locked="0"/>
    </xf>
    <xf numFmtId="170" fontId="32" fillId="0" borderId="0">
      <protection locked="0"/>
    </xf>
    <xf numFmtId="170" fontId="46" fillId="0" borderId="0">
      <protection locked="0"/>
    </xf>
    <xf numFmtId="170" fontId="32" fillId="0" borderId="0">
      <protection locked="0"/>
    </xf>
    <xf numFmtId="170" fontId="32" fillId="0" borderId="0">
      <protection locked="0"/>
    </xf>
    <xf numFmtId="170" fontId="32" fillId="0" borderId="0">
      <protection locked="0"/>
    </xf>
    <xf numFmtId="170" fontId="46" fillId="0" borderId="0">
      <protection locked="0"/>
    </xf>
    <xf numFmtId="170" fontId="32" fillId="0" borderId="0">
      <protection locked="0"/>
    </xf>
    <xf numFmtId="170" fontId="46" fillId="0" borderId="0">
      <protection locked="0"/>
    </xf>
    <xf numFmtId="170" fontId="32" fillId="0" borderId="0">
      <protection locked="0"/>
    </xf>
    <xf numFmtId="170" fontId="32" fillId="0" borderId="0">
      <protection locked="0"/>
    </xf>
    <xf numFmtId="170" fontId="32" fillId="0" borderId="0">
      <protection locked="0"/>
    </xf>
    <xf numFmtId="170" fontId="46" fillId="0" borderId="0">
      <protection locked="0"/>
    </xf>
    <xf numFmtId="170" fontId="32" fillId="0" borderId="0">
      <protection locked="0"/>
    </xf>
    <xf numFmtId="170" fontId="46" fillId="0" borderId="0">
      <protection locked="0"/>
    </xf>
    <xf numFmtId="170" fontId="32" fillId="0" borderId="0">
      <protection locked="0"/>
    </xf>
    <xf numFmtId="170" fontId="32" fillId="0" borderId="0">
      <protection locked="0"/>
    </xf>
    <xf numFmtId="173" fontId="38" fillId="0" borderId="0"/>
    <xf numFmtId="0" fontId="41" fillId="0" borderId="0">
      <alignment horizontal="center" wrapText="1"/>
    </xf>
    <xf numFmtId="170" fontId="32" fillId="0" borderId="0">
      <protection locked="0"/>
    </xf>
    <xf numFmtId="170" fontId="32" fillId="0" borderId="0">
      <protection locked="0"/>
    </xf>
    <xf numFmtId="170" fontId="32" fillId="0" borderId="0">
      <protection locked="0"/>
    </xf>
    <xf numFmtId="170" fontId="46" fillId="0" borderId="0">
      <protection locked="0"/>
    </xf>
    <xf numFmtId="170" fontId="32" fillId="0" borderId="0">
      <protection locked="0"/>
    </xf>
    <xf numFmtId="170" fontId="46" fillId="0" borderId="0">
      <protection locked="0"/>
    </xf>
    <xf numFmtId="170" fontId="32" fillId="0" borderId="0">
      <protection locked="0"/>
    </xf>
    <xf numFmtId="170" fontId="32" fillId="0" borderId="0">
      <protection locked="0"/>
    </xf>
    <xf numFmtId="170" fontId="33" fillId="0" borderId="0">
      <protection locked="0"/>
    </xf>
    <xf numFmtId="170" fontId="33" fillId="0" borderId="0">
      <protection locked="0"/>
    </xf>
    <xf numFmtId="170" fontId="33" fillId="0" borderId="0">
      <protection locked="0"/>
    </xf>
    <xf numFmtId="170" fontId="47" fillId="0" borderId="0">
      <protection locked="0"/>
    </xf>
    <xf numFmtId="170" fontId="33" fillId="0" borderId="0">
      <protection locked="0"/>
    </xf>
    <xf numFmtId="170" fontId="47" fillId="0" borderId="0">
      <protection locked="0"/>
    </xf>
    <xf numFmtId="170" fontId="33" fillId="0" borderId="0">
      <protection locked="0"/>
    </xf>
    <xf numFmtId="170" fontId="33" fillId="0" borderId="0"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0" fillId="0" borderId="0"/>
    <xf numFmtId="0" fontId="21" fillId="0" borderId="0"/>
    <xf numFmtId="0" fontId="21" fillId="0" borderId="0"/>
    <xf numFmtId="0" fontId="10" fillId="0" borderId="0"/>
    <xf numFmtId="0" fontId="48" fillId="0" borderId="0"/>
    <xf numFmtId="0" fontId="48" fillId="0" borderId="0"/>
    <xf numFmtId="37" fontId="54" fillId="0" borderId="0"/>
    <xf numFmtId="0" fontId="65" fillId="0" borderId="0"/>
    <xf numFmtId="0" fontId="21" fillId="0" borderId="0"/>
    <xf numFmtId="0" fontId="10" fillId="0" borderId="0"/>
    <xf numFmtId="0" fontId="18" fillId="0" borderId="0"/>
    <xf numFmtId="9" fontId="10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9" fillId="0" borderId="0">
      <alignment wrapText="1"/>
    </xf>
    <xf numFmtId="0" fontId="29" fillId="0" borderId="0">
      <alignment wrapText="1"/>
    </xf>
    <xf numFmtId="0" fontId="29" fillId="0" borderId="0">
      <alignment wrapText="1"/>
    </xf>
    <xf numFmtId="170" fontId="32" fillId="0" borderId="2">
      <protection locked="0"/>
    </xf>
    <xf numFmtId="170" fontId="32" fillId="0" borderId="2">
      <protection locked="0"/>
    </xf>
    <xf numFmtId="170" fontId="32" fillId="0" borderId="2">
      <protection locked="0"/>
    </xf>
    <xf numFmtId="170" fontId="46" fillId="0" borderId="2">
      <protection locked="0"/>
    </xf>
    <xf numFmtId="170" fontId="32" fillId="0" borderId="2">
      <protection locked="0"/>
    </xf>
    <xf numFmtId="170" fontId="46" fillId="0" borderId="2">
      <protection locked="0"/>
    </xf>
    <xf numFmtId="170" fontId="32" fillId="0" borderId="2">
      <protection locked="0"/>
    </xf>
    <xf numFmtId="170" fontId="32" fillId="0" borderId="2">
      <protection locked="0"/>
    </xf>
    <xf numFmtId="168" fontId="68" fillId="5" borderId="8" applyNumberFormat="0" applyBorder="0" applyAlignment="0" applyProtection="0"/>
    <xf numFmtId="0" fontId="1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530">
    <xf numFmtId="0" fontId="0" fillId="0" borderId="0" xfId="0"/>
    <xf numFmtId="0" fontId="11" fillId="0" borderId="0" xfId="0" applyFont="1"/>
    <xf numFmtId="0" fontId="12" fillId="0" borderId="0" xfId="0" applyFont="1"/>
    <xf numFmtId="0" fontId="11" fillId="0" borderId="0" xfId="0" applyFont="1" applyFill="1" applyBorder="1"/>
    <xf numFmtId="0" fontId="14" fillId="0" borderId="0" xfId="0" applyFont="1"/>
    <xf numFmtId="0" fontId="14" fillId="0" borderId="7" xfId="0" applyFont="1" applyBorder="1"/>
    <xf numFmtId="0" fontId="14" fillId="0" borderId="7" xfId="0" applyFont="1" applyFill="1" applyBorder="1" applyAlignment="1">
      <alignment horizontal="left"/>
    </xf>
    <xf numFmtId="0" fontId="14" fillId="0" borderId="0" xfId="0" applyFont="1" applyBorder="1"/>
    <xf numFmtId="0" fontId="14" fillId="0" borderId="8" xfId="0" applyFont="1" applyFill="1" applyBorder="1" applyAlignment="1">
      <alignment horizontal="left"/>
    </xf>
    <xf numFmtId="3" fontId="17" fillId="2" borderId="0" xfId="141" applyNumberFormat="1" applyFont="1" applyFill="1" applyAlignment="1">
      <alignment vertical="center"/>
    </xf>
    <xf numFmtId="0" fontId="14" fillId="0" borderId="0" xfId="0" applyFont="1" applyAlignment="1">
      <alignment horizontal="center" wrapText="1"/>
    </xf>
    <xf numFmtId="165" fontId="14" fillId="0" borderId="0" xfId="55" applyNumberFormat="1" applyFont="1" applyBorder="1"/>
    <xf numFmtId="0" fontId="21" fillId="0" borderId="0" xfId="0" applyFont="1"/>
    <xf numFmtId="164" fontId="14" fillId="0" borderId="0" xfId="0" applyNumberFormat="1" applyFont="1" applyBorder="1" applyAlignment="1">
      <alignment horizontal="right" wrapText="1"/>
    </xf>
    <xf numFmtId="0" fontId="14" fillId="0" borderId="0" xfId="0" applyFont="1" applyAlignment="1"/>
    <xf numFmtId="0" fontId="14" fillId="0" borderId="0" xfId="0" applyFont="1" applyFill="1" applyBorder="1"/>
    <xf numFmtId="0" fontId="19" fillId="0" borderId="0" xfId="0" applyFont="1" applyFill="1" applyBorder="1"/>
    <xf numFmtId="3" fontId="20" fillId="2" borderId="0" xfId="141" applyNumberFormat="1" applyFont="1" applyFill="1" applyAlignment="1">
      <alignment vertical="center"/>
    </xf>
    <xf numFmtId="0" fontId="14" fillId="0" borderId="0" xfId="0" applyFont="1" applyBorder="1" applyAlignment="1"/>
    <xf numFmtId="0" fontId="14" fillId="0" borderId="7" xfId="0" applyFont="1" applyFill="1" applyBorder="1" applyAlignment="1"/>
    <xf numFmtId="0" fontId="14" fillId="0" borderId="8" xfId="0" applyFont="1" applyBorder="1" applyAlignment="1"/>
    <xf numFmtId="0" fontId="14" fillId="0" borderId="8" xfId="0" applyFont="1" applyFill="1" applyBorder="1" applyAlignment="1"/>
    <xf numFmtId="0" fontId="24" fillId="0" borderId="0" xfId="0" applyFont="1"/>
    <xf numFmtId="0" fontId="24" fillId="0" borderId="0" xfId="0" applyFont="1" applyBorder="1"/>
    <xf numFmtId="38" fontId="26" fillId="0" borderId="0" xfId="0" applyNumberFormat="1" applyFont="1" applyBorder="1" applyAlignment="1">
      <alignment horizontal="right" wrapText="1"/>
    </xf>
    <xf numFmtId="0" fontId="27" fillId="0" borderId="0" xfId="0" applyFont="1"/>
    <xf numFmtId="3" fontId="14" fillId="0" borderId="0" xfId="0" applyNumberFormat="1" applyFont="1" applyFill="1" applyBorder="1"/>
    <xf numFmtId="3" fontId="30" fillId="2" borderId="0" xfId="141" applyNumberFormat="1" applyFont="1" applyFill="1" applyAlignment="1">
      <alignment vertical="center"/>
    </xf>
    <xf numFmtId="0" fontId="30" fillId="0" borderId="10" xfId="0" applyFont="1" applyBorder="1" applyAlignment="1">
      <alignment horizontal="center" wrapText="1"/>
    </xf>
    <xf numFmtId="3" fontId="30" fillId="2" borderId="0" xfId="141" applyNumberFormat="1" applyFont="1" applyFill="1" applyBorder="1" applyAlignment="1">
      <alignment vertical="center"/>
    </xf>
    <xf numFmtId="0" fontId="14" fillId="0" borderId="0" xfId="0" applyNumberFormat="1" applyFont="1" applyAlignment="1">
      <alignment horizontal="center"/>
    </xf>
    <xf numFmtId="0" fontId="14" fillId="0" borderId="0" xfId="0" applyNumberFormat="1" applyFont="1"/>
    <xf numFmtId="0" fontId="13" fillId="0" borderId="0" xfId="0" applyFont="1"/>
    <xf numFmtId="0" fontId="15" fillId="0" borderId="0" xfId="0" applyFont="1"/>
    <xf numFmtId="0" fontId="21" fillId="0" borderId="0" xfId="0" applyFont="1" applyBorder="1"/>
    <xf numFmtId="0" fontId="0" fillId="0" borderId="0" xfId="0" applyFill="1"/>
    <xf numFmtId="3" fontId="26" fillId="0" borderId="0" xfId="0" applyNumberFormat="1" applyFont="1" applyBorder="1"/>
    <xf numFmtId="0" fontId="30" fillId="0" borderId="12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21" fillId="0" borderId="0" xfId="0" applyFont="1" applyAlignment="1"/>
    <xf numFmtId="0" fontId="14" fillId="0" borderId="0" xfId="0" applyFont="1" applyBorder="1" applyAlignment="1">
      <alignment wrapText="1"/>
    </xf>
    <xf numFmtId="0" fontId="26" fillId="0" borderId="0" xfId="0" applyFont="1" applyBorder="1"/>
    <xf numFmtId="0" fontId="26" fillId="0" borderId="0" xfId="0" applyFont="1"/>
    <xf numFmtId="1" fontId="25" fillId="2" borderId="0" xfId="141" applyNumberFormat="1" applyFont="1" applyFill="1" applyAlignment="1">
      <alignment horizontal="center" vertical="center"/>
    </xf>
    <xf numFmtId="165" fontId="14" fillId="0" borderId="0" xfId="55" applyNumberFormat="1" applyFont="1"/>
    <xf numFmtId="0" fontId="28" fillId="0" borderId="0" xfId="0" applyFont="1" applyBorder="1"/>
    <xf numFmtId="0" fontId="16" fillId="0" borderId="0" xfId="0" applyFont="1" applyBorder="1"/>
    <xf numFmtId="0" fontId="21" fillId="3" borderId="0" xfId="0" applyFont="1" applyFill="1" applyAlignment="1"/>
    <xf numFmtId="0" fontId="21" fillId="3" borderId="0" xfId="0" applyFont="1" applyFill="1" applyBorder="1" applyAlignment="1"/>
    <xf numFmtId="0" fontId="41" fillId="0" borderId="0" xfId="0" applyFont="1" applyAlignment="1">
      <alignment horizontal="centerContinuous"/>
    </xf>
    <xf numFmtId="0" fontId="21" fillId="3" borderId="0" xfId="0" applyFont="1" applyFill="1"/>
    <xf numFmtId="3" fontId="26" fillId="0" borderId="0" xfId="0" applyNumberFormat="1" applyFont="1" applyFill="1" applyBorder="1"/>
    <xf numFmtId="38" fontId="24" fillId="0" borderId="0" xfId="0" applyNumberFormat="1" applyFont="1"/>
    <xf numFmtId="0" fontId="41" fillId="0" borderId="0" xfId="0" applyFont="1"/>
    <xf numFmtId="0" fontId="14" fillId="0" borderId="0" xfId="0" applyFont="1" applyFill="1"/>
    <xf numFmtId="0" fontId="21" fillId="0" borderId="0" xfId="0" applyFont="1" applyFill="1"/>
    <xf numFmtId="3" fontId="14" fillId="0" borderId="8" xfId="0" applyNumberFormat="1" applyFont="1" applyFill="1" applyBorder="1"/>
    <xf numFmtId="2" fontId="14" fillId="0" borderId="0" xfId="0" applyNumberFormat="1" applyFont="1" applyFill="1" applyBorder="1"/>
    <xf numFmtId="38" fontId="24" fillId="0" borderId="0" xfId="0" applyNumberFormat="1" applyFont="1" applyBorder="1" applyAlignment="1">
      <alignment horizontal="right" wrapText="1"/>
    </xf>
    <xf numFmtId="38" fontId="42" fillId="0" borderId="0" xfId="0" applyNumberFormat="1" applyFont="1" applyBorder="1" applyAlignment="1">
      <alignment horizontal="right" wrapText="1"/>
    </xf>
    <xf numFmtId="3" fontId="14" fillId="0" borderId="0" xfId="0" applyNumberFormat="1" applyFont="1" applyFill="1" applyBorder="1" applyAlignment="1">
      <alignment wrapText="1"/>
    </xf>
    <xf numFmtId="0" fontId="14" fillId="0" borderId="0" xfId="0" applyFont="1" applyFill="1" applyBorder="1" applyAlignment="1"/>
    <xf numFmtId="165" fontId="0" fillId="0" borderId="0" xfId="55" applyNumberFormat="1" applyFont="1"/>
    <xf numFmtId="0" fontId="21" fillId="0" borderId="0" xfId="132"/>
    <xf numFmtId="166" fontId="24" fillId="0" borderId="0" xfId="0" applyNumberFormat="1" applyFont="1" applyBorder="1" applyAlignment="1">
      <alignment horizontal="right" wrapText="1"/>
    </xf>
    <xf numFmtId="166" fontId="14" fillId="0" borderId="0" xfId="0" applyNumberFormat="1" applyFont="1" applyBorder="1" applyAlignment="1">
      <alignment horizontal="right" wrapText="1"/>
    </xf>
    <xf numFmtId="166" fontId="42" fillId="0" borderId="0" xfId="0" applyNumberFormat="1" applyFont="1" applyBorder="1" applyAlignment="1">
      <alignment horizontal="right" wrapText="1"/>
    </xf>
    <xf numFmtId="164" fontId="14" fillId="0" borderId="0" xfId="0" applyNumberFormat="1" applyFont="1" applyFill="1" applyBorder="1"/>
    <xf numFmtId="3" fontId="20" fillId="0" borderId="0" xfId="141" applyNumberFormat="1" applyFont="1" applyFill="1" applyAlignment="1">
      <alignment vertical="center"/>
    </xf>
    <xf numFmtId="166" fontId="24" fillId="0" borderId="0" xfId="0" applyNumberFormat="1" applyFont="1" applyBorder="1"/>
    <xf numFmtId="166" fontId="26" fillId="0" borderId="0" xfId="0" applyNumberFormat="1" applyFont="1" applyBorder="1"/>
    <xf numFmtId="3" fontId="14" fillId="0" borderId="11" xfId="0" applyNumberFormat="1" applyFont="1" applyFill="1" applyBorder="1"/>
    <xf numFmtId="3" fontId="14" fillId="0" borderId="9" xfId="0" applyNumberFormat="1" applyFont="1" applyFill="1" applyBorder="1"/>
    <xf numFmtId="3" fontId="17" fillId="0" borderId="0" xfId="141" applyNumberFormat="1" applyFont="1" applyFill="1" applyAlignment="1">
      <alignment vertical="center"/>
    </xf>
    <xf numFmtId="2" fontId="14" fillId="0" borderId="10" xfId="0" applyNumberFormat="1" applyFont="1" applyFill="1" applyBorder="1"/>
    <xf numFmtId="2" fontId="14" fillId="0" borderId="5" xfId="0" applyNumberFormat="1" applyFont="1" applyFill="1" applyBorder="1"/>
    <xf numFmtId="3" fontId="14" fillId="0" borderId="14" xfId="0" applyNumberFormat="1" applyFont="1" applyFill="1" applyBorder="1"/>
    <xf numFmtId="0" fontId="14" fillId="0" borderId="7" xfId="0" applyFont="1" applyBorder="1" applyAlignment="1">
      <alignment horizontal="left" indent="2"/>
    </xf>
    <xf numFmtId="0" fontId="14" fillId="0" borderId="12" xfId="0" applyFont="1" applyBorder="1" applyAlignment="1">
      <alignment horizontal="left" indent="2"/>
    </xf>
    <xf numFmtId="0" fontId="14" fillId="0" borderId="3" xfId="0" applyFont="1" applyBorder="1" applyAlignment="1">
      <alignment horizontal="left" indent="2"/>
    </xf>
    <xf numFmtId="2" fontId="14" fillId="0" borderId="4" xfId="0" applyNumberFormat="1" applyFont="1" applyFill="1" applyBorder="1"/>
    <xf numFmtId="2" fontId="14" fillId="0" borderId="1" xfId="0" applyNumberFormat="1" applyFont="1" applyFill="1" applyBorder="1"/>
    <xf numFmtId="2" fontId="14" fillId="0" borderId="6" xfId="0" applyNumberFormat="1" applyFont="1" applyFill="1" applyBorder="1"/>
    <xf numFmtId="0" fontId="21" fillId="0" borderId="0" xfId="0" applyFont="1" applyAlignment="1" applyProtection="1"/>
    <xf numFmtId="0" fontId="50" fillId="0" borderId="0" xfId="0" applyFont="1" applyFill="1"/>
    <xf numFmtId="180" fontId="30" fillId="0" borderId="0" xfId="0" applyNumberFormat="1" applyFont="1" applyFill="1" applyBorder="1" applyAlignment="1" applyProtection="1"/>
    <xf numFmtId="0" fontId="0" fillId="3" borderId="0" xfId="0" applyFill="1"/>
    <xf numFmtId="0" fontId="14" fillId="0" borderId="0" xfId="132" applyFont="1"/>
    <xf numFmtId="0" fontId="14" fillId="0" borderId="0" xfId="132" applyFont="1" applyBorder="1"/>
    <xf numFmtId="0" fontId="14" fillId="0" borderId="7" xfId="0" applyFont="1" applyFill="1" applyBorder="1" applyAlignment="1">
      <alignment horizontal="left" wrapText="1"/>
    </xf>
    <xf numFmtId="0" fontId="14" fillId="0" borderId="0" xfId="0" applyFont="1" applyFill="1" applyAlignment="1">
      <alignment horizontal="center" wrapText="1"/>
    </xf>
    <xf numFmtId="0" fontId="14" fillId="0" borderId="11" xfId="0" applyFont="1" applyFill="1" applyBorder="1" applyAlignment="1"/>
    <xf numFmtId="0" fontId="39" fillId="0" borderId="0" xfId="0" applyFont="1" applyBorder="1"/>
    <xf numFmtId="0" fontId="14" fillId="0" borderId="0" xfId="132" applyFont="1" applyBorder="1" applyAlignment="1">
      <alignment horizontal="center" wrapText="1"/>
    </xf>
    <xf numFmtId="165" fontId="42" fillId="0" borderId="0" xfId="56" applyNumberFormat="1" applyFont="1" applyBorder="1"/>
    <xf numFmtId="0" fontId="28" fillId="0" borderId="0" xfId="56" applyNumberFormat="1" applyFont="1" applyBorder="1"/>
    <xf numFmtId="0" fontId="28" fillId="0" borderId="0" xfId="146" quotePrefix="1" applyNumberFormat="1" applyFont="1" applyBorder="1"/>
    <xf numFmtId="0" fontId="28" fillId="0" borderId="0" xfId="146" applyNumberFormat="1" applyFont="1" applyBorder="1"/>
    <xf numFmtId="165" fontId="36" fillId="0" borderId="0" xfId="0" applyNumberFormat="1" applyFont="1"/>
    <xf numFmtId="165" fontId="36" fillId="0" borderId="0" xfId="55" applyNumberFormat="1" applyFont="1"/>
    <xf numFmtId="165" fontId="14" fillId="0" borderId="0" xfId="55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Fill="1" applyAlignment="1">
      <alignment vertical="center"/>
    </xf>
    <xf numFmtId="0" fontId="63" fillId="0" borderId="0" xfId="0" applyFont="1" applyBorder="1"/>
    <xf numFmtId="0" fontId="62" fillId="0" borderId="0" xfId="0" applyFont="1" applyFill="1" applyBorder="1"/>
    <xf numFmtId="0" fontId="61" fillId="0" borderId="0" xfId="0" applyFont="1" applyBorder="1"/>
    <xf numFmtId="0" fontId="61" fillId="0" borderId="0" xfId="0" applyFont="1" applyFill="1" applyBorder="1"/>
    <xf numFmtId="0" fontId="60" fillId="0" borderId="0" xfId="0" applyFont="1"/>
    <xf numFmtId="3" fontId="30" fillId="3" borderId="0" xfId="141" applyNumberFormat="1" applyFont="1" applyFill="1" applyAlignment="1">
      <alignment vertical="center"/>
    </xf>
    <xf numFmtId="3" fontId="31" fillId="3" borderId="3" xfId="141" applyNumberFormat="1" applyFont="1" applyFill="1" applyBorder="1" applyAlignment="1">
      <alignment horizontal="centerContinuous" vertical="center"/>
    </xf>
    <xf numFmtId="3" fontId="31" fillId="3" borderId="4" xfId="141" applyNumberFormat="1" applyFont="1" applyFill="1" applyBorder="1" applyAlignment="1">
      <alignment horizontal="centerContinuous" vertical="center"/>
    </xf>
    <xf numFmtId="3" fontId="31" fillId="3" borderId="5" xfId="141" applyNumberFormat="1" applyFont="1" applyFill="1" applyBorder="1" applyAlignment="1">
      <alignment horizontal="centerContinuous" vertical="center"/>
    </xf>
    <xf numFmtId="3" fontId="30" fillId="4" borderId="0" xfId="141" applyNumberFormat="1" applyFont="1" applyFill="1" applyAlignment="1">
      <alignment vertical="center"/>
    </xf>
    <xf numFmtId="0" fontId="14" fillId="3" borderId="7" xfId="0" applyNumberFormat="1" applyFont="1" applyFill="1" applyBorder="1" applyAlignment="1">
      <alignment horizontal="left" wrapText="1"/>
    </xf>
    <xf numFmtId="3" fontId="14" fillId="3" borderId="0" xfId="0" applyNumberFormat="1" applyFont="1" applyFill="1" applyBorder="1" applyAlignment="1">
      <alignment horizontal="right" wrapText="1"/>
    </xf>
    <xf numFmtId="3" fontId="14" fillId="3" borderId="0" xfId="0" applyNumberFormat="1" applyFont="1" applyFill="1" applyBorder="1" applyAlignment="1">
      <alignment wrapText="1"/>
    </xf>
    <xf numFmtId="3" fontId="14" fillId="3" borderId="0" xfId="0" applyNumberFormat="1" applyFont="1" applyFill="1" applyBorder="1" applyAlignment="1">
      <alignment horizontal="right"/>
    </xf>
    <xf numFmtId="3" fontId="28" fillId="0" borderId="0" xfId="0" applyNumberFormat="1" applyFont="1" applyFill="1" applyBorder="1"/>
    <xf numFmtId="0" fontId="28" fillId="0" borderId="0" xfId="0" applyFont="1" applyFill="1" applyBorder="1"/>
    <xf numFmtId="0" fontId="0" fillId="0" borderId="0" xfId="0" applyFont="1"/>
    <xf numFmtId="0" fontId="10" fillId="0" borderId="0" xfId="131"/>
    <xf numFmtId="0" fontId="13" fillId="0" borderId="0" xfId="134" applyFont="1" applyAlignment="1"/>
    <xf numFmtId="0" fontId="23" fillId="0" borderId="0" xfId="131" applyFont="1"/>
    <xf numFmtId="3" fontId="31" fillId="0" borderId="0" xfId="141" applyNumberFormat="1" applyFont="1" applyFill="1" applyAlignment="1">
      <alignment vertical="center"/>
    </xf>
    <xf numFmtId="0" fontId="41" fillId="0" borderId="0" xfId="129" applyFont="1" applyFill="1" applyAlignment="1" applyProtection="1"/>
    <xf numFmtId="0" fontId="16" fillId="0" borderId="0" xfId="0" applyFont="1"/>
    <xf numFmtId="0" fontId="14" fillId="0" borderId="0" xfId="132" applyFont="1" applyAlignment="1">
      <alignment horizontal="center" wrapText="1"/>
    </xf>
    <xf numFmtId="3" fontId="14" fillId="0" borderId="0" xfId="132" applyNumberFormat="1" applyFont="1"/>
    <xf numFmtId="0" fontId="14" fillId="0" borderId="0" xfId="132" applyFont="1" applyFill="1"/>
    <xf numFmtId="0" fontId="15" fillId="0" borderId="7" xfId="0" applyFont="1" applyBorder="1"/>
    <xf numFmtId="0" fontId="15" fillId="0" borderId="12" xfId="0" applyFont="1" applyBorder="1"/>
    <xf numFmtId="0" fontId="0" fillId="0" borderId="0" xfId="0" applyFont="1" applyBorder="1"/>
    <xf numFmtId="0" fontId="68" fillId="5" borderId="7" xfId="173" applyNumberFormat="1" applyFont="1" applyBorder="1"/>
    <xf numFmtId="0" fontId="68" fillId="5" borderId="4" xfId="173" applyNumberFormat="1" applyFont="1" applyBorder="1" applyAlignment="1">
      <alignment horizontal="centerContinuous"/>
    </xf>
    <xf numFmtId="0" fontId="68" fillId="5" borderId="5" xfId="173" applyNumberFormat="1" applyFont="1" applyBorder="1" applyAlignment="1">
      <alignment horizontal="centerContinuous"/>
    </xf>
    <xf numFmtId="0" fontId="30" fillId="0" borderId="6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/>
    <xf numFmtId="0" fontId="68" fillId="5" borderId="8" xfId="173" applyNumberFormat="1" applyFont="1" applyBorder="1" applyAlignment="1">
      <alignment horizontal="left" wrapText="1"/>
    </xf>
    <xf numFmtId="0" fontId="68" fillId="5" borderId="0" xfId="173" applyNumberFormat="1" applyFont="1" applyBorder="1" applyAlignment="1">
      <alignment horizontal="center" wrapText="1"/>
    </xf>
    <xf numFmtId="0" fontId="68" fillId="5" borderId="0" xfId="173" applyNumberFormat="1" applyFont="1" applyBorder="1"/>
    <xf numFmtId="0" fontId="68" fillId="5" borderId="1" xfId="173" applyNumberFormat="1" applyFont="1" applyBorder="1"/>
    <xf numFmtId="0" fontId="0" fillId="0" borderId="11" xfId="0" applyFont="1" applyFill="1" applyBorder="1" applyAlignment="1"/>
    <xf numFmtId="0" fontId="0" fillId="0" borderId="0" xfId="0" applyFont="1" applyFill="1" applyBorder="1" applyAlignment="1"/>
    <xf numFmtId="0" fontId="0" fillId="0" borderId="0" xfId="0" applyFont="1" applyFill="1" applyBorder="1"/>
    <xf numFmtId="0" fontId="24" fillId="0" borderId="0" xfId="0" applyFont="1" applyFill="1" applyBorder="1"/>
    <xf numFmtId="0" fontId="26" fillId="0" borderId="0" xfId="0" applyFont="1" applyFill="1" applyBorder="1"/>
    <xf numFmtId="0" fontId="0" fillId="0" borderId="8" xfId="0" applyFont="1" applyFill="1" applyBorder="1" applyAlignment="1">
      <alignment horizontal="left"/>
    </xf>
    <xf numFmtId="0" fontId="68" fillId="5" borderId="7" xfId="173" applyNumberFormat="1" applyFont="1" applyBorder="1" applyAlignment="1">
      <alignment horizontal="left" wrapText="1"/>
    </xf>
    <xf numFmtId="0" fontId="67" fillId="0" borderId="0" xfId="0" applyFont="1"/>
    <xf numFmtId="0" fontId="0" fillId="0" borderId="0" xfId="0" applyFont="1" applyAlignment="1"/>
    <xf numFmtId="0" fontId="0" fillId="0" borderId="0" xfId="0" applyFont="1" applyBorder="1" applyAlignment="1"/>
    <xf numFmtId="0" fontId="35" fillId="0" borderId="0" xfId="0" applyFont="1" applyFill="1"/>
    <xf numFmtId="0" fontId="0" fillId="0" borderId="0" xfId="0" applyFont="1" applyFill="1"/>
    <xf numFmtId="0" fontId="15" fillId="0" borderId="0" xfId="0" applyFont="1" applyFill="1"/>
    <xf numFmtId="3" fontId="0" fillId="0" borderId="0" xfId="0" applyNumberFormat="1" applyFont="1" applyFill="1"/>
    <xf numFmtId="0" fontId="68" fillId="5" borderId="9" xfId="173" applyNumberFormat="1" applyFont="1" applyBorder="1" applyAlignment="1">
      <alignment horizontal="center"/>
    </xf>
    <xf numFmtId="0" fontId="0" fillId="0" borderId="11" xfId="0" applyFont="1" applyFill="1" applyBorder="1"/>
    <xf numFmtId="0" fontId="0" fillId="0" borderId="10" xfId="0" applyFont="1" applyFill="1" applyBorder="1" applyAlignment="1">
      <alignment horizontal="center" vertical="center"/>
    </xf>
    <xf numFmtId="164" fontId="30" fillId="0" borderId="5" xfId="142" applyNumberFormat="1" applyFont="1" applyFill="1" applyBorder="1"/>
    <xf numFmtId="3" fontId="0" fillId="0" borderId="0" xfId="0" applyNumberFormat="1" applyFont="1" applyFill="1" applyBorder="1"/>
    <xf numFmtId="164" fontId="30" fillId="0" borderId="1" xfId="142" applyNumberFormat="1" applyFont="1" applyFill="1" applyBorder="1"/>
    <xf numFmtId="164" fontId="30" fillId="0" borderId="6" xfId="142" applyNumberFormat="1" applyFont="1" applyFill="1" applyBorder="1"/>
    <xf numFmtId="3" fontId="30" fillId="0" borderId="0" xfId="0" applyNumberFormat="1" applyFont="1" applyFill="1" applyBorder="1"/>
    <xf numFmtId="0" fontId="68" fillId="5" borderId="4" xfId="173" applyNumberFormat="1" applyFont="1" applyBorder="1" applyAlignment="1">
      <alignment horizontal="center"/>
    </xf>
    <xf numFmtId="0" fontId="68" fillId="5" borderId="5" xfId="173" applyNumberFormat="1" applyFont="1" applyBorder="1" applyAlignment="1">
      <alignment horizontal="center"/>
    </xf>
    <xf numFmtId="0" fontId="41" fillId="0" borderId="0" xfId="0" applyFont="1" applyFill="1"/>
    <xf numFmtId="0" fontId="24" fillId="0" borderId="0" xfId="0" applyFont="1" applyFill="1"/>
    <xf numFmtId="38" fontId="0" fillId="0" borderId="0" xfId="0" applyNumberFormat="1" applyFont="1" applyFill="1"/>
    <xf numFmtId="0" fontId="0" fillId="0" borderId="0" xfId="0" applyFont="1" applyFill="1" applyAlignment="1">
      <alignment horizontal="centerContinuous"/>
    </xf>
    <xf numFmtId="0" fontId="0" fillId="0" borderId="0" xfId="0" applyFont="1" applyFill="1" applyBorder="1" applyAlignment="1">
      <alignment horizontal="centerContinuous"/>
    </xf>
    <xf numFmtId="3" fontId="68" fillId="5" borderId="5" xfId="173" applyNumberFormat="1" applyFont="1" applyBorder="1" applyAlignment="1">
      <alignment horizontal="centerContinuous"/>
    </xf>
    <xf numFmtId="0" fontId="0" fillId="0" borderId="8" xfId="0" applyFont="1" applyFill="1" applyBorder="1" applyAlignment="1">
      <alignment horizontal="left" indent="2"/>
    </xf>
    <xf numFmtId="164" fontId="0" fillId="0" borderId="0" xfId="142" applyNumberFormat="1" applyFont="1" applyFill="1" applyBorder="1"/>
    <xf numFmtId="164" fontId="0" fillId="0" borderId="1" xfId="142" applyNumberFormat="1" applyFont="1" applyFill="1" applyBorder="1"/>
    <xf numFmtId="0" fontId="68" fillId="5" borderId="11" xfId="173" applyNumberFormat="1" applyFont="1" applyBorder="1" applyAlignment="1">
      <alignment horizontal="left"/>
    </xf>
    <xf numFmtId="3" fontId="68" fillId="5" borderId="10" xfId="173" applyNumberFormat="1" applyFont="1" applyBorder="1"/>
    <xf numFmtId="9" fontId="69" fillId="0" borderId="0" xfId="142" applyFont="1" applyFill="1"/>
    <xf numFmtId="0" fontId="70" fillId="0" borderId="0" xfId="0" applyFont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 applyAlignment="1">
      <alignment horizontal="left"/>
    </xf>
    <xf numFmtId="0" fontId="57" fillId="0" borderId="0" xfId="0" applyFont="1" applyFill="1"/>
    <xf numFmtId="0" fontId="28" fillId="0" borderId="0" xfId="0" applyFont="1" applyFill="1"/>
    <xf numFmtId="0" fontId="15" fillId="0" borderId="0" xfId="0" applyFont="1" applyBorder="1" applyAlignment="1">
      <alignment horizontal="center"/>
    </xf>
    <xf numFmtId="172" fontId="30" fillId="0" borderId="0" xfId="0" applyNumberFormat="1" applyFont="1" applyFill="1" applyBorder="1" applyAlignment="1"/>
    <xf numFmtId="180" fontId="30" fillId="0" borderId="1" xfId="0" applyNumberFormat="1" applyFont="1" applyFill="1" applyBorder="1" applyAlignment="1"/>
    <xf numFmtId="172" fontId="30" fillId="0" borderId="7" xfId="0" applyNumberFormat="1" applyFont="1" applyFill="1" applyBorder="1" applyAlignment="1"/>
    <xf numFmtId="180" fontId="30" fillId="0" borderId="1" xfId="0" applyNumberFormat="1" applyFont="1" applyFill="1" applyBorder="1" applyAlignment="1" applyProtection="1"/>
    <xf numFmtId="0" fontId="0" fillId="0" borderId="0" xfId="0" applyFont="1" applyFill="1" applyAlignment="1"/>
    <xf numFmtId="3" fontId="28" fillId="0" borderId="0" xfId="0" applyNumberFormat="1" applyFont="1" applyFill="1" applyAlignment="1"/>
    <xf numFmtId="165" fontId="41" fillId="0" borderId="0" xfId="55" applyNumberFormat="1" applyFont="1" applyFill="1" applyAlignment="1">
      <alignment horizontal="centerContinuous"/>
    </xf>
    <xf numFmtId="1" fontId="71" fillId="0" borderId="0" xfId="141" applyNumberFormat="1" applyFont="1" applyFill="1" applyAlignment="1">
      <alignment horizontal="center" vertical="center"/>
    </xf>
    <xf numFmtId="1" fontId="30" fillId="0" borderId="0" xfId="141" applyNumberFormat="1" applyFont="1" applyFill="1" applyAlignment="1">
      <alignment horizontal="center" vertical="center"/>
    </xf>
    <xf numFmtId="3" fontId="30" fillId="0" borderId="0" xfId="141" applyNumberFormat="1" applyFont="1" applyFill="1" applyAlignment="1">
      <alignment vertical="center"/>
    </xf>
    <xf numFmtId="1" fontId="15" fillId="3" borderId="14" xfId="141" applyNumberFormat="1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wrapText="1"/>
    </xf>
    <xf numFmtId="0" fontId="15" fillId="3" borderId="14" xfId="0" applyFont="1" applyFill="1" applyBorder="1" applyAlignment="1">
      <alignment horizontal="center" vertical="center" wrapText="1"/>
    </xf>
    <xf numFmtId="3" fontId="31" fillId="3" borderId="16" xfId="141" applyNumberFormat="1" applyFont="1" applyFill="1" applyBorder="1" applyAlignment="1">
      <alignment horizontal="centerContinuous" vertical="center"/>
    </xf>
    <xf numFmtId="3" fontId="31" fillId="3" borderId="13" xfId="141" applyNumberFormat="1" applyFont="1" applyFill="1" applyBorder="1" applyAlignment="1">
      <alignment horizontal="centerContinuous" vertical="center"/>
    </xf>
    <xf numFmtId="3" fontId="31" fillId="3" borderId="15" xfId="141" applyNumberFormat="1" applyFont="1" applyFill="1" applyBorder="1" applyAlignment="1">
      <alignment horizontal="centerContinuous" vertical="center"/>
    </xf>
    <xf numFmtId="3" fontId="31" fillId="3" borderId="14" xfId="141" applyNumberFormat="1" applyFont="1" applyFill="1" applyBorder="1" applyAlignment="1">
      <alignment horizontal="centerContinuous" vertical="center"/>
    </xf>
    <xf numFmtId="0" fontId="15" fillId="3" borderId="14" xfId="0" applyFont="1" applyFill="1" applyBorder="1" applyAlignment="1">
      <alignment horizontal="center" vertical="center"/>
    </xf>
    <xf numFmtId="1" fontId="30" fillId="0" borderId="9" xfId="141" applyNumberFormat="1" applyFont="1" applyFill="1" applyBorder="1" applyAlignment="1">
      <alignment horizontal="center" vertical="center"/>
    </xf>
    <xf numFmtId="1" fontId="30" fillId="0" borderId="8" xfId="141" applyNumberFormat="1" applyFont="1" applyFill="1" applyBorder="1" applyAlignment="1">
      <alignment horizontal="center" vertical="center"/>
    </xf>
    <xf numFmtId="3" fontId="14" fillId="0" borderId="1" xfId="141" applyNumberFormat="1" applyFont="1" applyFill="1" applyBorder="1" applyAlignment="1">
      <alignment vertical="center"/>
    </xf>
    <xf numFmtId="3" fontId="14" fillId="0" borderId="8" xfId="141" applyNumberFormat="1" applyFont="1" applyFill="1" applyBorder="1" applyAlignment="1">
      <alignment vertical="center"/>
    </xf>
    <xf numFmtId="3" fontId="14" fillId="0" borderId="7" xfId="141" applyNumberFormat="1" applyFont="1" applyFill="1" applyBorder="1" applyAlignment="1">
      <alignment vertical="center"/>
    </xf>
    <xf numFmtId="3" fontId="14" fillId="0" borderId="0" xfId="141" applyNumberFormat="1" applyFont="1" applyFill="1" applyBorder="1" applyAlignment="1">
      <alignment vertical="center"/>
    </xf>
    <xf numFmtId="3" fontId="14" fillId="0" borderId="1" xfId="70" applyNumberFormat="1" applyFont="1" applyFill="1" applyBorder="1"/>
    <xf numFmtId="3" fontId="14" fillId="0" borderId="15" xfId="141" applyNumberFormat="1" applyFont="1" applyFill="1" applyBorder="1" applyAlignment="1">
      <alignment vertical="center"/>
    </xf>
    <xf numFmtId="3" fontId="14" fillId="0" borderId="14" xfId="141" applyNumberFormat="1" applyFont="1" applyFill="1" applyBorder="1" applyAlignment="1">
      <alignment vertical="center"/>
    </xf>
    <xf numFmtId="3" fontId="14" fillId="0" borderId="16" xfId="141" applyNumberFormat="1" applyFont="1" applyFill="1" applyBorder="1" applyAlignment="1">
      <alignment vertical="center"/>
    </xf>
    <xf numFmtId="3" fontId="14" fillId="0" borderId="13" xfId="141" applyNumberFormat="1" applyFont="1" applyFill="1" applyBorder="1" applyAlignment="1">
      <alignment vertical="center"/>
    </xf>
    <xf numFmtId="3" fontId="14" fillId="0" borderId="16" xfId="70" applyNumberFormat="1" applyFont="1" applyFill="1" applyBorder="1" applyAlignment="1">
      <alignment horizontal="right"/>
    </xf>
    <xf numFmtId="3" fontId="14" fillId="0" borderId="13" xfId="70" applyNumberFormat="1" applyFont="1" applyFill="1" applyBorder="1" applyAlignment="1">
      <alignment horizontal="right"/>
    </xf>
    <xf numFmtId="3" fontId="14" fillId="0" borderId="3" xfId="141" applyNumberFormat="1" applyFont="1" applyFill="1" applyBorder="1" applyAlignment="1">
      <alignment vertical="center"/>
    </xf>
    <xf numFmtId="3" fontId="14" fillId="0" borderId="4" xfId="141" applyNumberFormat="1" applyFont="1" applyFill="1" applyBorder="1" applyAlignment="1">
      <alignment vertical="center"/>
    </xf>
    <xf numFmtId="3" fontId="14" fillId="0" borderId="5" xfId="141" applyNumberFormat="1" applyFont="1" applyFill="1" applyBorder="1" applyAlignment="1">
      <alignment vertical="center"/>
    </xf>
    <xf numFmtId="3" fontId="14" fillId="0" borderId="9" xfId="141" applyNumberFormat="1" applyFont="1" applyFill="1" applyBorder="1" applyAlignment="1">
      <alignment vertical="center"/>
    </xf>
    <xf numFmtId="1" fontId="14" fillId="0" borderId="8" xfId="141" applyNumberFormat="1" applyFont="1" applyFill="1" applyBorder="1" applyAlignment="1">
      <alignment horizontal="center" vertical="center"/>
    </xf>
    <xf numFmtId="3" fontId="40" fillId="0" borderId="0" xfId="141" applyNumberFormat="1" applyFont="1" applyFill="1" applyAlignment="1">
      <alignment vertical="center"/>
    </xf>
    <xf numFmtId="0" fontId="72" fillId="0" borderId="0" xfId="0" applyFont="1" applyFill="1"/>
    <xf numFmtId="3" fontId="71" fillId="0" borderId="0" xfId="141" applyNumberFormat="1" applyFont="1" applyFill="1" applyAlignment="1">
      <alignment vertical="center"/>
    </xf>
    <xf numFmtId="38" fontId="72" fillId="0" borderId="0" xfId="0" applyNumberFormat="1" applyFont="1" applyFill="1" applyBorder="1"/>
    <xf numFmtId="0" fontId="72" fillId="0" borderId="0" xfId="0" applyFont="1" applyFill="1" applyAlignment="1">
      <alignment horizontal="right"/>
    </xf>
    <xf numFmtId="165" fontId="0" fillId="0" borderId="0" xfId="73" applyNumberFormat="1" applyFont="1" applyAlignment="1">
      <alignment horizontal="centerContinuous"/>
    </xf>
    <xf numFmtId="165" fontId="0" fillId="0" borderId="0" xfId="73" applyNumberFormat="1" applyFont="1" applyAlignment="1">
      <alignment horizontal="left"/>
    </xf>
    <xf numFmtId="165" fontId="15" fillId="0" borderId="0" xfId="73" applyNumberFormat="1" applyFont="1" applyAlignment="1">
      <alignment horizontal="left"/>
    </xf>
    <xf numFmtId="3" fontId="15" fillId="0" borderId="0" xfId="0" applyNumberFormat="1" applyFont="1" applyFill="1"/>
    <xf numFmtId="0" fontId="28" fillId="0" borderId="0" xfId="0" applyFont="1" applyFill="1" applyAlignment="1">
      <alignment horizontal="right"/>
    </xf>
    <xf numFmtId="0" fontId="68" fillId="5" borderId="7" xfId="173" applyNumberFormat="1" applyFont="1" applyBorder="1" applyAlignment="1">
      <alignment horizontal="left"/>
    </xf>
    <xf numFmtId="0" fontId="68" fillId="5" borderId="8" xfId="173" applyNumberFormat="1" applyFont="1" applyBorder="1" applyAlignment="1">
      <alignment horizontal="left"/>
    </xf>
    <xf numFmtId="38" fontId="24" fillId="0" borderId="0" xfId="0" applyNumberFormat="1" applyFont="1" applyFill="1" applyBorder="1" applyAlignment="1">
      <alignment horizontal="right" wrapText="1"/>
    </xf>
    <xf numFmtId="166" fontId="24" fillId="0" borderId="0" xfId="0" applyNumberFormat="1" applyFont="1" applyFill="1" applyBorder="1" applyAlignment="1">
      <alignment horizontal="right" wrapText="1"/>
    </xf>
    <xf numFmtId="0" fontId="42" fillId="0" borderId="0" xfId="0" applyFont="1"/>
    <xf numFmtId="0" fontId="68" fillId="5" borderId="3" xfId="173" applyNumberFormat="1" applyFont="1" applyBorder="1" applyAlignment="1">
      <alignment horizontal="center"/>
    </xf>
    <xf numFmtId="165" fontId="68" fillId="5" borderId="4" xfId="173" applyNumberFormat="1" applyFont="1" applyBorder="1" applyAlignment="1">
      <alignment horizontal="center"/>
    </xf>
    <xf numFmtId="165" fontId="68" fillId="5" borderId="5" xfId="173" applyNumberFormat="1" applyFont="1" applyBorder="1" applyAlignment="1">
      <alignment horizontal="center"/>
    </xf>
    <xf numFmtId="165" fontId="15" fillId="0" borderId="10" xfId="55" applyNumberFormat="1" applyFont="1" applyBorder="1"/>
    <xf numFmtId="165" fontId="15" fillId="0" borderId="6" xfId="55" applyNumberFormat="1" applyFont="1" applyBorder="1"/>
    <xf numFmtId="0" fontId="15" fillId="0" borderId="16" xfId="0" applyFont="1" applyBorder="1"/>
    <xf numFmtId="165" fontId="15" fillId="0" borderId="13" xfId="55" applyNumberFormat="1" applyFont="1" applyBorder="1"/>
    <xf numFmtId="165" fontId="15" fillId="0" borderId="15" xfId="55" applyNumberFormat="1" applyFont="1" applyBorder="1"/>
    <xf numFmtId="165" fontId="14" fillId="0" borderId="1" xfId="55" applyNumberFormat="1" applyFont="1" applyBorder="1"/>
    <xf numFmtId="0" fontId="15" fillId="0" borderId="0" xfId="0" applyNumberFormat="1" applyFont="1" applyAlignment="1">
      <alignment horizontal="centerContinuous"/>
    </xf>
    <xf numFmtId="3" fontId="68" fillId="5" borderId="3" xfId="173" applyNumberFormat="1" applyFont="1" applyBorder="1" applyAlignment="1">
      <alignment horizontal="center"/>
    </xf>
    <xf numFmtId="3" fontId="68" fillId="5" borderId="4" xfId="173" applyNumberFormat="1" applyFont="1" applyBorder="1" applyAlignment="1">
      <alignment horizontal="center"/>
    </xf>
    <xf numFmtId="165" fontId="15" fillId="0" borderId="12" xfId="63" applyNumberFormat="1" applyFont="1" applyFill="1" applyBorder="1" applyAlignment="1"/>
    <xf numFmtId="0" fontId="26" fillId="0" borderId="0" xfId="0" applyFont="1" applyFill="1"/>
    <xf numFmtId="43" fontId="26" fillId="0" borderId="0" xfId="63" applyFont="1" applyFill="1"/>
    <xf numFmtId="3" fontId="26" fillId="0" borderId="0" xfId="0" applyNumberFormat="1" applyFont="1" applyFill="1"/>
    <xf numFmtId="165" fontId="15" fillId="0" borderId="10" xfId="63" applyNumberFormat="1" applyFont="1" applyFill="1" applyBorder="1"/>
    <xf numFmtId="165" fontId="15" fillId="0" borderId="6" xfId="63" applyNumberFormat="1" applyFont="1" applyFill="1" applyBorder="1"/>
    <xf numFmtId="0" fontId="14" fillId="0" borderId="7" xfId="0" applyFont="1" applyFill="1" applyBorder="1" applyAlignment="1">
      <alignment horizontal="left" vertical="center"/>
    </xf>
    <xf numFmtId="165" fontId="14" fillId="0" borderId="0" xfId="63" applyNumberFormat="1" applyFont="1" applyFill="1" applyBorder="1"/>
    <xf numFmtId="165" fontId="14" fillId="0" borderId="1" xfId="63" applyNumberFormat="1" applyFont="1" applyFill="1" applyBorder="1"/>
    <xf numFmtId="0" fontId="14" fillId="0" borderId="7" xfId="0" applyNumberFormat="1" applyFont="1" applyFill="1" applyBorder="1" applyAlignment="1">
      <alignment horizontal="left" wrapText="1"/>
    </xf>
    <xf numFmtId="165" fontId="15" fillId="0" borderId="16" xfId="63" applyNumberFormat="1" applyFont="1" applyFill="1" applyBorder="1" applyAlignment="1"/>
    <xf numFmtId="165" fontId="15" fillId="0" borderId="13" xfId="63" applyNumberFormat="1" applyFont="1" applyFill="1" applyBorder="1"/>
    <xf numFmtId="165" fontId="15" fillId="0" borderId="15" xfId="63" applyNumberFormat="1" applyFont="1" applyFill="1" applyBorder="1"/>
    <xf numFmtId="0" fontId="14" fillId="0" borderId="0" xfId="0" applyNumberFormat="1" applyFont="1" applyFill="1" applyBorder="1" applyAlignment="1">
      <alignment horizontal="left" wrapText="1"/>
    </xf>
    <xf numFmtId="0" fontId="14" fillId="0" borderId="0" xfId="0" applyNumberFormat="1" applyFont="1" applyFill="1" applyBorder="1" applyAlignment="1">
      <alignment horizontal="left"/>
    </xf>
    <xf numFmtId="38" fontId="28" fillId="0" borderId="0" xfId="0" applyNumberFormat="1" applyFont="1" applyFill="1" applyBorder="1"/>
    <xf numFmtId="0" fontId="28" fillId="0" borderId="0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24" fillId="0" borderId="0" xfId="0" applyFont="1" applyBorder="1" applyAlignment="1">
      <alignment horizontal="right" wrapText="1"/>
    </xf>
    <xf numFmtId="0" fontId="15" fillId="0" borderId="4" xfId="0" applyFont="1" applyBorder="1" applyAlignment="1">
      <alignment horizontal="center"/>
    </xf>
    <xf numFmtId="0" fontId="15" fillId="0" borderId="4" xfId="0" applyNumberFormat="1" applyFont="1" applyFill="1" applyBorder="1" applyAlignment="1">
      <alignment horizontal="center" wrapText="1"/>
    </xf>
    <xf numFmtId="0" fontId="15" fillId="0" borderId="4" xfId="0" applyNumberFormat="1" applyFont="1" applyBorder="1" applyAlignment="1">
      <alignment horizontal="center" wrapText="1"/>
    </xf>
    <xf numFmtId="3" fontId="68" fillId="5" borderId="0" xfId="173" applyNumberFormat="1" applyFont="1" applyBorder="1" applyAlignment="1">
      <alignment horizontal="right" wrapText="1"/>
    </xf>
    <xf numFmtId="3" fontId="68" fillId="5" borderId="0" xfId="173" applyNumberFormat="1" applyFont="1" applyBorder="1" applyAlignment="1">
      <alignment wrapText="1"/>
    </xf>
    <xf numFmtId="165" fontId="68" fillId="5" borderId="0" xfId="173" applyNumberFormat="1" applyFont="1" applyBorder="1" applyAlignment="1">
      <alignment horizontal="left" wrapText="1"/>
    </xf>
    <xf numFmtId="165" fontId="68" fillId="5" borderId="0" xfId="173" applyNumberFormat="1" applyFont="1" applyBorder="1" applyAlignment="1">
      <alignment horizontal="right" wrapText="1"/>
    </xf>
    <xf numFmtId="0" fontId="68" fillId="5" borderId="12" xfId="173" applyNumberFormat="1" applyFont="1" applyBorder="1" applyAlignment="1">
      <alignment horizontal="left" wrapText="1"/>
    </xf>
    <xf numFmtId="3" fontId="68" fillId="5" borderId="10" xfId="173" applyNumberFormat="1" applyFont="1" applyBorder="1" applyAlignment="1">
      <alignment horizontal="right" wrapText="1"/>
    </xf>
    <xf numFmtId="3" fontId="68" fillId="5" borderId="6" xfId="173" applyNumberFormat="1" applyFont="1" applyBorder="1" applyAlignment="1">
      <alignment horizontal="right" wrapText="1"/>
    </xf>
    <xf numFmtId="0" fontId="24" fillId="0" borderId="0" xfId="0" applyFont="1" applyFill="1" applyBorder="1" applyAlignment="1">
      <alignment horizontal="right" wrapText="1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165" fontId="14" fillId="3" borderId="0" xfId="56" applyNumberFormat="1" applyFont="1" applyFill="1" applyBorder="1" applyAlignment="1">
      <alignment horizontal="left" wrapText="1"/>
    </xf>
    <xf numFmtId="165" fontId="14" fillId="3" borderId="0" xfId="56" applyNumberFormat="1" applyFont="1" applyFill="1" applyBorder="1" applyAlignment="1">
      <alignment horizontal="right" wrapText="1"/>
    </xf>
    <xf numFmtId="0" fontId="14" fillId="0" borderId="0" xfId="0" applyFont="1" applyFill="1" applyBorder="1" applyAlignment="1">
      <alignment wrapText="1"/>
    </xf>
    <xf numFmtId="3" fontId="35" fillId="0" borderId="0" xfId="0" applyNumberFormat="1" applyFont="1"/>
    <xf numFmtId="0" fontId="68" fillId="5" borderId="3" xfId="173" applyNumberFormat="1" applyFont="1" applyBorder="1" applyAlignment="1"/>
    <xf numFmtId="0" fontId="68" fillId="5" borderId="7" xfId="173" applyNumberFormat="1" applyFont="1" applyBorder="1" applyAlignment="1"/>
    <xf numFmtId="0" fontId="15" fillId="0" borderId="7" xfId="0" applyNumberFormat="1" applyFont="1" applyFill="1" applyBorder="1" applyAlignment="1"/>
    <xf numFmtId="2" fontId="28" fillId="0" borderId="0" xfId="0" applyNumberFormat="1" applyFont="1" applyFill="1" applyBorder="1" applyAlignment="1">
      <alignment horizontal="center"/>
    </xf>
    <xf numFmtId="3" fontId="68" fillId="5" borderId="4" xfId="173" applyNumberFormat="1" applyFont="1" applyBorder="1"/>
    <xf numFmtId="164" fontId="68" fillId="5" borderId="4" xfId="173" applyNumberFormat="1" applyFont="1" applyBorder="1" applyAlignment="1">
      <alignment horizontal="center"/>
    </xf>
    <xf numFmtId="0" fontId="68" fillId="5" borderId="0" xfId="173" applyNumberFormat="1" applyFont="1" applyBorder="1" applyAlignment="1">
      <alignment horizontal="center"/>
    </xf>
    <xf numFmtId="164" fontId="68" fillId="5" borderId="0" xfId="173" applyNumberFormat="1" applyFont="1" applyBorder="1" applyAlignment="1">
      <alignment horizontal="center"/>
    </xf>
    <xf numFmtId="2" fontId="68" fillId="5" borderId="0" xfId="173" applyNumberFormat="1" applyFont="1" applyBorder="1" applyAlignment="1">
      <alignment horizontal="center"/>
    </xf>
    <xf numFmtId="2" fontId="68" fillId="5" borderId="1" xfId="173" applyNumberFormat="1" applyFont="1" applyBorder="1" applyAlignment="1">
      <alignment horizontal="center"/>
    </xf>
    <xf numFmtId="3" fontId="68" fillId="5" borderId="10" xfId="173" applyNumberFormat="1" applyFont="1" applyBorder="1" applyAlignment="1">
      <alignment horizontal="center"/>
    </xf>
    <xf numFmtId="0" fontId="68" fillId="5" borderId="10" xfId="173" applyNumberFormat="1" applyFont="1" applyBorder="1" applyAlignment="1">
      <alignment horizontal="center"/>
    </xf>
    <xf numFmtId="164" fontId="68" fillId="5" borderId="10" xfId="173" applyNumberFormat="1" applyFont="1" applyBorder="1" applyAlignment="1">
      <alignment horizontal="center"/>
    </xf>
    <xf numFmtId="2" fontId="68" fillId="5" borderId="10" xfId="173" applyNumberFormat="1" applyFont="1" applyBorder="1" applyAlignment="1">
      <alignment horizontal="center"/>
    </xf>
    <xf numFmtId="2" fontId="68" fillId="5" borderId="6" xfId="173" applyNumberFormat="1" applyFont="1" applyBorder="1" applyAlignment="1">
      <alignment horizontal="center"/>
    </xf>
    <xf numFmtId="0" fontId="15" fillId="0" borderId="1" xfId="0" applyNumberFormat="1" applyFont="1" applyFill="1" applyBorder="1" applyAlignment="1"/>
    <xf numFmtId="165" fontId="14" fillId="0" borderId="3" xfId="63" applyNumberFormat="1" applyFont="1" applyFill="1" applyBorder="1"/>
    <xf numFmtId="0" fontId="14" fillId="0" borderId="7" xfId="0" applyNumberFormat="1" applyFont="1" applyFill="1" applyBorder="1" applyAlignment="1"/>
    <xf numFmtId="0" fontId="14" fillId="0" borderId="1" xfId="0" applyNumberFormat="1" applyFont="1" applyFill="1" applyBorder="1" applyAlignment="1"/>
    <xf numFmtId="165" fontId="14" fillId="0" borderId="7" xfId="63" applyNumberFormat="1" applyFont="1" applyFill="1" applyBorder="1"/>
    <xf numFmtId="164" fontId="14" fillId="0" borderId="0" xfId="0" applyNumberFormat="1" applyFont="1" applyFill="1" applyBorder="1" applyAlignment="1">
      <alignment horizontal="center"/>
    </xf>
    <xf numFmtId="0" fontId="14" fillId="0" borderId="12" xfId="0" applyNumberFormat="1" applyFont="1" applyFill="1" applyBorder="1" applyAlignment="1"/>
    <xf numFmtId="0" fontId="14" fillId="0" borderId="6" xfId="0" applyNumberFormat="1" applyFont="1" applyFill="1" applyBorder="1" applyAlignment="1"/>
    <xf numFmtId="165" fontId="14" fillId="0" borderId="12" xfId="63" applyNumberFormat="1" applyFont="1" applyFill="1" applyBorder="1"/>
    <xf numFmtId="0" fontId="14" fillId="0" borderId="0" xfId="0" applyNumberFormat="1" applyFont="1" applyFill="1" applyBorder="1" applyAlignment="1"/>
    <xf numFmtId="0" fontId="0" fillId="0" borderId="0" xfId="0"/>
    <xf numFmtId="0" fontId="68" fillId="5" borderId="4" xfId="173" applyNumberFormat="1" applyFont="1" applyBorder="1" applyAlignment="1">
      <alignment horizontal="center" vertical="center" wrapText="1"/>
    </xf>
    <xf numFmtId="0" fontId="68" fillId="5" borderId="3" xfId="173" applyNumberFormat="1" applyFont="1" applyBorder="1" applyAlignment="1">
      <alignment horizontal="center" vertical="center" wrapText="1"/>
    </xf>
    <xf numFmtId="0" fontId="68" fillId="5" borderId="5" xfId="173" applyNumberFormat="1" applyFont="1" applyBorder="1" applyAlignment="1">
      <alignment horizontal="center" vertical="center" wrapText="1"/>
    </xf>
    <xf numFmtId="0" fontId="14" fillId="0" borderId="8" xfId="0" applyFont="1" applyBorder="1"/>
    <xf numFmtId="0" fontId="14" fillId="0" borderId="9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top"/>
    </xf>
    <xf numFmtId="0" fontId="14" fillId="0" borderId="7" xfId="0" applyFont="1" applyFill="1" applyBorder="1" applyAlignment="1">
      <alignment horizontal="center" vertical="top"/>
    </xf>
    <xf numFmtId="0" fontId="14" fillId="0" borderId="11" xfId="0" applyFont="1" applyFill="1" applyBorder="1" applyAlignment="1">
      <alignment horizontal="center" vertical="top"/>
    </xf>
    <xf numFmtId="3" fontId="14" fillId="0" borderId="11" xfId="0" applyNumberFormat="1" applyFont="1" applyFill="1" applyBorder="1" applyAlignment="1">
      <alignment horizontal="right"/>
    </xf>
    <xf numFmtId="3" fontId="14" fillId="0" borderId="8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center" vertical="top"/>
    </xf>
    <xf numFmtId="166" fontId="14" fillId="0" borderId="0" xfId="0" applyNumberFormat="1" applyFont="1" applyFill="1" applyBorder="1" applyAlignment="1"/>
    <xf numFmtId="0" fontId="9" fillId="0" borderId="0" xfId="0" applyFont="1"/>
    <xf numFmtId="0" fontId="9" fillId="0" borderId="7" xfId="0" applyFont="1" applyBorder="1"/>
    <xf numFmtId="165" fontId="9" fillId="0" borderId="8" xfId="55" applyNumberFormat="1" applyFont="1" applyBorder="1"/>
    <xf numFmtId="0" fontId="68" fillId="5" borderId="7" xfId="173" applyNumberFormat="1" applyBorder="1"/>
    <xf numFmtId="165" fontId="68" fillId="5" borderId="8" xfId="173" applyNumberFormat="1" applyBorder="1"/>
    <xf numFmtId="165" fontId="68" fillId="5" borderId="0" xfId="173" applyNumberFormat="1" applyBorder="1"/>
    <xf numFmtId="43" fontId="9" fillId="0" borderId="8" xfId="55" applyFont="1" applyBorder="1"/>
    <xf numFmtId="43" fontId="9" fillId="0" borderId="0" xfId="55" applyFont="1" applyBorder="1"/>
    <xf numFmtId="43" fontId="68" fillId="5" borderId="8" xfId="173" applyNumberFormat="1" applyBorder="1"/>
    <xf numFmtId="43" fontId="68" fillId="5" borderId="0" xfId="173" applyNumberFormat="1" applyBorder="1"/>
    <xf numFmtId="0" fontId="9" fillId="0" borderId="12" xfId="0" applyFont="1" applyBorder="1"/>
    <xf numFmtId="43" fontId="9" fillId="0" borderId="0" xfId="55" applyFont="1"/>
    <xf numFmtId="37" fontId="14" fillId="0" borderId="0" xfId="0" applyNumberFormat="1" applyFont="1" applyAlignment="1">
      <alignment horizontal="center" wrapText="1"/>
    </xf>
    <xf numFmtId="0" fontId="75" fillId="0" borderId="0" xfId="0" applyFont="1"/>
    <xf numFmtId="0" fontId="76" fillId="0" borderId="0" xfId="0" applyFont="1"/>
    <xf numFmtId="0" fontId="79" fillId="5" borderId="7" xfId="173" applyNumberFormat="1" applyFont="1" applyBorder="1"/>
    <xf numFmtId="0" fontId="76" fillId="0" borderId="0" xfId="0" applyFont="1" applyBorder="1"/>
    <xf numFmtId="0" fontId="76" fillId="0" borderId="0" xfId="0" applyFont="1" applyFill="1" applyBorder="1"/>
    <xf numFmtId="165" fontId="79" fillId="5" borderId="0" xfId="173" applyNumberFormat="1" applyFont="1" applyBorder="1"/>
    <xf numFmtId="0" fontId="81" fillId="0" borderId="0" xfId="0" applyFont="1" applyBorder="1"/>
    <xf numFmtId="0" fontId="78" fillId="0" borderId="0" xfId="0" applyFont="1"/>
    <xf numFmtId="38" fontId="76" fillId="0" borderId="0" xfId="0" applyNumberFormat="1" applyFont="1" applyFill="1" applyBorder="1" applyAlignment="1">
      <alignment horizontal="right" wrapText="1"/>
    </xf>
    <xf numFmtId="0" fontId="76" fillId="0" borderId="8" xfId="0" applyFont="1" applyBorder="1"/>
    <xf numFmtId="166" fontId="76" fillId="0" borderId="0" xfId="0" applyNumberFormat="1" applyFont="1" applyFill="1" applyBorder="1"/>
    <xf numFmtId="0" fontId="76" fillId="0" borderId="0" xfId="0" applyFont="1" applyAlignment="1"/>
    <xf numFmtId="0" fontId="76" fillId="0" borderId="0" xfId="0" applyFont="1" applyBorder="1" applyAlignment="1"/>
    <xf numFmtId="0" fontId="79" fillId="5" borderId="13" xfId="173" applyNumberFormat="1" applyFont="1" applyBorder="1" applyAlignment="1">
      <alignment horizontal="center"/>
    </xf>
    <xf numFmtId="0" fontId="79" fillId="5" borderId="16" xfId="173" applyNumberFormat="1" applyFont="1" applyBorder="1" applyAlignment="1">
      <alignment horizontal="center"/>
    </xf>
    <xf numFmtId="0" fontId="79" fillId="5" borderId="15" xfId="173" applyNumberFormat="1" applyFont="1" applyBorder="1" applyAlignment="1">
      <alignment horizontal="center"/>
    </xf>
    <xf numFmtId="0" fontId="78" fillId="0" borderId="11" xfId="0" applyFont="1" applyFill="1" applyBorder="1" applyAlignment="1">
      <alignment horizontal="left"/>
    </xf>
    <xf numFmtId="0" fontId="78" fillId="0" borderId="0" xfId="0" applyFont="1" applyFill="1"/>
    <xf numFmtId="0" fontId="76" fillId="0" borderId="0" xfId="0" applyFont="1" applyFill="1"/>
    <xf numFmtId="0" fontId="76" fillId="0" borderId="8" xfId="0" quotePrefix="1" applyFont="1" applyBorder="1" applyAlignment="1">
      <alignment horizontal="left"/>
    </xf>
    <xf numFmtId="181" fontId="76" fillId="0" borderId="5" xfId="0" applyNumberFormat="1" applyFont="1" applyFill="1" applyBorder="1" applyAlignment="1">
      <alignment horizontal="right"/>
    </xf>
    <xf numFmtId="166" fontId="76" fillId="0" borderId="7" xfId="0" applyNumberFormat="1" applyFont="1" applyFill="1" applyBorder="1"/>
    <xf numFmtId="181" fontId="76" fillId="0" borderId="1" xfId="0" applyNumberFormat="1" applyFont="1" applyFill="1" applyBorder="1" applyAlignment="1">
      <alignment horizontal="right"/>
    </xf>
    <xf numFmtId="0" fontId="76" fillId="0" borderId="8" xfId="0" applyFont="1" applyBorder="1" applyAlignment="1">
      <alignment horizontal="left"/>
    </xf>
    <xf numFmtId="164" fontId="76" fillId="0" borderId="0" xfId="146" applyNumberFormat="1" applyFont="1" applyFill="1" applyBorder="1"/>
    <xf numFmtId="164" fontId="76" fillId="0" borderId="7" xfId="146" applyNumberFormat="1" applyFont="1" applyFill="1" applyBorder="1"/>
    <xf numFmtId="0" fontId="76" fillId="0" borderId="14" xfId="0" applyFont="1" applyBorder="1" applyAlignment="1">
      <alignment horizontal="left"/>
    </xf>
    <xf numFmtId="166" fontId="76" fillId="0" borderId="13" xfId="146" applyNumberFormat="1" applyFont="1" applyFill="1" applyBorder="1"/>
    <xf numFmtId="181" fontId="76" fillId="0" borderId="15" xfId="0" applyNumberFormat="1" applyFont="1" applyFill="1" applyBorder="1" applyAlignment="1">
      <alignment horizontal="right"/>
    </xf>
    <xf numFmtId="166" fontId="76" fillId="0" borderId="16" xfId="146" applyNumberFormat="1" applyFont="1" applyFill="1" applyBorder="1"/>
    <xf numFmtId="2" fontId="76" fillId="0" borderId="1" xfId="0" applyNumberFormat="1" applyFont="1" applyFill="1" applyBorder="1"/>
    <xf numFmtId="165" fontId="76" fillId="0" borderId="10" xfId="63" applyNumberFormat="1" applyFont="1" applyFill="1" applyBorder="1"/>
    <xf numFmtId="165" fontId="76" fillId="0" borderId="12" xfId="63" applyNumberFormat="1" applyFont="1" applyFill="1" applyBorder="1"/>
    <xf numFmtId="0" fontId="76" fillId="0" borderId="4" xfId="0" applyFont="1" applyBorder="1"/>
    <xf numFmtId="2" fontId="76" fillId="0" borderId="0" xfId="0" applyNumberFormat="1" applyFont="1" applyBorder="1"/>
    <xf numFmtId="0" fontId="76" fillId="0" borderId="10" xfId="0" applyFont="1" applyBorder="1"/>
    <xf numFmtId="165" fontId="76" fillId="0" borderId="0" xfId="0" applyNumberFormat="1" applyFont="1"/>
    <xf numFmtId="184" fontId="76" fillId="0" borderId="0" xfId="0" applyNumberFormat="1" applyFont="1"/>
    <xf numFmtId="166" fontId="76" fillId="0" borderId="0" xfId="0" applyNumberFormat="1" applyFont="1"/>
    <xf numFmtId="165" fontId="35" fillId="0" borderId="0" xfId="66" applyNumberFormat="1" applyFont="1" applyFill="1" applyAlignment="1">
      <alignment horizontal="left"/>
    </xf>
    <xf numFmtId="0" fontId="68" fillId="5" borderId="8" xfId="173" applyNumberFormat="1" applyFont="1" applyBorder="1" applyAlignment="1">
      <alignment horizontal="center" vertical="center"/>
    </xf>
    <xf numFmtId="0" fontId="41" fillId="0" borderId="0" xfId="112">
      <alignment horizontal="center" wrapText="1"/>
    </xf>
    <xf numFmtId="0" fontId="0" fillId="0" borderId="0" xfId="0"/>
    <xf numFmtId="0" fontId="68" fillId="5" borderId="1" xfId="173" applyNumberFormat="1" applyFont="1" applyBorder="1" applyAlignment="1">
      <alignment horizontal="center"/>
    </xf>
    <xf numFmtId="0" fontId="30" fillId="0" borderId="8" xfId="0" applyNumberFormat="1" applyFont="1" applyFill="1" applyBorder="1" applyAlignment="1">
      <alignment horizontal="center"/>
    </xf>
    <xf numFmtId="0" fontId="30" fillId="0" borderId="16" xfId="0" applyNumberFormat="1" applyFont="1" applyFill="1" applyBorder="1" applyAlignment="1">
      <alignment horizontal="center"/>
    </xf>
    <xf numFmtId="0" fontId="30" fillId="0" borderId="14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68" fillId="5" borderId="9" xfId="173" applyNumberFormat="1" applyFont="1" applyBorder="1" applyAlignment="1">
      <alignment horizontal="center" vertical="center"/>
    </xf>
    <xf numFmtId="3" fontId="68" fillId="5" borderId="0" xfId="173" applyNumberFormat="1" applyFont="1" applyBorder="1" applyAlignment="1">
      <alignment horizontal="center"/>
    </xf>
    <xf numFmtId="0" fontId="68" fillId="5" borderId="8" xfId="173" applyNumberFormat="1" applyFont="1" applyBorder="1" applyAlignment="1">
      <alignment horizontal="left" vertical="center"/>
    </xf>
    <xf numFmtId="3" fontId="30" fillId="0" borderId="0" xfId="0" applyNumberFormat="1" applyFont="1" applyBorder="1" applyAlignment="1">
      <alignment horizontal="right"/>
    </xf>
    <xf numFmtId="3" fontId="26" fillId="0" borderId="0" xfId="0" applyNumberFormat="1" applyFont="1" applyBorder="1" applyAlignment="1">
      <alignment horizontal="right"/>
    </xf>
    <xf numFmtId="164" fontId="30" fillId="0" borderId="0" xfId="0" applyNumberFormat="1" applyFont="1" applyBorder="1" applyAlignment="1">
      <alignment horizontal="right"/>
    </xf>
    <xf numFmtId="165" fontId="26" fillId="0" borderId="0" xfId="56" applyNumberFormat="1" applyFont="1" applyBorder="1"/>
    <xf numFmtId="164" fontId="14" fillId="0" borderId="0" xfId="0" applyNumberFormat="1" applyFont="1" applyBorder="1" applyAlignment="1">
      <alignment horizontal="right"/>
    </xf>
    <xf numFmtId="165" fontId="14" fillId="0" borderId="0" xfId="56" applyNumberFormat="1" applyFont="1"/>
    <xf numFmtId="0" fontId="31" fillId="0" borderId="0" xfId="0" applyFont="1" applyBorder="1"/>
    <xf numFmtId="0" fontId="80" fillId="0" borderId="0" xfId="0" applyFont="1" applyBorder="1"/>
    <xf numFmtId="0" fontId="79" fillId="5" borderId="3" xfId="173" applyNumberFormat="1" applyFont="1" applyBorder="1" applyAlignment="1">
      <alignment horizontal="center" vertical="center" wrapText="1"/>
    </xf>
    <xf numFmtId="0" fontId="79" fillId="5" borderId="4" xfId="173" applyNumberFormat="1" applyFont="1" applyBorder="1" applyAlignment="1">
      <alignment horizontal="center" vertical="center" wrapText="1"/>
    </xf>
    <xf numFmtId="0" fontId="79" fillId="5" borderId="5" xfId="173" applyNumberFormat="1" applyFont="1" applyBorder="1" applyAlignment="1">
      <alignment horizontal="center" vertical="center" wrapText="1"/>
    </xf>
    <xf numFmtId="0" fontId="78" fillId="0" borderId="0" xfId="0" applyFont="1" applyBorder="1"/>
    <xf numFmtId="0" fontId="76" fillId="0" borderId="0" xfId="0" applyFont="1" applyAlignment="1">
      <alignment wrapText="1"/>
    </xf>
    <xf numFmtId="0" fontId="76" fillId="0" borderId="7" xfId="0" applyFont="1" applyBorder="1" applyAlignment="1">
      <alignment horizontal="left" indent="2"/>
    </xf>
    <xf numFmtId="165" fontId="76" fillId="0" borderId="0" xfId="56" applyNumberFormat="1" applyFont="1" applyBorder="1"/>
    <xf numFmtId="0" fontId="76" fillId="0" borderId="12" xfId="0" applyFont="1" applyBorder="1" applyAlignment="1">
      <alignment horizontal="left" indent="2"/>
    </xf>
    <xf numFmtId="0" fontId="76" fillId="0" borderId="3" xfId="0" applyFont="1" applyBorder="1" applyAlignment="1">
      <alignment horizontal="left" indent="2"/>
    </xf>
    <xf numFmtId="165" fontId="76" fillId="0" borderId="4" xfId="56" applyNumberFormat="1" applyFont="1" applyBorder="1"/>
    <xf numFmtId="165" fontId="76" fillId="0" borderId="10" xfId="56" applyNumberFormat="1" applyFont="1" applyBorder="1"/>
    <xf numFmtId="0" fontId="81" fillId="0" borderId="0" xfId="0" applyFont="1"/>
    <xf numFmtId="0" fontId="76" fillId="0" borderId="0" xfId="0" applyFont="1" applyFill="1" applyBorder="1" applyAlignment="1">
      <alignment horizontal="left"/>
    </xf>
    <xf numFmtId="164" fontId="14" fillId="0" borderId="0" xfId="142" applyNumberFormat="1" applyFont="1" applyBorder="1"/>
    <xf numFmtId="43" fontId="76" fillId="0" borderId="0" xfId="55" applyNumberFormat="1" applyFont="1" applyBorder="1"/>
    <xf numFmtId="43" fontId="76" fillId="0" borderId="1" xfId="55" applyNumberFormat="1" applyFont="1" applyBorder="1"/>
    <xf numFmtId="43" fontId="76" fillId="0" borderId="4" xfId="55" applyNumberFormat="1" applyFont="1" applyBorder="1"/>
    <xf numFmtId="43" fontId="76" fillId="0" borderId="5" xfId="55" applyNumberFormat="1" applyFont="1" applyBorder="1"/>
    <xf numFmtId="43" fontId="76" fillId="0" borderId="10" xfId="55" applyNumberFormat="1" applyFont="1" applyBorder="1"/>
    <xf numFmtId="43" fontId="76" fillId="0" borderId="6" xfId="55" applyNumberFormat="1" applyFont="1" applyBorder="1"/>
    <xf numFmtId="0" fontId="0" fillId="0" borderId="0" xfId="0"/>
    <xf numFmtId="0" fontId="68" fillId="5" borderId="4" xfId="173" applyNumberFormat="1" applyFont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Fill="1" applyBorder="1"/>
    <xf numFmtId="0" fontId="8" fillId="0" borderId="0" xfId="0" applyFont="1" applyBorder="1"/>
    <xf numFmtId="165" fontId="76" fillId="0" borderId="0" xfId="55" applyNumberFormat="1" applyFont="1" applyBorder="1"/>
    <xf numFmtId="0" fontId="77" fillId="0" borderId="0" xfId="0" applyFont="1"/>
    <xf numFmtId="43" fontId="76" fillId="0" borderId="0" xfId="55" applyFont="1"/>
    <xf numFmtId="0" fontId="79" fillId="5" borderId="3" xfId="173" applyNumberFormat="1" applyFont="1" applyBorder="1" applyAlignment="1">
      <alignment vertical="center"/>
    </xf>
    <xf numFmtId="1" fontId="79" fillId="5" borderId="9" xfId="173" applyNumberFormat="1" applyFont="1" applyBorder="1" applyAlignment="1">
      <alignment horizontal="center" vertical="center"/>
    </xf>
    <xf numFmtId="0" fontId="78" fillId="0" borderId="12" xfId="0" applyFont="1" applyFill="1" applyBorder="1"/>
    <xf numFmtId="0" fontId="78" fillId="0" borderId="7" xfId="0" applyFont="1" applyFill="1" applyBorder="1"/>
    <xf numFmtId="0" fontId="76" fillId="0" borderId="7" xfId="0" applyFont="1" applyFill="1" applyBorder="1"/>
    <xf numFmtId="185" fontId="78" fillId="0" borderId="0" xfId="0" applyNumberFormat="1" applyFont="1" applyFill="1" applyBorder="1" applyAlignment="1">
      <alignment horizontal="right"/>
    </xf>
    <xf numFmtId="0" fontId="78" fillId="0" borderId="0" xfId="0" applyFont="1" applyFill="1" applyBorder="1"/>
    <xf numFmtId="167" fontId="78" fillId="0" borderId="0" xfId="56" applyNumberFormat="1" applyFont="1" applyFill="1" applyBorder="1" applyAlignment="1">
      <alignment horizontal="right"/>
    </xf>
    <xf numFmtId="182" fontId="78" fillId="0" borderId="0" xfId="0" applyNumberFormat="1" applyFont="1" applyFill="1" applyBorder="1" applyAlignment="1">
      <alignment horizontal="right"/>
    </xf>
    <xf numFmtId="0" fontId="28" fillId="0" borderId="0" xfId="131" applyFont="1"/>
    <xf numFmtId="0" fontId="15" fillId="0" borderId="0" xfId="134" applyFont="1" applyAlignment="1"/>
    <xf numFmtId="0" fontId="8" fillId="0" borderId="0" xfId="131" applyFont="1"/>
    <xf numFmtId="0" fontId="82" fillId="0" borderId="0" xfId="131" applyFont="1"/>
    <xf numFmtId="167" fontId="8" fillId="0" borderId="0" xfId="131" applyNumberFormat="1" applyFont="1"/>
    <xf numFmtId="43" fontId="8" fillId="0" borderId="0" xfId="131" applyNumberFormat="1" applyFont="1"/>
    <xf numFmtId="0" fontId="26" fillId="0" borderId="0" xfId="131" applyFont="1"/>
    <xf numFmtId="0" fontId="8" fillId="0" borderId="0" xfId="0" applyFont="1" applyFill="1"/>
    <xf numFmtId="0" fontId="50" fillId="0" borderId="0" xfId="0" applyFont="1" applyAlignment="1">
      <alignment horizontal="centerContinuous"/>
    </xf>
    <xf numFmtId="0" fontId="84" fillId="0" borderId="0" xfId="0" applyFont="1" applyAlignment="1">
      <alignment horizontal="centerContinuous"/>
    </xf>
    <xf numFmtId="1" fontId="79" fillId="5" borderId="9" xfId="173" applyNumberFormat="1" applyFont="1" applyBorder="1" applyAlignment="1">
      <alignment horizontal="center" vertical="center" wrapText="1"/>
    </xf>
    <xf numFmtId="167" fontId="76" fillId="0" borderId="0" xfId="56" applyNumberFormat="1" applyFont="1" applyFill="1" applyBorder="1" applyAlignment="1">
      <alignment horizontal="right"/>
    </xf>
    <xf numFmtId="182" fontId="76" fillId="0" borderId="0" xfId="0" applyNumberFormat="1" applyFont="1" applyFill="1" applyBorder="1" applyAlignment="1">
      <alignment horizontal="right"/>
    </xf>
    <xf numFmtId="1" fontId="68" fillId="5" borderId="7" xfId="173" applyNumberFormat="1" applyFont="1" applyBorder="1" applyAlignment="1">
      <alignment horizontal="center"/>
    </xf>
    <xf numFmtId="1" fontId="68" fillId="5" borderId="1" xfId="173" applyNumberFormat="1" applyFont="1" applyBorder="1" applyAlignment="1">
      <alignment horizontal="center"/>
    </xf>
    <xf numFmtId="0" fontId="79" fillId="5" borderId="4" xfId="173" applyNumberFormat="1" applyFont="1" applyBorder="1" applyAlignment="1">
      <alignment horizontal="center" wrapText="1"/>
    </xf>
    <xf numFmtId="0" fontId="79" fillId="5" borderId="5" xfId="173" applyNumberFormat="1" applyFont="1" applyBorder="1" applyAlignment="1">
      <alignment horizontal="center" wrapText="1"/>
    </xf>
    <xf numFmtId="167" fontId="79" fillId="5" borderId="0" xfId="173" applyNumberFormat="1" applyFont="1" applyBorder="1"/>
    <xf numFmtId="187" fontId="79" fillId="5" borderId="0" xfId="173" applyNumberFormat="1" applyFont="1" applyBorder="1"/>
    <xf numFmtId="183" fontId="79" fillId="5" borderId="0" xfId="173" applyNumberFormat="1" applyFont="1" applyBorder="1"/>
    <xf numFmtId="183" fontId="79" fillId="5" borderId="1" xfId="173" applyNumberFormat="1" applyFont="1" applyBorder="1"/>
    <xf numFmtId="43" fontId="78" fillId="0" borderId="0" xfId="55" applyFont="1" applyBorder="1"/>
    <xf numFmtId="0" fontId="78" fillId="0" borderId="12" xfId="0" applyFont="1" applyBorder="1"/>
    <xf numFmtId="167" fontId="78" fillId="0" borderId="10" xfId="55" applyNumberFormat="1" applyFont="1" applyBorder="1"/>
    <xf numFmtId="43" fontId="76" fillId="0" borderId="0" xfId="55" applyFont="1" applyBorder="1"/>
    <xf numFmtId="43" fontId="76" fillId="0" borderId="1" xfId="55" applyFont="1" applyBorder="1"/>
    <xf numFmtId="167" fontId="76" fillId="0" borderId="0" xfId="55" applyNumberFormat="1" applyFont="1" applyBorder="1"/>
    <xf numFmtId="187" fontId="76" fillId="0" borderId="0" xfId="86" applyNumberFormat="1" applyFont="1" applyBorder="1"/>
    <xf numFmtId="183" fontId="76" fillId="0" borderId="0" xfId="55" applyNumberFormat="1" applyFont="1" applyBorder="1"/>
    <xf numFmtId="183" fontId="76" fillId="0" borderId="1" xfId="55" applyNumberFormat="1" applyFont="1" applyBorder="1"/>
    <xf numFmtId="0" fontId="68" fillId="5" borderId="13" xfId="173" applyNumberFormat="1" applyFont="1" applyBorder="1" applyAlignment="1">
      <alignment horizontal="center" vertical="center" wrapText="1"/>
    </xf>
    <xf numFmtId="0" fontId="68" fillId="5" borderId="15" xfId="173" applyNumberFormat="1" applyFont="1" applyBorder="1" applyAlignment="1">
      <alignment horizontal="center" vertical="center" wrapText="1"/>
    </xf>
    <xf numFmtId="186" fontId="30" fillId="0" borderId="9" xfId="67" applyNumberFormat="1" applyFont="1" applyFill="1" applyBorder="1" applyAlignment="1">
      <alignment horizontal="right"/>
    </xf>
    <xf numFmtId="186" fontId="30" fillId="0" borderId="8" xfId="67" applyNumberFormat="1" applyFont="1" applyFill="1" applyBorder="1" applyAlignment="1">
      <alignment horizontal="right"/>
    </xf>
    <xf numFmtId="1" fontId="68" fillId="5" borderId="12" xfId="173" applyNumberFormat="1" applyFont="1" applyBorder="1" applyAlignment="1">
      <alignment horizontal="center"/>
    </xf>
    <xf numFmtId="1" fontId="68" fillId="5" borderId="6" xfId="173" applyNumberFormat="1" applyFont="1" applyBorder="1" applyAlignment="1">
      <alignment horizontal="center"/>
    </xf>
    <xf numFmtId="165" fontId="68" fillId="5" borderId="12" xfId="173" applyNumberFormat="1" applyFont="1" applyBorder="1" applyAlignment="1">
      <alignment horizontal="right"/>
    </xf>
    <xf numFmtId="165" fontId="68" fillId="5" borderId="6" xfId="173" applyNumberFormat="1" applyFont="1" applyBorder="1" applyAlignment="1">
      <alignment horizontal="right"/>
    </xf>
    <xf numFmtId="0" fontId="79" fillId="5" borderId="13" xfId="173" applyNumberFormat="1" applyFont="1" applyBorder="1" applyAlignment="1">
      <alignment horizontal="center" vertical="center" wrapText="1"/>
    </xf>
    <xf numFmtId="0" fontId="79" fillId="5" borderId="15" xfId="173" applyNumberFormat="1" applyFont="1" applyBorder="1" applyAlignment="1">
      <alignment horizontal="center" vertical="center" wrapText="1"/>
    </xf>
    <xf numFmtId="1" fontId="79" fillId="5" borderId="12" xfId="173" applyNumberFormat="1" applyFont="1" applyBorder="1" applyAlignment="1">
      <alignment horizontal="center"/>
    </xf>
    <xf numFmtId="1" fontId="79" fillId="5" borderId="6" xfId="173" applyNumberFormat="1" applyFont="1" applyBorder="1" applyAlignment="1">
      <alignment horizontal="center"/>
    </xf>
    <xf numFmtId="4" fontId="15" fillId="0" borderId="9" xfId="0" applyNumberFormat="1" applyFont="1" applyBorder="1"/>
    <xf numFmtId="4" fontId="68" fillId="5" borderId="7" xfId="173" applyNumberFormat="1" applyFont="1" applyBorder="1"/>
    <xf numFmtId="3" fontId="68" fillId="5" borderId="0" xfId="173" applyNumberFormat="1" applyFont="1" applyBorder="1"/>
    <xf numFmtId="0" fontId="79" fillId="5" borderId="3" xfId="173" applyNumberFormat="1" applyFont="1" applyBorder="1" applyAlignment="1">
      <alignment horizontal="center" vertical="center"/>
    </xf>
    <xf numFmtId="0" fontId="78" fillId="0" borderId="7" xfId="0" applyFont="1" applyBorder="1"/>
    <xf numFmtId="167" fontId="78" fillId="0" borderId="7" xfId="55" applyNumberFormat="1" applyFont="1" applyBorder="1"/>
    <xf numFmtId="166" fontId="78" fillId="0" borderId="1" xfId="55" applyNumberFormat="1" applyFont="1" applyBorder="1"/>
    <xf numFmtId="167" fontId="78" fillId="0" borderId="0" xfId="55" applyNumberFormat="1" applyFont="1" applyBorder="1"/>
    <xf numFmtId="166" fontId="78" fillId="0" borderId="0" xfId="55" applyNumberFormat="1" applyFont="1" applyBorder="1"/>
    <xf numFmtId="167" fontId="78" fillId="0" borderId="7" xfId="55" applyNumberFormat="1" applyFont="1" applyFill="1" applyBorder="1"/>
    <xf numFmtId="166" fontId="78" fillId="0" borderId="1" xfId="55" applyNumberFormat="1" applyFont="1" applyFill="1" applyBorder="1"/>
    <xf numFmtId="167" fontId="78" fillId="0" borderId="0" xfId="55" applyNumberFormat="1" applyFont="1" applyFill="1" applyBorder="1"/>
    <xf numFmtId="166" fontId="78" fillId="0" borderId="0" xfId="55" applyNumberFormat="1" applyFont="1" applyFill="1" applyBorder="1"/>
    <xf numFmtId="167" fontId="78" fillId="0" borderId="12" xfId="55" applyNumberFormat="1" applyFont="1" applyBorder="1"/>
    <xf numFmtId="166" fontId="78" fillId="0" borderId="6" xfId="55" applyNumberFormat="1" applyFont="1" applyBorder="1"/>
    <xf numFmtId="166" fontId="78" fillId="0" borderId="10" xfId="55" applyNumberFormat="1" applyFont="1" applyBorder="1"/>
    <xf numFmtId="167" fontId="76" fillId="0" borderId="7" xfId="55" applyNumberFormat="1" applyFont="1" applyBorder="1"/>
    <xf numFmtId="166" fontId="76" fillId="0" borderId="1" xfId="55" applyNumberFormat="1" applyFont="1" applyBorder="1"/>
    <xf numFmtId="166" fontId="76" fillId="0" borderId="0" xfId="55" applyNumberFormat="1" applyFont="1" applyBorder="1"/>
    <xf numFmtId="167" fontId="76" fillId="0" borderId="0" xfId="55" applyNumberFormat="1" applyFont="1"/>
    <xf numFmtId="0" fontId="68" fillId="5" borderId="3" xfId="173" applyNumberFormat="1" applyFont="1" applyBorder="1"/>
    <xf numFmtId="165" fontId="0" fillId="0" borderId="7" xfId="55" applyNumberFormat="1" applyFont="1" applyFill="1" applyBorder="1"/>
    <xf numFmtId="165" fontId="0" fillId="0" borderId="0" xfId="55" applyNumberFormat="1" applyFont="1" applyFill="1" applyBorder="1"/>
    <xf numFmtId="167" fontId="0" fillId="0" borderId="1" xfId="55" applyNumberFormat="1" applyFont="1" applyFill="1" applyBorder="1"/>
    <xf numFmtId="165" fontId="0" fillId="0" borderId="12" xfId="55" applyNumberFormat="1" applyFont="1" applyFill="1" applyBorder="1"/>
    <xf numFmtId="165" fontId="0" fillId="0" borderId="10" xfId="55" applyNumberFormat="1" applyFont="1" applyFill="1" applyBorder="1"/>
    <xf numFmtId="167" fontId="0" fillId="0" borderId="6" xfId="55" applyNumberFormat="1" applyFont="1" applyFill="1" applyBorder="1"/>
    <xf numFmtId="165" fontId="15" fillId="0" borderId="7" xfId="55" applyNumberFormat="1" applyFont="1" applyFill="1" applyBorder="1"/>
    <xf numFmtId="165" fontId="15" fillId="0" borderId="0" xfId="55" applyNumberFormat="1" applyFont="1" applyFill="1" applyBorder="1"/>
    <xf numFmtId="165" fontId="15" fillId="0" borderId="16" xfId="55" applyNumberFormat="1" applyFont="1" applyFill="1" applyBorder="1"/>
    <xf numFmtId="165" fontId="15" fillId="0" borderId="13" xfId="55" applyNumberFormat="1" applyFont="1" applyFill="1" applyBorder="1"/>
    <xf numFmtId="167" fontId="15" fillId="0" borderId="1" xfId="55" applyNumberFormat="1" applyFont="1" applyFill="1" applyBorder="1"/>
    <xf numFmtId="167" fontId="15" fillId="0" borderId="15" xfId="55" applyNumberFormat="1" applyFont="1" applyFill="1" applyBorder="1"/>
    <xf numFmtId="0" fontId="8" fillId="0" borderId="7" xfId="0" applyFont="1" applyBorder="1"/>
    <xf numFmtId="0" fontId="8" fillId="0" borderId="3" xfId="0" applyFont="1" applyBorder="1"/>
    <xf numFmtId="0" fontId="68" fillId="5" borderId="12" xfId="173" applyNumberFormat="1" applyFont="1" applyBorder="1"/>
    <xf numFmtId="0" fontId="68" fillId="5" borderId="16" xfId="173" applyNumberFormat="1" applyFont="1" applyBorder="1"/>
    <xf numFmtId="0" fontId="68" fillId="5" borderId="13" xfId="173" applyNumberFormat="1" applyFont="1" applyBorder="1"/>
    <xf numFmtId="0" fontId="68" fillId="5" borderId="13" xfId="173" applyNumberFormat="1" applyFont="1" applyBorder="1" applyAlignment="1">
      <alignment horizontal="center" wrapText="1"/>
    </xf>
    <xf numFmtId="0" fontId="68" fillId="5" borderId="15" xfId="173" applyNumberFormat="1" applyFont="1" applyBorder="1"/>
    <xf numFmtId="0" fontId="15" fillId="0" borderId="10" xfId="0" applyFont="1" applyBorder="1"/>
    <xf numFmtId="3" fontId="15" fillId="0" borderId="10" xfId="0" applyNumberFormat="1" applyFont="1" applyBorder="1"/>
    <xf numFmtId="3" fontId="15" fillId="0" borderId="6" xfId="0" applyNumberFormat="1" applyFont="1" applyBorder="1"/>
    <xf numFmtId="0" fontId="68" fillId="5" borderId="10" xfId="173" applyNumberFormat="1" applyFont="1" applyBorder="1"/>
    <xf numFmtId="3" fontId="68" fillId="5" borderId="6" xfId="173" applyNumberFormat="1" applyFont="1" applyBorder="1"/>
    <xf numFmtId="3" fontId="8" fillId="0" borderId="4" xfId="0" applyNumberFormat="1" applyFont="1" applyBorder="1"/>
    <xf numFmtId="3" fontId="8" fillId="0" borderId="5" xfId="0" applyNumberFormat="1" applyFont="1" applyBorder="1"/>
    <xf numFmtId="3" fontId="8" fillId="0" borderId="0" xfId="0" applyNumberFormat="1" applyFont="1" applyBorder="1"/>
    <xf numFmtId="3" fontId="8" fillId="0" borderId="1" xfId="0" applyNumberFormat="1" applyFont="1" applyBorder="1"/>
    <xf numFmtId="0" fontId="68" fillId="5" borderId="4" xfId="173" applyNumberFormat="1" applyFont="1" applyBorder="1"/>
    <xf numFmtId="0" fontId="68" fillId="5" borderId="5" xfId="173" applyNumberFormat="1" applyFont="1" applyBorder="1"/>
    <xf numFmtId="167" fontId="14" fillId="0" borderId="4" xfId="55" applyNumberFormat="1" applyFont="1" applyFill="1" applyBorder="1" applyAlignment="1">
      <alignment horizontal="center"/>
    </xf>
    <xf numFmtId="167" fontId="14" fillId="0" borderId="0" xfId="55" applyNumberFormat="1" applyFont="1" applyFill="1" applyBorder="1" applyAlignment="1">
      <alignment horizontal="center"/>
    </xf>
    <xf numFmtId="167" fontId="14" fillId="0" borderId="10" xfId="55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10" fillId="0" borderId="0" xfId="174" applyFont="1" applyBorder="1" applyAlignment="1"/>
    <xf numFmtId="3" fontId="87" fillId="0" borderId="0" xfId="174" applyNumberFormat="1" applyFont="1" applyBorder="1" applyAlignment="1">
      <alignment horizontal="center" vertical="center" wrapText="1"/>
    </xf>
    <xf numFmtId="0" fontId="88" fillId="0" borderId="0" xfId="174" applyFont="1" applyBorder="1" applyAlignment="1">
      <alignment wrapText="1"/>
    </xf>
    <xf numFmtId="0" fontId="7" fillId="0" borderId="0" xfId="0" applyFont="1" applyFill="1"/>
    <xf numFmtId="0" fontId="15" fillId="0" borderId="5" xfId="0" applyNumberFormat="1" applyFont="1" applyBorder="1" applyAlignment="1">
      <alignment horizontal="center" wrapText="1"/>
    </xf>
    <xf numFmtId="3" fontId="68" fillId="5" borderId="1" xfId="173" applyNumberFormat="1" applyFont="1" applyBorder="1" applyAlignment="1">
      <alignment horizontal="right" wrapText="1"/>
    </xf>
    <xf numFmtId="3" fontId="14" fillId="3" borderId="1" xfId="0" applyNumberFormat="1" applyFont="1" applyFill="1" applyBorder="1" applyAlignment="1">
      <alignment horizontal="right" wrapText="1"/>
    </xf>
    <xf numFmtId="3" fontId="14" fillId="3" borderId="1" xfId="0" applyNumberFormat="1" applyFont="1" applyFill="1" applyBorder="1" applyAlignment="1">
      <alignment horizontal="right"/>
    </xf>
    <xf numFmtId="0" fontId="7" fillId="0" borderId="0" xfId="0" applyFont="1" applyAlignment="1"/>
    <xf numFmtId="0" fontId="7" fillId="0" borderId="0" xfId="0" applyFont="1" applyFill="1" applyBorder="1" applyAlignment="1"/>
    <xf numFmtId="0" fontId="0" fillId="0" borderId="0" xfId="0"/>
    <xf numFmtId="0" fontId="76" fillId="0" borderId="7" xfId="0" applyFont="1" applyBorder="1"/>
    <xf numFmtId="0" fontId="76" fillId="0" borderId="0" xfId="0" applyFont="1" applyBorder="1"/>
    <xf numFmtId="0" fontId="76" fillId="0" borderId="1" xfId="0" applyFont="1" applyBorder="1"/>
    <xf numFmtId="3" fontId="87" fillId="0" borderId="0" xfId="174" applyNumberFormat="1" applyFont="1" applyBorder="1" applyAlignment="1">
      <alignment horizontal="center" vertical="center" wrapText="1"/>
    </xf>
    <xf numFmtId="0" fontId="11" fillId="0" borderId="0" xfId="0" applyFont="1" applyBorder="1"/>
    <xf numFmtId="0" fontId="14" fillId="0" borderId="0" xfId="0" applyFont="1" applyBorder="1" applyAlignment="1">
      <alignment horizontal="right"/>
    </xf>
    <xf numFmtId="3" fontId="68" fillId="5" borderId="7" xfId="173" applyNumberFormat="1" applyFont="1" applyBorder="1" applyAlignment="1">
      <alignment horizontal="left" wrapText="1"/>
    </xf>
    <xf numFmtId="3" fontId="14" fillId="0" borderId="0" xfId="70" applyNumberFormat="1" applyFont="1" applyFill="1" applyBorder="1"/>
    <xf numFmtId="1" fontId="30" fillId="0" borderId="9" xfId="141" applyNumberFormat="1" applyFont="1" applyFill="1" applyBorder="1" applyAlignment="1">
      <alignment horizontal="left" vertical="center"/>
    </xf>
    <xf numFmtId="1" fontId="30" fillId="0" borderId="8" xfId="141" applyNumberFormat="1" applyFont="1" applyFill="1" applyBorder="1" applyAlignment="1">
      <alignment horizontal="left" vertical="center"/>
    </xf>
    <xf numFmtId="1" fontId="68" fillId="5" borderId="8" xfId="173" applyNumberFormat="1" applyFont="1" applyBorder="1" applyAlignment="1">
      <alignment horizontal="left" vertical="center"/>
    </xf>
    <xf numFmtId="1" fontId="30" fillId="0" borderId="14" xfId="141" applyNumberFormat="1" applyFont="1" applyFill="1" applyBorder="1" applyAlignment="1">
      <alignment horizontal="left" vertical="center"/>
    </xf>
    <xf numFmtId="1" fontId="14" fillId="0" borderId="0" xfId="141" applyNumberFormat="1" applyFont="1" applyFill="1" applyBorder="1" applyAlignment="1">
      <alignment horizontal="left" vertical="center"/>
    </xf>
    <xf numFmtId="3" fontId="14" fillId="0" borderId="7" xfId="141" applyNumberFormat="1" applyFont="1" applyFill="1" applyBorder="1" applyAlignment="1">
      <alignment horizontal="right" vertical="center"/>
    </xf>
    <xf numFmtId="3" fontId="14" fillId="0" borderId="0" xfId="141" applyNumberFormat="1" applyFont="1" applyFill="1" applyBorder="1" applyAlignment="1">
      <alignment horizontal="right" vertical="center"/>
    </xf>
    <xf numFmtId="3" fontId="14" fillId="0" borderId="1" xfId="141" applyNumberFormat="1" applyFont="1" applyFill="1" applyBorder="1" applyAlignment="1">
      <alignment horizontal="right" vertical="center"/>
    </xf>
    <xf numFmtId="3" fontId="14" fillId="0" borderId="1" xfId="70" applyNumberFormat="1" applyFont="1" applyFill="1" applyBorder="1" applyAlignment="1">
      <alignment horizontal="right"/>
    </xf>
    <xf numFmtId="164" fontId="41" fillId="0" borderId="0" xfId="142" applyNumberFormat="1" applyFont="1" applyFill="1" applyAlignment="1">
      <alignment horizontal="centerContinuous"/>
    </xf>
    <xf numFmtId="164" fontId="41" fillId="0" borderId="0" xfId="142" applyNumberFormat="1" applyFont="1"/>
    <xf numFmtId="164" fontId="67" fillId="0" borderId="0" xfId="142" applyNumberFormat="1" applyFont="1"/>
    <xf numFmtId="164" fontId="30" fillId="0" borderId="0" xfId="142" applyNumberFormat="1" applyFont="1" applyFill="1" applyAlignment="1">
      <alignment horizontal="center" vertical="center"/>
    </xf>
    <xf numFmtId="164" fontId="30" fillId="0" borderId="0" xfId="142" applyNumberFormat="1" applyFont="1" applyFill="1" applyAlignment="1">
      <alignment vertical="center"/>
    </xf>
    <xf numFmtId="164" fontId="31" fillId="0" borderId="0" xfId="142" applyNumberFormat="1" applyFont="1" applyFill="1" applyAlignment="1">
      <alignment vertical="center"/>
    </xf>
    <xf numFmtId="164" fontId="0" fillId="0" borderId="0" xfId="142" applyNumberFormat="1" applyFont="1" applyFill="1"/>
    <xf numFmtId="164" fontId="0" fillId="0" borderId="0" xfId="142" applyNumberFormat="1" applyFont="1"/>
    <xf numFmtId="164" fontId="14" fillId="0" borderId="0" xfId="142" applyNumberFormat="1" applyFont="1"/>
    <xf numFmtId="164" fontId="30" fillId="0" borderId="9" xfId="142" applyNumberFormat="1" applyFont="1" applyFill="1" applyBorder="1" applyAlignment="1">
      <alignment horizontal="left" vertical="center"/>
    </xf>
    <xf numFmtId="164" fontId="14" fillId="0" borderId="0" xfId="142" applyNumberFormat="1" applyFont="1" applyFill="1" applyBorder="1" applyAlignment="1">
      <alignment vertical="center"/>
    </xf>
    <xf numFmtId="164" fontId="14" fillId="0" borderId="0" xfId="142" applyNumberFormat="1" applyFont="1" applyFill="1"/>
    <xf numFmtId="164" fontId="30" fillId="0" borderId="8" xfId="142" applyNumberFormat="1" applyFont="1" applyFill="1" applyBorder="1" applyAlignment="1">
      <alignment horizontal="left" vertical="center"/>
    </xf>
    <xf numFmtId="164" fontId="68" fillId="5" borderId="8" xfId="142" applyNumberFormat="1" applyFont="1" applyFill="1" applyBorder="1" applyAlignment="1">
      <alignment horizontal="left" vertical="center"/>
    </xf>
    <xf numFmtId="164" fontId="30" fillId="0" borderId="14" xfId="142" applyNumberFormat="1" applyFont="1" applyFill="1" applyBorder="1" applyAlignment="1">
      <alignment horizontal="left" vertical="center"/>
    </xf>
    <xf numFmtId="164" fontId="14" fillId="0" borderId="0" xfId="142" applyNumberFormat="1" applyFont="1" applyFill="1" applyBorder="1" applyAlignment="1">
      <alignment horizontal="left" vertical="center"/>
    </xf>
    <xf numFmtId="164" fontId="14" fillId="0" borderId="0" xfId="142" applyNumberFormat="1" applyFont="1" applyFill="1" applyBorder="1"/>
    <xf numFmtId="164" fontId="14" fillId="0" borderId="0" xfId="142" applyNumberFormat="1" applyFont="1" applyFill="1" applyBorder="1" applyAlignment="1">
      <alignment horizontal="center" vertical="center"/>
    </xf>
    <xf numFmtId="164" fontId="14" fillId="0" borderId="0" xfId="142" applyNumberFormat="1" applyFont="1" applyFill="1" applyBorder="1" applyAlignment="1">
      <alignment horizontal="center"/>
    </xf>
    <xf numFmtId="164" fontId="14" fillId="0" borderId="0" xfId="142" applyNumberFormat="1" applyFont="1" applyFill="1" applyBorder="1" applyAlignment="1">
      <alignment horizontal="right"/>
    </xf>
    <xf numFmtId="0" fontId="7" fillId="0" borderId="0" xfId="0" applyFont="1"/>
    <xf numFmtId="0" fontId="7" fillId="0" borderId="7" xfId="0" applyFont="1" applyBorder="1"/>
    <xf numFmtId="0" fontId="7" fillId="0" borderId="12" xfId="0" applyFont="1" applyBorder="1"/>
    <xf numFmtId="3" fontId="7" fillId="0" borderId="9" xfId="0" applyNumberFormat="1" applyFont="1" applyFill="1" applyBorder="1"/>
    <xf numFmtId="0" fontId="7" fillId="0" borderId="0" xfId="0" applyFont="1" applyBorder="1"/>
    <xf numFmtId="4" fontId="7" fillId="0" borderId="8" xfId="0" applyNumberFormat="1" applyFont="1" applyBorder="1"/>
    <xf numFmtId="3" fontId="7" fillId="0" borderId="8" xfId="0" applyNumberFormat="1" applyFont="1" applyFill="1" applyBorder="1"/>
    <xf numFmtId="4" fontId="7" fillId="0" borderId="8" xfId="0" applyNumberFormat="1" applyFont="1" applyBorder="1" applyAlignment="1">
      <alignment horizontal="left" indent="2"/>
    </xf>
    <xf numFmtId="4" fontId="7" fillId="0" borderId="8" xfId="0" applyNumberFormat="1" applyFont="1" applyFill="1" applyBorder="1"/>
    <xf numFmtId="4" fontId="68" fillId="5" borderId="16" xfId="173" applyNumberFormat="1" applyFont="1" applyBorder="1" applyAlignment="1"/>
    <xf numFmtId="4" fontId="68" fillId="5" borderId="4" xfId="173" applyNumberFormat="1" applyFont="1" applyBorder="1" applyAlignment="1">
      <alignment horizontal="center" vertical="center"/>
    </xf>
    <xf numFmtId="0" fontId="79" fillId="5" borderId="5" xfId="173" applyNumberFormat="1" applyFont="1" applyBorder="1" applyAlignment="1">
      <alignment horizontal="center" vertical="center"/>
    </xf>
    <xf numFmtId="0" fontId="79" fillId="5" borderId="4" xfId="173" applyNumberFormat="1" applyFont="1" applyBorder="1" applyAlignment="1">
      <alignment horizontal="center" vertical="center"/>
    </xf>
    <xf numFmtId="0" fontId="79" fillId="5" borderId="14" xfId="173" applyNumberFormat="1" applyFont="1" applyBorder="1" applyAlignment="1">
      <alignment horizontal="center" vertical="center" wrapText="1"/>
    </xf>
    <xf numFmtId="3" fontId="7" fillId="0" borderId="8" xfId="174" applyNumberFormat="1" applyFont="1" applyBorder="1" applyAlignment="1">
      <alignment horizontal="left" vertical="top"/>
    </xf>
    <xf numFmtId="166" fontId="7" fillId="0" borderId="8" xfId="174" applyNumberFormat="1" applyFont="1" applyFill="1" applyBorder="1" applyAlignment="1"/>
    <xf numFmtId="3" fontId="7" fillId="0" borderId="11" xfId="174" applyNumberFormat="1" applyFont="1" applyBorder="1" applyAlignment="1">
      <alignment horizontal="left" vertical="top"/>
    </xf>
    <xf numFmtId="166" fontId="7" fillId="0" borderId="11" xfId="174" applyNumberFormat="1" applyFont="1" applyFill="1" applyBorder="1" applyAlignment="1"/>
    <xf numFmtId="0" fontId="68" fillId="5" borderId="3" xfId="173" applyNumberFormat="1" applyFont="1" applyBorder="1" applyAlignment="1">
      <alignment horizontal="center" vertical="center"/>
    </xf>
    <xf numFmtId="0" fontId="68" fillId="5" borderId="0" xfId="173" applyNumberFormat="1" applyFont="1" applyBorder="1" applyAlignment="1">
      <alignment horizontal="center" vertical="center"/>
    </xf>
    <xf numFmtId="0" fontId="68" fillId="5" borderId="7" xfId="173" applyNumberFormat="1" applyFont="1" applyBorder="1" applyAlignment="1">
      <alignment horizontal="center" vertical="center"/>
    </xf>
    <xf numFmtId="0" fontId="68" fillId="5" borderId="1" xfId="173" applyNumberFormat="1" applyFont="1" applyBorder="1" applyAlignment="1">
      <alignment horizontal="center" vertical="center"/>
    </xf>
    <xf numFmtId="37" fontId="14" fillId="0" borderId="7" xfId="141" applyNumberFormat="1" applyFont="1" applyFill="1" applyBorder="1" applyAlignment="1">
      <alignment horizontal="right" vertical="center"/>
    </xf>
    <xf numFmtId="37" fontId="14" fillId="0" borderId="0" xfId="141" applyNumberFormat="1" applyFont="1" applyFill="1" applyBorder="1" applyAlignment="1">
      <alignment horizontal="right" vertical="center"/>
    </xf>
    <xf numFmtId="0" fontId="7" fillId="0" borderId="7" xfId="0" applyFont="1" applyFill="1" applyBorder="1" applyAlignment="1">
      <alignment horizontal="center"/>
    </xf>
    <xf numFmtId="172" fontId="7" fillId="0" borderId="0" xfId="0" applyNumberFormat="1" applyFont="1" applyFill="1" applyBorder="1" applyAlignment="1"/>
    <xf numFmtId="172" fontId="7" fillId="0" borderId="7" xfId="0" applyNumberFormat="1" applyFont="1" applyFill="1" applyBorder="1" applyAlignment="1"/>
    <xf numFmtId="180" fontId="7" fillId="0" borderId="1" xfId="0" applyNumberFormat="1" applyFont="1" applyFill="1" applyBorder="1" applyAlignment="1"/>
    <xf numFmtId="0" fontId="7" fillId="0" borderId="7" xfId="0" applyFont="1" applyFill="1" applyBorder="1" applyAlignment="1" applyProtection="1">
      <alignment horizontal="center"/>
    </xf>
    <xf numFmtId="172" fontId="7" fillId="0" borderId="0" xfId="0" applyNumberFormat="1" applyFont="1" applyFill="1" applyBorder="1" applyAlignment="1" applyProtection="1"/>
    <xf numFmtId="172" fontId="7" fillId="0" borderId="7" xfId="0" applyNumberFormat="1" applyFont="1" applyFill="1" applyBorder="1" applyAlignment="1" applyProtection="1"/>
    <xf numFmtId="0" fontId="7" fillId="0" borderId="12" xfId="0" applyFont="1" applyFill="1" applyBorder="1" applyAlignment="1" applyProtection="1">
      <alignment horizontal="center"/>
    </xf>
    <xf numFmtId="0" fontId="14" fillId="0" borderId="8" xfId="0" applyFont="1" applyBorder="1"/>
    <xf numFmtId="0" fontId="30" fillId="0" borderId="13" xfId="0" applyFont="1" applyBorder="1" applyAlignment="1">
      <alignment horizontal="center" vertical="center" wrapText="1"/>
    </xf>
    <xf numFmtId="172" fontId="7" fillId="3" borderId="0" xfId="0" applyNumberFormat="1" applyFont="1" applyFill="1" applyBorder="1" applyAlignment="1" applyProtection="1"/>
    <xf numFmtId="0" fontId="7" fillId="3" borderId="0" xfId="0" applyFont="1" applyFill="1" applyBorder="1" applyAlignment="1" applyProtection="1">
      <alignment horizontal="center"/>
    </xf>
    <xf numFmtId="180" fontId="30" fillId="3" borderId="0" xfId="0" applyNumberFormat="1" applyFont="1" applyFill="1" applyBorder="1" applyAlignment="1" applyProtection="1"/>
    <xf numFmtId="0" fontId="8" fillId="0" borderId="4" xfId="0" applyFont="1" applyBorder="1"/>
    <xf numFmtId="0" fontId="8" fillId="0" borderId="0" xfId="0" applyFont="1" applyBorder="1"/>
    <xf numFmtId="0" fontId="90" fillId="0" borderId="0" xfId="0" applyFont="1" applyFill="1"/>
    <xf numFmtId="3" fontId="89" fillId="5" borderId="1" xfId="173" applyNumberFormat="1" applyFont="1" applyBorder="1" applyAlignment="1">
      <alignment vertical="center"/>
    </xf>
    <xf numFmtId="1" fontId="90" fillId="0" borderId="0" xfId="141" applyNumberFormat="1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center" vertical="center"/>
    </xf>
    <xf numFmtId="164" fontId="31" fillId="3" borderId="3" xfId="142" applyNumberFormat="1" applyFont="1" applyFill="1" applyBorder="1" applyAlignment="1">
      <alignment horizontal="centerContinuous" vertical="center"/>
    </xf>
    <xf numFmtId="164" fontId="31" fillId="3" borderId="4" xfId="142" applyNumberFormat="1" applyFont="1" applyFill="1" applyBorder="1" applyAlignment="1">
      <alignment horizontal="centerContinuous" vertical="center"/>
    </xf>
    <xf numFmtId="164" fontId="31" fillId="3" borderId="5" xfId="142" applyNumberFormat="1" applyFont="1" applyFill="1" applyBorder="1" applyAlignment="1">
      <alignment horizontal="centerContinuous" vertical="center"/>
    </xf>
    <xf numFmtId="164" fontId="15" fillId="0" borderId="0" xfId="142" applyNumberFormat="1" applyFont="1" applyFill="1"/>
    <xf numFmtId="164" fontId="30" fillId="0" borderId="9" xfId="142" applyNumberFormat="1" applyFont="1" applyFill="1" applyBorder="1" applyAlignment="1">
      <alignment horizontal="center" vertical="center"/>
    </xf>
    <xf numFmtId="164" fontId="30" fillId="0" borderId="8" xfId="142" applyNumberFormat="1" applyFont="1" applyFill="1" applyBorder="1" applyAlignment="1">
      <alignment horizontal="center" vertical="center"/>
    </xf>
    <xf numFmtId="164" fontId="30" fillId="2" borderId="0" xfId="142" applyNumberFormat="1" applyFont="1" applyFill="1" applyBorder="1" applyAlignment="1">
      <alignment vertical="center"/>
    </xf>
    <xf numFmtId="164" fontId="14" fillId="0" borderId="8" xfId="142" applyNumberFormat="1" applyFont="1" applyFill="1" applyBorder="1" applyAlignment="1">
      <alignment horizontal="center" vertical="center"/>
    </xf>
    <xf numFmtId="164" fontId="14" fillId="0" borderId="9" xfId="142" applyNumberFormat="1" applyFont="1" applyFill="1" applyBorder="1" applyAlignment="1">
      <alignment horizontal="center"/>
    </xf>
    <xf numFmtId="164" fontId="14" fillId="0" borderId="14" xfId="142" applyNumberFormat="1" applyFont="1" applyFill="1" applyBorder="1" applyAlignment="1">
      <alignment horizontal="center"/>
    </xf>
    <xf numFmtId="0" fontId="76" fillId="0" borderId="0" xfId="0" applyFont="1" applyFill="1" applyBorder="1" applyAlignment="1">
      <alignment horizontal="justify" vertical="center"/>
    </xf>
    <xf numFmtId="0" fontId="91" fillId="0" borderId="0" xfId="0" applyFont="1" applyFill="1" applyBorder="1" applyAlignment="1">
      <alignment horizontal="justify" vertical="center"/>
    </xf>
    <xf numFmtId="0" fontId="63" fillId="0" borderId="0" xfId="0" applyFont="1" applyFill="1" applyBorder="1"/>
    <xf numFmtId="0" fontId="76" fillId="0" borderId="3" xfId="0" applyFont="1" applyFill="1" applyBorder="1"/>
    <xf numFmtId="0" fontId="76" fillId="0" borderId="4" xfId="0" applyFont="1" applyFill="1" applyBorder="1" applyAlignment="1">
      <alignment horizontal="justify" vertical="center"/>
    </xf>
    <xf numFmtId="0" fontId="91" fillId="0" borderId="4" xfId="0" applyFont="1" applyFill="1" applyBorder="1" applyAlignment="1">
      <alignment horizontal="justify" vertical="center"/>
    </xf>
    <xf numFmtId="0" fontId="8" fillId="0" borderId="5" xfId="0" applyFont="1" applyFill="1" applyBorder="1"/>
    <xf numFmtId="0" fontId="8" fillId="0" borderId="1" xfId="0" applyFont="1" applyFill="1" applyBorder="1"/>
    <xf numFmtId="0" fontId="76" fillId="0" borderId="12" xfId="0" applyFont="1" applyFill="1" applyBorder="1"/>
    <xf numFmtId="0" fontId="91" fillId="0" borderId="10" xfId="0" applyFont="1" applyFill="1" applyBorder="1" applyAlignment="1">
      <alignment horizontal="justify" vertical="center"/>
    </xf>
    <xf numFmtId="0" fontId="8" fillId="0" borderId="6" xfId="0" applyFont="1" applyFill="1" applyBorder="1"/>
    <xf numFmtId="0" fontId="91" fillId="0" borderId="13" xfId="0" applyFont="1" applyFill="1" applyBorder="1" applyAlignment="1">
      <alignment horizontal="justify" vertical="center"/>
    </xf>
    <xf numFmtId="0" fontId="92" fillId="0" borderId="0" xfId="0" applyFont="1"/>
    <xf numFmtId="0" fontId="5" fillId="0" borderId="9" xfId="0" applyFont="1" applyFill="1" applyBorder="1" applyAlignment="1"/>
    <xf numFmtId="0" fontId="5" fillId="0" borderId="8" xfId="0" applyFont="1" applyFill="1" applyBorder="1" applyAlignment="1"/>
    <xf numFmtId="164" fontId="90" fillId="0" borderId="0" xfId="142" applyNumberFormat="1" applyFont="1" applyFill="1" applyBorder="1" applyAlignment="1">
      <alignment horizontal="left" vertical="center"/>
    </xf>
    <xf numFmtId="167" fontId="15" fillId="0" borderId="3" xfId="55" applyNumberFormat="1" applyFont="1" applyBorder="1"/>
    <xf numFmtId="167" fontId="15" fillId="0" borderId="5" xfId="55" applyNumberFormat="1" applyFont="1" applyBorder="1"/>
    <xf numFmtId="0" fontId="93" fillId="0" borderId="0" xfId="0" applyFont="1" applyAlignment="1"/>
    <xf numFmtId="0" fontId="79" fillId="5" borderId="9" xfId="173" applyNumberFormat="1" applyFont="1" applyBorder="1" applyAlignment="1">
      <alignment horizontal="center" vertical="center"/>
    </xf>
    <xf numFmtId="0" fontId="91" fillId="6" borderId="8" xfId="0" applyFont="1" applyFill="1" applyBorder="1" applyAlignment="1">
      <alignment horizontal="justify" vertical="center"/>
    </xf>
    <xf numFmtId="0" fontId="91" fillId="6" borderId="11" xfId="0" applyFont="1" applyFill="1" applyBorder="1" applyAlignment="1">
      <alignment horizontal="justify" vertical="center"/>
    </xf>
    <xf numFmtId="3" fontId="91" fillId="6" borderId="7" xfId="0" applyNumberFormat="1" applyFont="1" applyFill="1" applyBorder="1" applyAlignment="1">
      <alignment horizontal="right" vertical="center"/>
    </xf>
    <xf numFmtId="0" fontId="91" fillId="6" borderId="7" xfId="0" applyFont="1" applyFill="1" applyBorder="1" applyAlignment="1">
      <alignment horizontal="right" vertical="center"/>
    </xf>
    <xf numFmtId="3" fontId="91" fillId="6" borderId="7" xfId="0" applyNumberFormat="1" applyFont="1" applyFill="1" applyBorder="1" applyAlignment="1">
      <alignment horizontal="right" vertical="center" wrapText="1"/>
    </xf>
    <xf numFmtId="3" fontId="91" fillId="6" borderId="12" xfId="0" applyNumberFormat="1" applyFont="1" applyFill="1" applyBorder="1" applyAlignment="1">
      <alignment horizontal="right" vertical="center"/>
    </xf>
    <xf numFmtId="164" fontId="76" fillId="0" borderId="0" xfId="142" applyNumberFormat="1" applyFont="1"/>
    <xf numFmtId="164" fontId="79" fillId="5" borderId="5" xfId="142" applyNumberFormat="1" applyFont="1" applyFill="1" applyBorder="1" applyAlignment="1">
      <alignment horizontal="center" vertical="center" wrapText="1"/>
    </xf>
    <xf numFmtId="164" fontId="91" fillId="6" borderId="1" xfId="142" applyNumberFormat="1" applyFont="1" applyFill="1" applyBorder="1" applyAlignment="1">
      <alignment horizontal="right" vertical="center"/>
    </xf>
    <xf numFmtId="164" fontId="91" fillId="6" borderId="6" xfId="142" applyNumberFormat="1" applyFont="1" applyFill="1" applyBorder="1" applyAlignment="1">
      <alignment horizontal="right" vertical="center"/>
    </xf>
    <xf numFmtId="164" fontId="8" fillId="0" borderId="0" xfId="142" applyNumberFormat="1" applyFont="1"/>
    <xf numFmtId="38" fontId="5" fillId="0" borderId="0" xfId="0" applyNumberFormat="1" applyFont="1" applyFill="1" applyBorder="1" applyAlignment="1">
      <alignment horizontal="right" wrapText="1"/>
    </xf>
    <xf numFmtId="3" fontId="94" fillId="0" borderId="3" xfId="0" applyNumberFormat="1" applyFont="1" applyFill="1" applyBorder="1"/>
    <xf numFmtId="3" fontId="94" fillId="0" borderId="7" xfId="0" applyNumberFormat="1" applyFont="1" applyFill="1" applyBorder="1"/>
    <xf numFmtId="3" fontId="94" fillId="0" borderId="0" xfId="0" applyNumberFormat="1" applyFont="1" applyFill="1" applyBorder="1"/>
    <xf numFmtId="3" fontId="94" fillId="0" borderId="12" xfId="0" applyNumberFormat="1" applyFont="1" applyFill="1" applyBorder="1"/>
    <xf numFmtId="164" fontId="4" fillId="0" borderId="5" xfId="0" applyNumberFormat="1" applyFont="1" applyFill="1" applyBorder="1" applyAlignment="1">
      <alignment horizontal="right" wrapText="1"/>
    </xf>
    <xf numFmtId="164" fontId="4" fillId="0" borderId="1" xfId="0" applyNumberFormat="1" applyFont="1" applyFill="1" applyBorder="1" applyAlignment="1">
      <alignment horizontal="right" wrapText="1"/>
    </xf>
    <xf numFmtId="3" fontId="68" fillId="5" borderId="10" xfId="173" applyNumberFormat="1" applyBorder="1"/>
    <xf numFmtId="164" fontId="68" fillId="5" borderId="6" xfId="173" applyNumberFormat="1" applyBorder="1"/>
    <xf numFmtId="172" fontId="4" fillId="0" borderId="10" xfId="0" applyNumberFormat="1" applyFont="1" applyFill="1" applyBorder="1" applyAlignment="1" applyProtection="1"/>
    <xf numFmtId="180" fontId="4" fillId="0" borderId="6" xfId="0" applyNumberFormat="1" applyFont="1" applyFill="1" applyBorder="1" applyAlignment="1" applyProtection="1"/>
    <xf numFmtId="172" fontId="4" fillId="0" borderId="12" xfId="0" applyNumberFormat="1" applyFont="1" applyFill="1" applyBorder="1" applyAlignment="1" applyProtection="1"/>
    <xf numFmtId="3" fontId="4" fillId="0" borderId="1" xfId="141" applyNumberFormat="1" applyFont="1" applyFill="1" applyBorder="1" applyAlignment="1">
      <alignment vertical="center"/>
    </xf>
    <xf numFmtId="3" fontId="4" fillId="0" borderId="8" xfId="141" applyNumberFormat="1" applyFont="1" applyFill="1" applyBorder="1" applyAlignment="1">
      <alignment vertical="center"/>
    </xf>
    <xf numFmtId="3" fontId="4" fillId="0" borderId="7" xfId="141" applyNumberFormat="1" applyFont="1" applyFill="1" applyBorder="1" applyAlignment="1">
      <alignment vertical="center"/>
    </xf>
    <xf numFmtId="3" fontId="4" fillId="0" borderId="0" xfId="141" applyNumberFormat="1" applyFont="1" applyFill="1" applyBorder="1" applyAlignment="1">
      <alignment vertical="center"/>
    </xf>
    <xf numFmtId="3" fontId="4" fillId="0" borderId="1" xfId="70" applyNumberFormat="1" applyFont="1" applyFill="1" applyBorder="1"/>
    <xf numFmtId="3" fontId="4" fillId="0" borderId="8" xfId="0" applyNumberFormat="1" applyFont="1" applyFill="1" applyBorder="1"/>
    <xf numFmtId="1" fontId="4" fillId="0" borderId="8" xfId="141" applyNumberFormat="1" applyFont="1" applyFill="1" applyBorder="1" applyAlignment="1">
      <alignment horizontal="center" vertical="center"/>
    </xf>
    <xf numFmtId="3" fontId="4" fillId="0" borderId="11" xfId="0" applyNumberFormat="1" applyFont="1" applyFill="1" applyBorder="1"/>
    <xf numFmtId="3" fontId="4" fillId="0" borderId="15" xfId="141" applyNumberFormat="1" applyFont="1" applyFill="1" applyBorder="1" applyAlignment="1">
      <alignment vertical="center"/>
    </xf>
    <xf numFmtId="3" fontId="4" fillId="0" borderId="14" xfId="141" applyNumberFormat="1" applyFont="1" applyFill="1" applyBorder="1" applyAlignment="1">
      <alignment vertical="center"/>
    </xf>
    <xf numFmtId="3" fontId="4" fillId="0" borderId="16" xfId="141" applyNumberFormat="1" applyFont="1" applyFill="1" applyBorder="1" applyAlignment="1">
      <alignment vertical="center"/>
    </xf>
    <xf numFmtId="3" fontId="4" fillId="0" borderId="13" xfId="141" applyNumberFormat="1" applyFont="1" applyFill="1" applyBorder="1" applyAlignment="1">
      <alignment vertical="center"/>
    </xf>
    <xf numFmtId="3" fontId="4" fillId="0" borderId="16" xfId="70" applyNumberFormat="1" applyFont="1" applyFill="1" applyBorder="1" applyAlignment="1">
      <alignment horizontal="right"/>
    </xf>
    <xf numFmtId="3" fontId="4" fillId="0" borderId="13" xfId="70" applyNumberFormat="1" applyFont="1" applyFill="1" applyBorder="1" applyAlignment="1">
      <alignment horizontal="right"/>
    </xf>
    <xf numFmtId="3" fontId="4" fillId="0" borderId="3" xfId="141" applyNumberFormat="1" applyFont="1" applyFill="1" applyBorder="1" applyAlignment="1">
      <alignment vertical="center"/>
    </xf>
    <xf numFmtId="3" fontId="4" fillId="0" borderId="4" xfId="141" applyNumberFormat="1" applyFont="1" applyFill="1" applyBorder="1" applyAlignment="1">
      <alignment vertical="center"/>
    </xf>
    <xf numFmtId="3" fontId="4" fillId="0" borderId="5" xfId="141" applyNumberFormat="1" applyFont="1" applyFill="1" applyBorder="1" applyAlignment="1">
      <alignment vertical="center"/>
    </xf>
    <xf numFmtId="3" fontId="4" fillId="0" borderId="9" xfId="141" applyNumberFormat="1" applyFont="1" applyFill="1" applyBorder="1" applyAlignment="1">
      <alignment vertical="center"/>
    </xf>
    <xf numFmtId="164" fontId="4" fillId="0" borderId="1" xfId="142" applyNumberFormat="1" applyFont="1" applyFill="1" applyBorder="1" applyAlignment="1">
      <alignment vertical="center"/>
    </xf>
    <xf numFmtId="164" fontId="4" fillId="0" borderId="8" xfId="142" applyNumberFormat="1" applyFont="1" applyFill="1" applyBorder="1" applyAlignment="1">
      <alignment vertical="center"/>
    </xf>
    <xf numFmtId="164" fontId="4" fillId="0" borderId="7" xfId="142" applyNumberFormat="1" applyFont="1" applyFill="1" applyBorder="1" applyAlignment="1">
      <alignment vertical="center"/>
    </xf>
    <xf numFmtId="164" fontId="4" fillId="0" borderId="0" xfId="142" applyNumberFormat="1" applyFont="1" applyFill="1" applyBorder="1" applyAlignment="1">
      <alignment vertical="center"/>
    </xf>
    <xf numFmtId="164" fontId="4" fillId="0" borderId="1" xfId="142" applyNumberFormat="1" applyFont="1" applyFill="1" applyBorder="1"/>
    <xf numFmtId="164" fontId="4" fillId="0" borderId="8" xfId="142" applyNumberFormat="1" applyFont="1" applyFill="1" applyBorder="1"/>
    <xf numFmtId="164" fontId="4" fillId="0" borderId="8" xfId="142" applyNumberFormat="1" applyFont="1" applyFill="1" applyBorder="1" applyAlignment="1">
      <alignment horizontal="center" vertical="center"/>
    </xf>
    <xf numFmtId="164" fontId="4" fillId="0" borderId="11" xfId="142" applyNumberFormat="1" applyFont="1" applyFill="1" applyBorder="1"/>
    <xf numFmtId="164" fontId="4" fillId="0" borderId="15" xfId="142" applyNumberFormat="1" applyFont="1" applyFill="1" applyBorder="1" applyAlignment="1">
      <alignment vertical="center"/>
    </xf>
    <xf numFmtId="164" fontId="4" fillId="0" borderId="14" xfId="142" applyNumberFormat="1" applyFont="1" applyFill="1" applyBorder="1" applyAlignment="1">
      <alignment vertical="center"/>
    </xf>
    <xf numFmtId="164" fontId="4" fillId="0" borderId="16" xfId="142" applyNumberFormat="1" applyFont="1" applyFill="1" applyBorder="1" applyAlignment="1">
      <alignment vertical="center"/>
    </xf>
    <xf numFmtId="164" fontId="4" fillId="0" borderId="13" xfId="142" applyNumberFormat="1" applyFont="1" applyFill="1" applyBorder="1" applyAlignment="1">
      <alignment vertical="center"/>
    </xf>
    <xf numFmtId="164" fontId="4" fillId="0" borderId="16" xfId="142" applyNumberFormat="1" applyFont="1" applyFill="1" applyBorder="1" applyAlignment="1">
      <alignment horizontal="right"/>
    </xf>
    <xf numFmtId="164" fontId="4" fillId="0" borderId="13" xfId="142" applyNumberFormat="1" applyFont="1" applyFill="1" applyBorder="1" applyAlignment="1">
      <alignment horizontal="right"/>
    </xf>
    <xf numFmtId="164" fontId="4" fillId="0" borderId="3" xfId="142" applyNumberFormat="1" applyFont="1" applyFill="1" applyBorder="1" applyAlignment="1">
      <alignment vertical="center"/>
    </xf>
    <xf numFmtId="164" fontId="4" fillId="0" borderId="4" xfId="142" applyNumberFormat="1" applyFont="1" applyFill="1" applyBorder="1" applyAlignment="1">
      <alignment vertical="center"/>
    </xf>
    <xf numFmtId="164" fontId="4" fillId="0" borderId="5" xfId="142" applyNumberFormat="1" applyFont="1" applyFill="1" applyBorder="1" applyAlignment="1">
      <alignment vertical="center"/>
    </xf>
    <xf numFmtId="164" fontId="4" fillId="0" borderId="9" xfId="142" applyNumberFormat="1" applyFont="1" applyFill="1" applyBorder="1" applyAlignment="1">
      <alignment vertical="center"/>
    </xf>
    <xf numFmtId="164" fontId="4" fillId="0" borderId="9" xfId="142" applyNumberFormat="1" applyFont="1" applyFill="1" applyBorder="1" applyAlignment="1">
      <alignment horizontal="center"/>
    </xf>
    <xf numFmtId="164" fontId="4" fillId="0" borderId="14" xfId="142" applyNumberFormat="1" applyFont="1" applyFill="1" applyBorder="1" applyAlignment="1">
      <alignment horizontal="center"/>
    </xf>
    <xf numFmtId="37" fontId="6" fillId="0" borderId="11" xfId="55" quotePrefix="1" applyNumberFormat="1" applyFont="1" applyBorder="1" applyAlignment="1">
      <alignment horizontal="right"/>
    </xf>
    <xf numFmtId="38" fontId="5" fillId="0" borderId="7" xfId="0" applyNumberFormat="1" applyFont="1" applyFill="1" applyBorder="1" applyAlignment="1">
      <alignment horizontal="right" wrapText="1"/>
    </xf>
    <xf numFmtId="164" fontId="5" fillId="0" borderId="0" xfId="0" applyNumberFormat="1" applyFont="1" applyFill="1" applyBorder="1" applyAlignment="1">
      <alignment horizontal="right" wrapText="1"/>
    </xf>
    <xf numFmtId="3" fontId="5" fillId="0" borderId="3" xfId="146" applyNumberFormat="1" applyFont="1" applyFill="1" applyBorder="1" applyAlignment="1">
      <alignment horizontal="right" wrapText="1"/>
    </xf>
    <xf numFmtId="165" fontId="5" fillId="0" borderId="7" xfId="0" applyNumberFormat="1" applyFont="1" applyFill="1" applyBorder="1" applyAlignment="1">
      <alignment horizontal="right" wrapText="1"/>
    </xf>
    <xf numFmtId="0" fontId="15" fillId="5" borderId="7" xfId="173" applyNumberFormat="1" applyFont="1" applyBorder="1"/>
    <xf numFmtId="0" fontId="15" fillId="5" borderId="0" xfId="173" applyNumberFormat="1" applyFont="1" applyBorder="1"/>
    <xf numFmtId="0" fontId="15" fillId="5" borderId="1" xfId="173" applyNumberFormat="1" applyFont="1" applyBorder="1"/>
    <xf numFmtId="165" fontId="5" fillId="0" borderId="0" xfId="0" applyNumberFormat="1" applyFont="1" applyFill="1" applyBorder="1" applyAlignment="1">
      <alignment horizontal="right" wrapText="1"/>
    </xf>
    <xf numFmtId="2" fontId="5" fillId="0" borderId="7" xfId="0" applyNumberFormat="1" applyFont="1" applyFill="1" applyBorder="1" applyAlignment="1">
      <alignment horizontal="right" wrapText="1"/>
    </xf>
    <xf numFmtId="2" fontId="5" fillId="0" borderId="0" xfId="0" applyNumberFormat="1" applyFont="1" applyFill="1" applyBorder="1" applyAlignment="1">
      <alignment horizontal="right" wrapText="1"/>
    </xf>
    <xf numFmtId="40" fontId="5" fillId="0" borderId="0" xfId="0" applyNumberFormat="1" applyFont="1" applyFill="1" applyBorder="1" applyAlignment="1">
      <alignment horizontal="right" wrapText="1"/>
    </xf>
    <xf numFmtId="43" fontId="5" fillId="0" borderId="7" xfId="0" applyNumberFormat="1" applyFont="1" applyFill="1" applyBorder="1" applyAlignment="1">
      <alignment horizontal="right" wrapText="1"/>
    </xf>
    <xf numFmtId="40" fontId="5" fillId="0" borderId="7" xfId="0" applyNumberFormat="1" applyFont="1" applyFill="1" applyBorder="1" applyAlignment="1">
      <alignment horizontal="right" wrapText="1"/>
    </xf>
    <xf numFmtId="38" fontId="15" fillId="5" borderId="0" xfId="173" applyNumberFormat="1" applyFont="1" applyBorder="1" applyAlignment="1">
      <alignment horizontal="right"/>
    </xf>
    <xf numFmtId="164" fontId="15" fillId="5" borderId="0" xfId="173" applyNumberFormat="1" applyFont="1" applyBorder="1" applyAlignment="1">
      <alignment horizontal="right"/>
    </xf>
    <xf numFmtId="0" fontId="15" fillId="5" borderId="0" xfId="173" applyNumberFormat="1" applyFont="1" applyBorder="1" applyAlignment="1">
      <alignment horizontal="right"/>
    </xf>
    <xf numFmtId="38" fontId="5" fillId="0" borderId="12" xfId="0" applyNumberFormat="1" applyFont="1" applyFill="1" applyBorder="1" applyAlignment="1">
      <alignment horizontal="right" wrapText="1"/>
    </xf>
    <xf numFmtId="164" fontId="5" fillId="0" borderId="10" xfId="0" applyNumberFormat="1" applyFont="1" applyFill="1" applyBorder="1" applyAlignment="1">
      <alignment horizontal="right" wrapText="1"/>
    </xf>
    <xf numFmtId="165" fontId="5" fillId="0" borderId="12" xfId="0" applyNumberFormat="1" applyFont="1" applyFill="1" applyBorder="1" applyAlignment="1">
      <alignment horizontal="right" wrapText="1"/>
    </xf>
    <xf numFmtId="165" fontId="5" fillId="0" borderId="10" xfId="0" applyNumberFormat="1" applyFont="1" applyFill="1" applyBorder="1" applyAlignment="1">
      <alignment horizontal="right" wrapText="1"/>
    </xf>
    <xf numFmtId="164" fontId="5" fillId="0" borderId="6" xfId="0" applyNumberFormat="1" applyFont="1" applyFill="1" applyBorder="1" applyAlignment="1">
      <alignment horizontal="right" wrapText="1"/>
    </xf>
    <xf numFmtId="0" fontId="76" fillId="0" borderId="0" xfId="0" applyFont="1" applyBorder="1"/>
    <xf numFmtId="164" fontId="5" fillId="0" borderId="1" xfId="0" applyNumberFormat="1" applyFont="1" applyFill="1" applyBorder="1" applyAlignment="1">
      <alignment wrapText="1"/>
    </xf>
    <xf numFmtId="164" fontId="5" fillId="0" borderId="15" xfId="0" applyNumberFormat="1" applyFont="1" applyFill="1" applyBorder="1" applyAlignment="1">
      <alignment wrapText="1"/>
    </xf>
    <xf numFmtId="3" fontId="5" fillId="0" borderId="7" xfId="0" applyNumberFormat="1" applyFont="1" applyFill="1" applyBorder="1"/>
    <xf numFmtId="3" fontId="5" fillId="0" borderId="0" xfId="0" applyNumberFormat="1" applyFont="1" applyFill="1" applyBorder="1"/>
    <xf numFmtId="3" fontId="5" fillId="0" borderId="1" xfId="0" applyNumberFormat="1" applyFont="1" applyFill="1" applyBorder="1"/>
    <xf numFmtId="3" fontId="5" fillId="0" borderId="8" xfId="0" applyNumberFormat="1" applyFont="1" applyFill="1" applyBorder="1"/>
    <xf numFmtId="3" fontId="15" fillId="5" borderId="7" xfId="173" applyNumberFormat="1" applyFont="1" applyBorder="1" applyAlignment="1">
      <alignment horizontal="center"/>
    </xf>
    <xf numFmtId="0" fontId="15" fillId="5" borderId="0" xfId="173" applyNumberFormat="1" applyFont="1" applyBorder="1" applyAlignment="1">
      <alignment horizontal="center"/>
    </xf>
    <xf numFmtId="0" fontId="15" fillId="5" borderId="1" xfId="173" applyNumberFormat="1" applyFont="1" applyBorder="1" applyAlignment="1">
      <alignment horizontal="center"/>
    </xf>
    <xf numFmtId="3" fontId="5" fillId="0" borderId="16" xfId="0" applyNumberFormat="1" applyFont="1" applyFill="1" applyBorder="1"/>
    <xf numFmtId="3" fontId="5" fillId="0" borderId="13" xfId="0" applyNumberFormat="1" applyFont="1" applyFill="1" applyBorder="1"/>
    <xf numFmtId="3" fontId="5" fillId="0" borderId="15" xfId="0" applyNumberFormat="1" applyFont="1" applyFill="1" applyBorder="1"/>
    <xf numFmtId="164" fontId="5" fillId="0" borderId="4" xfId="0" applyNumberFormat="1" applyFont="1" applyFill="1" applyBorder="1"/>
    <xf numFmtId="164" fontId="5" fillId="0" borderId="0" xfId="0" applyNumberFormat="1" applyFont="1" applyFill="1" applyBorder="1"/>
    <xf numFmtId="164" fontId="5" fillId="0" borderId="10" xfId="0" applyNumberFormat="1" applyFont="1" applyFill="1" applyBorder="1"/>
    <xf numFmtId="164" fontId="5" fillId="0" borderId="0" xfId="142" applyNumberFormat="1" applyFont="1" applyBorder="1"/>
    <xf numFmtId="164" fontId="5" fillId="0" borderId="4" xfId="142" applyNumberFormat="1" applyFont="1" applyBorder="1"/>
    <xf numFmtId="164" fontId="5" fillId="0" borderId="10" xfId="142" applyNumberFormat="1" applyFont="1" applyBorder="1"/>
    <xf numFmtId="3" fontId="89" fillId="0" borderId="0" xfId="173" applyNumberFormat="1" applyFont="1" applyFill="1" applyBorder="1" applyAlignment="1">
      <alignment vertical="center"/>
    </xf>
    <xf numFmtId="1" fontId="5" fillId="0" borderId="9" xfId="141" applyNumberFormat="1" applyFont="1" applyFill="1" applyBorder="1" applyAlignment="1">
      <alignment horizontal="left" vertical="center"/>
    </xf>
    <xf numFmtId="1" fontId="5" fillId="0" borderId="8" xfId="141" applyNumberFormat="1" applyFont="1" applyFill="1" applyBorder="1" applyAlignment="1">
      <alignment horizontal="left" vertical="center"/>
    </xf>
    <xf numFmtId="164" fontId="5" fillId="0" borderId="8" xfId="142" applyNumberFormat="1" applyFont="1" applyFill="1" applyBorder="1" applyAlignment="1">
      <alignment vertical="center"/>
    </xf>
    <xf numFmtId="164" fontId="5" fillId="0" borderId="9" xfId="142" applyNumberFormat="1" applyFont="1" applyFill="1" applyBorder="1" applyAlignment="1">
      <alignment horizontal="left" vertical="center"/>
    </xf>
    <xf numFmtId="164" fontId="5" fillId="0" borderId="8" xfId="142" applyNumberFormat="1" applyFont="1" applyFill="1" applyBorder="1" applyAlignment="1">
      <alignment horizontal="left" vertical="center"/>
    </xf>
    <xf numFmtId="164" fontId="5" fillId="0" borderId="14" xfId="142" applyNumberFormat="1" applyFont="1" applyFill="1" applyBorder="1" applyAlignment="1">
      <alignment vertical="center"/>
    </xf>
    <xf numFmtId="164" fontId="15" fillId="5" borderId="8" xfId="142" applyNumberFormat="1" applyFont="1" applyFill="1" applyBorder="1" applyAlignment="1">
      <alignment vertical="center"/>
    </xf>
    <xf numFmtId="164" fontId="5" fillId="0" borderId="14" xfId="142" applyNumberFormat="1" applyFont="1" applyFill="1" applyBorder="1" applyAlignment="1">
      <alignment horizontal="left" vertical="center"/>
    </xf>
    <xf numFmtId="164" fontId="68" fillId="5" borderId="8" xfId="173" applyNumberFormat="1" applyBorder="1" applyAlignment="1">
      <alignment horizontal="left" vertical="center"/>
    </xf>
    <xf numFmtId="166" fontId="78" fillId="0" borderId="11" xfId="55" applyNumberFormat="1" applyFont="1" applyFill="1" applyBorder="1" applyAlignment="1">
      <alignment horizontal="right"/>
    </xf>
    <xf numFmtId="166" fontId="78" fillId="0" borderId="8" xfId="55" applyNumberFormat="1" applyFont="1" applyFill="1" applyBorder="1" applyAlignment="1">
      <alignment horizontal="right"/>
    </xf>
    <xf numFmtId="166" fontId="76" fillId="0" borderId="8" xfId="55" applyNumberFormat="1" applyFont="1" applyFill="1" applyBorder="1" applyAlignment="1">
      <alignment horizontal="right"/>
    </xf>
    <xf numFmtId="0" fontId="76" fillId="0" borderId="7" xfId="0" applyFont="1" applyBorder="1"/>
    <xf numFmtId="0" fontId="78" fillId="0" borderId="16" xfId="0" applyFont="1" applyBorder="1"/>
    <xf numFmtId="43" fontId="78" fillId="0" borderId="13" xfId="55" applyFont="1" applyBorder="1"/>
    <xf numFmtId="167" fontId="78" fillId="0" borderId="13" xfId="55" applyNumberFormat="1" applyFont="1" applyBorder="1"/>
    <xf numFmtId="187" fontId="78" fillId="0" borderId="13" xfId="86" applyNumberFormat="1" applyFont="1" applyBorder="1"/>
    <xf numFmtId="183" fontId="78" fillId="0" borderId="13" xfId="55" applyNumberFormat="1" applyFont="1" applyBorder="1"/>
    <xf numFmtId="183" fontId="78" fillId="0" borderId="15" xfId="55" applyNumberFormat="1" applyFont="1" applyBorder="1"/>
    <xf numFmtId="164" fontId="78" fillId="0" borderId="11" xfId="142" applyNumberFormat="1" applyFont="1" applyFill="1" applyBorder="1" applyAlignment="1">
      <alignment horizontal="right"/>
    </xf>
    <xf numFmtId="164" fontId="78" fillId="0" borderId="8" xfId="142" applyNumberFormat="1" applyFont="1" applyFill="1" applyBorder="1" applyAlignment="1">
      <alignment horizontal="right"/>
    </xf>
    <xf numFmtId="164" fontId="76" fillId="0" borderId="8" xfId="142" applyNumberFormat="1" applyFont="1" applyFill="1" applyBorder="1" applyAlignment="1">
      <alignment horizontal="right"/>
    </xf>
    <xf numFmtId="165" fontId="2" fillId="0" borderId="4" xfId="63" applyNumberFormat="1" applyFont="1" applyFill="1" applyBorder="1"/>
    <xf numFmtId="166" fontId="2" fillId="0" borderId="9" xfId="0" applyNumberFormat="1" applyFont="1" applyFill="1" applyBorder="1" applyAlignment="1"/>
    <xf numFmtId="0" fontId="2" fillId="0" borderId="0" xfId="0" applyFont="1" applyFill="1" applyBorder="1" applyAlignment="1"/>
    <xf numFmtId="165" fontId="2" fillId="0" borderId="0" xfId="63" applyNumberFormat="1" applyFont="1" applyFill="1" applyBorder="1"/>
    <xf numFmtId="166" fontId="2" fillId="0" borderId="8" xfId="0" applyNumberFormat="1" applyFont="1" applyFill="1" applyBorder="1" applyAlignment="1"/>
    <xf numFmtId="3" fontId="2" fillId="0" borderId="1" xfId="0" applyNumberFormat="1" applyFont="1" applyFill="1" applyBorder="1"/>
    <xf numFmtId="3" fontId="2" fillId="0" borderId="1" xfId="0" applyNumberFormat="1" applyFont="1" applyFill="1" applyBorder="1" applyAlignment="1">
      <alignment horizontal="right"/>
    </xf>
    <xf numFmtId="0" fontId="2" fillId="0" borderId="7" xfId="0" applyFont="1" applyFill="1" applyBorder="1" applyAlignment="1"/>
    <xf numFmtId="0" fontId="2" fillId="0" borderId="12" xfId="0" applyFont="1" applyFill="1" applyBorder="1" applyAlignment="1"/>
    <xf numFmtId="165" fontId="2" fillId="0" borderId="10" xfId="63" applyNumberFormat="1" applyFont="1" applyFill="1" applyBorder="1"/>
    <xf numFmtId="3" fontId="2" fillId="0" borderId="11" xfId="0" applyNumberFormat="1" applyFont="1" applyFill="1" applyBorder="1" applyAlignment="1">
      <alignment horizontal="right"/>
    </xf>
    <xf numFmtId="3" fontId="2" fillId="0" borderId="8" xfId="0" applyNumberFormat="1" applyFont="1" applyFill="1" applyBorder="1"/>
    <xf numFmtId="3" fontId="2" fillId="0" borderId="8" xfId="0" applyNumberFormat="1" applyFont="1" applyFill="1" applyBorder="1" applyAlignment="1">
      <alignment horizontal="right"/>
    </xf>
    <xf numFmtId="166" fontId="2" fillId="0" borderId="11" xfId="0" applyNumberFormat="1" applyFont="1" applyFill="1" applyBorder="1" applyAlignment="1"/>
    <xf numFmtId="3" fontId="2" fillId="0" borderId="12" xfId="0" applyNumberFormat="1" applyFont="1" applyFill="1" applyBorder="1"/>
    <xf numFmtId="3" fontId="2" fillId="0" borderId="3" xfId="0" applyNumberFormat="1" applyFont="1" applyFill="1" applyBorder="1"/>
    <xf numFmtId="3" fontId="2" fillId="0" borderId="0" xfId="0" applyNumberFormat="1" applyFont="1" applyFill="1" applyBorder="1"/>
    <xf numFmtId="0" fontId="2" fillId="0" borderId="3" xfId="0" applyFont="1" applyFill="1" applyBorder="1" applyAlignment="1"/>
    <xf numFmtId="3" fontId="2" fillId="0" borderId="7" xfId="0" applyNumberFormat="1" applyFont="1" applyFill="1" applyBorder="1"/>
    <xf numFmtId="0" fontId="2" fillId="0" borderId="10" xfId="0" applyFont="1" applyFill="1" applyBorder="1" applyAlignment="1"/>
    <xf numFmtId="3" fontId="2" fillId="0" borderId="4" xfId="0" applyNumberFormat="1" applyFont="1" applyFill="1" applyBorder="1"/>
    <xf numFmtId="0" fontId="68" fillId="5" borderId="4" xfId="173" applyNumberFormat="1" applyBorder="1" applyAlignment="1">
      <alignment horizontal="center" vertical="center" wrapText="1"/>
    </xf>
    <xf numFmtId="3" fontId="15" fillId="0" borderId="7" xfId="55" applyNumberFormat="1" applyFont="1" applyFill="1" applyBorder="1"/>
    <xf numFmtId="3" fontId="15" fillId="0" borderId="0" xfId="55" applyNumberFormat="1" applyFont="1" applyFill="1" applyBorder="1"/>
    <xf numFmtId="3" fontId="15" fillId="0" borderId="16" xfId="55" applyNumberFormat="1" applyFont="1" applyFill="1" applyBorder="1"/>
    <xf numFmtId="3" fontId="15" fillId="0" borderId="13" xfId="55" applyNumberFormat="1" applyFont="1" applyFill="1" applyBorder="1"/>
    <xf numFmtId="3" fontId="0" fillId="0" borderId="7" xfId="55" applyNumberFormat="1" applyFont="1" applyFill="1" applyBorder="1"/>
    <xf numFmtId="3" fontId="0" fillId="0" borderId="0" xfId="55" applyNumberFormat="1" applyFont="1" applyFill="1" applyBorder="1"/>
    <xf numFmtId="3" fontId="0" fillId="0" borderId="12" xfId="55" applyNumberFormat="1" applyFont="1" applyFill="1" applyBorder="1"/>
    <xf numFmtId="3" fontId="0" fillId="0" borderId="10" xfId="55" applyNumberFormat="1" applyFont="1" applyFill="1" applyBorder="1"/>
    <xf numFmtId="168" fontId="0" fillId="0" borderId="1" xfId="55" applyNumberFormat="1" applyFont="1" applyFill="1" applyBorder="1"/>
    <xf numFmtId="168" fontId="0" fillId="0" borderId="6" xfId="55" applyNumberFormat="1" applyFont="1" applyFill="1" applyBorder="1"/>
    <xf numFmtId="0" fontId="95" fillId="0" borderId="0" xfId="129" applyFont="1" applyFill="1" applyAlignment="1" applyProtection="1"/>
    <xf numFmtId="0" fontId="0" fillId="0" borderId="9" xfId="0" applyNumberFormat="1" applyFont="1" applyFill="1" applyBorder="1" applyAlignment="1"/>
    <xf numFmtId="0" fontId="76" fillId="0" borderId="7" xfId="0" applyFont="1" applyFill="1" applyBorder="1" applyAlignment="1">
      <alignment horizontal="left" indent="2"/>
    </xf>
    <xf numFmtId="0" fontId="76" fillId="0" borderId="12" xfId="0" applyFont="1" applyFill="1" applyBorder="1" applyAlignment="1">
      <alignment horizontal="left" indent="2"/>
    </xf>
    <xf numFmtId="0" fontId="76" fillId="0" borderId="3" xfId="0" applyFont="1" applyFill="1" applyBorder="1" applyAlignment="1">
      <alignment horizontal="left" indent="2"/>
    </xf>
    <xf numFmtId="0" fontId="1" fillId="0" borderId="0" xfId="0" applyFont="1" applyFill="1" applyBorder="1"/>
    <xf numFmtId="168" fontId="1" fillId="0" borderId="0" xfId="55" applyNumberFormat="1" applyFont="1" applyFill="1" applyBorder="1" applyAlignment="1" applyProtection="1">
      <alignment horizontal="right"/>
    </xf>
    <xf numFmtId="168" fontId="1" fillId="0" borderId="0" xfId="55" applyNumberFormat="1" applyFont="1" applyFill="1" applyAlignment="1" applyProtection="1">
      <alignment horizontal="left"/>
    </xf>
    <xf numFmtId="168" fontId="1" fillId="0" borderId="0" xfId="55" applyNumberFormat="1" applyFont="1" applyFill="1" applyAlignment="1" applyProtection="1">
      <alignment horizontal="centerContinuous"/>
    </xf>
    <xf numFmtId="0" fontId="76" fillId="7" borderId="0" xfId="0" applyFont="1" applyFill="1"/>
    <xf numFmtId="0" fontId="68" fillId="5" borderId="5" xfId="173" applyNumberFormat="1" applyFont="1" applyBorder="1" applyAlignment="1">
      <alignment horizontal="center"/>
    </xf>
    <xf numFmtId="0" fontId="10" fillId="0" borderId="0" xfId="0" applyFont="1" applyFill="1"/>
    <xf numFmtId="0" fontId="30" fillId="0" borderId="15" xfId="0" applyFont="1" applyBorder="1" applyAlignment="1">
      <alignment horizontal="center" wrapText="1"/>
    </xf>
    <xf numFmtId="0" fontId="30" fillId="0" borderId="13" xfId="0" applyFont="1" applyBorder="1" applyAlignment="1">
      <alignment horizontal="center" wrapText="1"/>
    </xf>
    <xf numFmtId="0" fontId="0" fillId="0" borderId="0" xfId="0"/>
    <xf numFmtId="0" fontId="96" fillId="0" borderId="0" xfId="0" applyFont="1" applyFill="1"/>
    <xf numFmtId="165" fontId="14" fillId="0" borderId="14" xfId="55" applyNumberFormat="1" applyFont="1" applyFill="1" applyBorder="1" applyAlignment="1">
      <alignment horizontal="center" vertical="center"/>
    </xf>
    <xf numFmtId="0" fontId="97" fillId="5" borderId="11" xfId="173" applyNumberFormat="1" applyFont="1" applyBorder="1" applyAlignment="1">
      <alignment horizontal="left"/>
    </xf>
    <xf numFmtId="3" fontId="97" fillId="5" borderId="10" xfId="173" applyNumberFormat="1" applyFont="1" applyBorder="1"/>
    <xf numFmtId="1" fontId="3" fillId="0" borderId="9" xfId="141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/>
    </xf>
    <xf numFmtId="0" fontId="82" fillId="0" borderId="0" xfId="0" applyFont="1" applyFill="1"/>
    <xf numFmtId="0" fontId="1" fillId="0" borderId="8" xfId="0" applyFont="1" applyFill="1" applyBorder="1" applyAlignment="1"/>
    <xf numFmtId="0" fontId="82" fillId="0" borderId="0" xfId="0" applyFont="1"/>
    <xf numFmtId="3" fontId="5" fillId="0" borderId="14" xfId="0" applyNumberFormat="1" applyFont="1" applyFill="1" applyBorder="1"/>
    <xf numFmtId="3" fontId="5" fillId="0" borderId="7" xfId="141" applyNumberFormat="1" applyFont="1" applyFill="1" applyBorder="1" applyAlignment="1">
      <alignment horizontal="right" vertical="center"/>
    </xf>
    <xf numFmtId="3" fontId="5" fillId="0" borderId="0" xfId="141" applyNumberFormat="1" applyFont="1" applyFill="1" applyBorder="1" applyAlignment="1">
      <alignment horizontal="right" vertical="center"/>
    </xf>
    <xf numFmtId="3" fontId="5" fillId="0" borderId="1" xfId="141" applyNumberFormat="1" applyFont="1" applyFill="1" applyBorder="1" applyAlignment="1">
      <alignment horizontal="right" vertical="center"/>
    </xf>
    <xf numFmtId="3" fontId="5" fillId="0" borderId="16" xfId="141" applyNumberFormat="1" applyFont="1" applyFill="1" applyBorder="1" applyAlignment="1">
      <alignment horizontal="right" vertical="center"/>
    </xf>
    <xf numFmtId="3" fontId="5" fillId="0" borderId="13" xfId="141" applyNumberFormat="1" applyFont="1" applyFill="1" applyBorder="1" applyAlignment="1">
      <alignment horizontal="right" vertical="center"/>
    </xf>
    <xf numFmtId="3" fontId="5" fillId="0" borderId="15" xfId="141" applyNumberFormat="1" applyFont="1" applyFill="1" applyBorder="1" applyAlignment="1">
      <alignment horizontal="right" vertical="center"/>
    </xf>
    <xf numFmtId="3" fontId="5" fillId="0" borderId="14" xfId="141" applyNumberFormat="1" applyFont="1" applyFill="1" applyBorder="1" applyAlignment="1">
      <alignment horizontal="right" vertical="center"/>
    </xf>
    <xf numFmtId="3" fontId="89" fillId="5" borderId="1" xfId="173" applyNumberFormat="1" applyFont="1" applyBorder="1" applyAlignment="1">
      <alignment horizontal="right" vertical="center"/>
    </xf>
    <xf numFmtId="3" fontId="14" fillId="0" borderId="1" xfId="70" applyNumberFormat="1" applyFont="1" applyFill="1" applyBorder="1" applyAlignment="1">
      <alignment horizontal="right" vertical="center"/>
    </xf>
    <xf numFmtId="3" fontId="14" fillId="0" borderId="8" xfId="0" applyNumberFormat="1" applyFont="1" applyFill="1" applyBorder="1" applyAlignment="1">
      <alignment horizontal="right" vertical="center"/>
    </xf>
    <xf numFmtId="3" fontId="14" fillId="0" borderId="11" xfId="0" applyNumberFormat="1" applyFont="1" applyFill="1" applyBorder="1" applyAlignment="1">
      <alignment horizontal="right" vertical="center"/>
    </xf>
    <xf numFmtId="3" fontId="14" fillId="0" borderId="3" xfId="141" applyNumberFormat="1" applyFont="1" applyFill="1" applyBorder="1" applyAlignment="1">
      <alignment horizontal="right" vertical="center"/>
    </xf>
    <xf numFmtId="3" fontId="14" fillId="0" borderId="4" xfId="141" applyNumberFormat="1" applyFont="1" applyFill="1" applyBorder="1" applyAlignment="1">
      <alignment horizontal="right" vertical="center"/>
    </xf>
    <xf numFmtId="3" fontId="14" fillId="0" borderId="5" xfId="141" applyNumberFormat="1" applyFont="1" applyFill="1" applyBorder="1" applyAlignment="1">
      <alignment horizontal="right" vertical="center"/>
    </xf>
    <xf numFmtId="3" fontId="14" fillId="0" borderId="9" xfId="141" applyNumberFormat="1" applyFont="1" applyFill="1" applyBorder="1" applyAlignment="1">
      <alignment horizontal="right" vertical="center"/>
    </xf>
    <xf numFmtId="3" fontId="14" fillId="0" borderId="16" xfId="141" applyNumberFormat="1" applyFont="1" applyFill="1" applyBorder="1" applyAlignment="1">
      <alignment horizontal="right" vertical="center"/>
    </xf>
    <xf numFmtId="3" fontId="14" fillId="0" borderId="13" xfId="141" applyNumberFormat="1" applyFont="1" applyFill="1" applyBorder="1" applyAlignment="1">
      <alignment horizontal="right" vertical="center"/>
    </xf>
    <xf numFmtId="3" fontId="14" fillId="0" borderId="15" xfId="141" applyNumberFormat="1" applyFont="1" applyFill="1" applyBorder="1" applyAlignment="1">
      <alignment horizontal="right" vertical="center"/>
    </xf>
    <xf numFmtId="3" fontId="14" fillId="0" borderId="14" xfId="141" applyNumberFormat="1" applyFont="1" applyFill="1" applyBorder="1" applyAlignment="1">
      <alignment horizontal="right" vertical="center"/>
    </xf>
    <xf numFmtId="3" fontId="68" fillId="5" borderId="7" xfId="173" applyNumberFormat="1" applyFont="1" applyBorder="1" applyAlignment="1">
      <alignment horizontal="right" vertical="center"/>
    </xf>
    <xf numFmtId="3" fontId="68" fillId="5" borderId="0" xfId="173" applyNumberFormat="1" applyFont="1" applyBorder="1" applyAlignment="1">
      <alignment horizontal="right" vertical="center"/>
    </xf>
    <xf numFmtId="3" fontId="68" fillId="5" borderId="1" xfId="173" applyNumberFormat="1" applyFont="1" applyBorder="1" applyAlignment="1">
      <alignment horizontal="right" vertical="center"/>
    </xf>
    <xf numFmtId="3" fontId="14" fillId="0" borderId="8" xfId="141" applyNumberFormat="1" applyFont="1" applyFill="1" applyBorder="1" applyAlignment="1">
      <alignment horizontal="right" vertical="center"/>
    </xf>
    <xf numFmtId="3" fontId="14" fillId="0" borderId="16" xfId="70" applyNumberFormat="1" applyFont="1" applyFill="1" applyBorder="1" applyAlignment="1">
      <alignment horizontal="right" vertical="center"/>
    </xf>
    <xf numFmtId="3" fontId="14" fillId="0" borderId="13" xfId="70" applyNumberFormat="1" applyFont="1" applyFill="1" applyBorder="1" applyAlignment="1">
      <alignment horizontal="right" vertical="center"/>
    </xf>
    <xf numFmtId="3" fontId="14" fillId="0" borderId="0" xfId="0" applyNumberFormat="1" applyFont="1" applyFill="1" applyBorder="1" applyAlignment="1">
      <alignment horizontal="center"/>
    </xf>
    <xf numFmtId="43" fontId="9" fillId="0" borderId="8" xfId="55" applyNumberFormat="1" applyFont="1" applyBorder="1"/>
    <xf numFmtId="43" fontId="9" fillId="0" borderId="8" xfId="55" applyNumberFormat="1" applyFont="1" applyBorder="1" applyAlignment="1">
      <alignment horizontal="right"/>
    </xf>
    <xf numFmtId="43" fontId="9" fillId="0" borderId="0" xfId="55" applyNumberFormat="1" applyFont="1" applyBorder="1"/>
    <xf numFmtId="3" fontId="14" fillId="0" borderId="8" xfId="134" applyNumberFormat="1" applyFont="1" applyBorder="1" applyAlignment="1">
      <alignment wrapText="1"/>
    </xf>
    <xf numFmtId="0" fontId="68" fillId="5" borderId="8" xfId="173" applyNumberFormat="1" applyFont="1" applyBorder="1" applyAlignment="1">
      <alignment wrapText="1"/>
    </xf>
    <xf numFmtId="3" fontId="14" fillId="0" borderId="8" xfId="134" applyNumberFormat="1" applyFont="1" applyBorder="1" applyAlignment="1"/>
    <xf numFmtId="2" fontId="14" fillId="0" borderId="8" xfId="134" applyNumberFormat="1" applyFont="1" applyBorder="1" applyAlignment="1"/>
    <xf numFmtId="2" fontId="14" fillId="0" borderId="8" xfId="134" applyNumberFormat="1" applyFont="1" applyBorder="1" applyAlignment="1">
      <alignment wrapText="1"/>
    </xf>
    <xf numFmtId="3" fontId="14" fillId="0" borderId="11" xfId="134" applyNumberFormat="1" applyFont="1" applyBorder="1" applyAlignment="1"/>
    <xf numFmtId="165" fontId="22" fillId="0" borderId="7" xfId="55" applyNumberFormat="1" applyFont="1" applyFill="1" applyBorder="1"/>
    <xf numFmtId="165" fontId="22" fillId="0" borderId="0" xfId="55" applyNumberFormat="1" applyFont="1" applyFill="1" applyBorder="1"/>
    <xf numFmtId="167" fontId="22" fillId="0" borderId="1" xfId="55" applyNumberFormat="1" applyFont="1" applyFill="1" applyBorder="1"/>
    <xf numFmtId="165" fontId="22" fillId="0" borderId="12" xfId="55" applyNumberFormat="1" applyFont="1" applyFill="1" applyBorder="1"/>
    <xf numFmtId="165" fontId="22" fillId="0" borderId="10" xfId="55" applyNumberFormat="1" applyFont="1" applyFill="1" applyBorder="1"/>
    <xf numFmtId="167" fontId="22" fillId="0" borderId="0" xfId="55" applyNumberFormat="1" applyFont="1" applyFill="1" applyBorder="1"/>
    <xf numFmtId="166" fontId="76" fillId="0" borderId="8" xfId="0" applyNumberFormat="1" applyFont="1" applyFill="1" applyBorder="1"/>
    <xf numFmtId="164" fontId="76" fillId="0" borderId="8" xfId="146" applyNumberFormat="1" applyFont="1" applyFill="1" applyBorder="1"/>
    <xf numFmtId="166" fontId="76" fillId="0" borderId="14" xfId="146" applyNumberFormat="1" applyFont="1" applyFill="1" applyBorder="1"/>
    <xf numFmtId="165" fontId="76" fillId="0" borderId="11" xfId="63" applyNumberFormat="1" applyFont="1" applyFill="1" applyBorder="1"/>
    <xf numFmtId="0" fontId="0" fillId="0" borderId="0" xfId="0"/>
    <xf numFmtId="0" fontId="102" fillId="0" borderId="0" xfId="0" applyFont="1"/>
    <xf numFmtId="0" fontId="15" fillId="0" borderId="0" xfId="132" applyFont="1"/>
    <xf numFmtId="0" fontId="103" fillId="0" borderId="0" xfId="0" applyFont="1" applyBorder="1"/>
    <xf numFmtId="0" fontId="82" fillId="0" borderId="0" xfId="0" applyFont="1" applyBorder="1"/>
    <xf numFmtId="0" fontId="101" fillId="0" borderId="0" xfId="0" applyFont="1" applyBorder="1"/>
    <xf numFmtId="0" fontId="1" fillId="0" borderId="0" xfId="0" applyFont="1"/>
    <xf numFmtId="1" fontId="9" fillId="0" borderId="8" xfId="55" applyNumberFormat="1" applyFont="1" applyBorder="1" applyAlignment="1">
      <alignment horizontal="left" indent="5"/>
    </xf>
    <xf numFmtId="41" fontId="9" fillId="0" borderId="8" xfId="55" applyNumberFormat="1" applyFont="1" applyBorder="1" applyAlignment="1">
      <alignment horizontal="right"/>
    </xf>
    <xf numFmtId="43" fontId="104" fillId="5" borderId="4" xfId="173" applyNumberFormat="1" applyFont="1" applyBorder="1"/>
    <xf numFmtId="43" fontId="104" fillId="5" borderId="5" xfId="173" applyNumberFormat="1" applyFont="1" applyBorder="1"/>
    <xf numFmtId="43" fontId="14" fillId="0" borderId="0" xfId="55" applyNumberFormat="1" applyFont="1"/>
    <xf numFmtId="165" fontId="14" fillId="0" borderId="0" xfId="0" applyNumberFormat="1" applyFont="1" applyFill="1"/>
    <xf numFmtId="3" fontId="14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left" vertical="top"/>
    </xf>
    <xf numFmtId="3" fontId="2" fillId="0" borderId="12" xfId="0" applyNumberFormat="1" applyFont="1" applyFill="1" applyBorder="1" applyAlignment="1">
      <alignment horizontal="right"/>
    </xf>
    <xf numFmtId="1" fontId="17" fillId="0" borderId="8" xfId="67" applyNumberFormat="1" applyFont="1" applyFill="1" applyBorder="1" applyAlignment="1">
      <alignment horizontal="center"/>
    </xf>
    <xf numFmtId="2" fontId="17" fillId="0" borderId="8" xfId="67" applyNumberFormat="1" applyFont="1" applyFill="1" applyBorder="1" applyAlignment="1">
      <alignment horizontal="center"/>
    </xf>
    <xf numFmtId="2" fontId="68" fillId="5" borderId="11" xfId="173" applyNumberFormat="1" applyFont="1" applyBorder="1" applyAlignment="1">
      <alignment horizontal="center"/>
    </xf>
    <xf numFmtId="186" fontId="17" fillId="0" borderId="8" xfId="67" applyNumberFormat="1" applyFont="1" applyFill="1" applyBorder="1" applyAlignment="1">
      <alignment horizontal="right"/>
    </xf>
    <xf numFmtId="164" fontId="17" fillId="0" borderId="8" xfId="154" applyNumberFormat="1" applyFont="1" applyFill="1" applyBorder="1" applyAlignment="1">
      <alignment horizontal="right" indent="1"/>
    </xf>
    <xf numFmtId="0" fontId="1" fillId="0" borderId="0" xfId="0" applyFont="1" applyFill="1"/>
    <xf numFmtId="0" fontId="15" fillId="0" borderId="5" xfId="0" applyNumberFormat="1" applyFont="1" applyFill="1" applyBorder="1" applyAlignment="1"/>
    <xf numFmtId="165" fontId="14" fillId="0" borderId="4" xfId="63" applyNumberFormat="1" applyFont="1" applyFill="1" applyBorder="1"/>
    <xf numFmtId="165" fontId="14" fillId="0" borderId="10" xfId="63" applyNumberFormat="1" applyFont="1" applyFill="1" applyBorder="1"/>
    <xf numFmtId="3" fontId="94" fillId="0" borderId="4" xfId="0" applyNumberFormat="1" applyFont="1" applyFill="1" applyBorder="1"/>
    <xf numFmtId="3" fontId="94" fillId="0" borderId="10" xfId="0" applyNumberFormat="1" applyFont="1" applyFill="1" applyBorder="1"/>
    <xf numFmtId="3" fontId="10" fillId="0" borderId="0" xfId="0" applyNumberFormat="1" applyFont="1" applyFill="1" applyBorder="1"/>
    <xf numFmtId="164" fontId="1" fillId="0" borderId="1" xfId="0" applyNumberFormat="1" applyFont="1" applyFill="1" applyBorder="1" applyAlignment="1">
      <alignment horizontal="right" wrapText="1"/>
    </xf>
    <xf numFmtId="0" fontId="10" fillId="0" borderId="8" xfId="0" applyFont="1" applyFill="1" applyBorder="1" applyAlignment="1">
      <alignment horizontal="left"/>
    </xf>
    <xf numFmtId="0" fontId="10" fillId="0" borderId="11" xfId="0" applyFont="1" applyFill="1" applyBorder="1" applyAlignment="1">
      <alignment horizontal="left"/>
    </xf>
    <xf numFmtId="3" fontId="10" fillId="0" borderId="10" xfId="0" applyNumberFormat="1" applyFont="1" applyFill="1" applyBorder="1"/>
    <xf numFmtId="164" fontId="1" fillId="0" borderId="6" xfId="0" applyNumberFormat="1" applyFont="1" applyFill="1" applyBorder="1" applyAlignment="1">
      <alignment horizontal="right" wrapText="1"/>
    </xf>
    <xf numFmtId="3" fontId="10" fillId="0" borderId="12" xfId="0" applyNumberFormat="1" applyFont="1" applyFill="1" applyBorder="1"/>
    <xf numFmtId="164" fontId="97" fillId="5" borderId="10" xfId="173" applyNumberFormat="1" applyFont="1" applyBorder="1" applyAlignment="1">
      <alignment horizontal="right" wrapText="1"/>
    </xf>
    <xf numFmtId="164" fontId="97" fillId="5" borderId="6" xfId="173" applyNumberFormat="1" applyFont="1" applyBorder="1" applyAlignment="1">
      <alignment horizontal="right" wrapText="1"/>
    </xf>
    <xf numFmtId="164" fontId="76" fillId="0" borderId="4" xfId="0" applyNumberFormat="1" applyFont="1" applyFill="1" applyBorder="1" applyAlignment="1">
      <alignment horizontal="right" vertical="center" indent="2"/>
    </xf>
    <xf numFmtId="164" fontId="76" fillId="0" borderId="0" xfId="0" applyNumberFormat="1" applyFont="1" applyFill="1" applyBorder="1" applyAlignment="1">
      <alignment horizontal="right" vertical="center" indent="2"/>
    </xf>
    <xf numFmtId="164" fontId="76" fillId="0" borderId="13" xfId="0" applyNumberFormat="1" applyFont="1" applyFill="1" applyBorder="1" applyAlignment="1">
      <alignment horizontal="right" vertical="center" indent="2"/>
    </xf>
    <xf numFmtId="164" fontId="91" fillId="0" borderId="0" xfId="0" applyNumberFormat="1" applyFont="1" applyFill="1" applyBorder="1" applyAlignment="1">
      <alignment horizontal="right" vertical="center" indent="2"/>
    </xf>
    <xf numFmtId="0" fontId="0" fillId="0" borderId="0" xfId="0"/>
    <xf numFmtId="0" fontId="0" fillId="0" borderId="0" xfId="0"/>
    <xf numFmtId="4" fontId="68" fillId="5" borderId="4" xfId="173" applyNumberFormat="1" applyFont="1" applyBorder="1" applyAlignment="1">
      <alignment horizontal="center" vertical="center" wrapText="1"/>
    </xf>
    <xf numFmtId="4" fontId="68" fillId="5" borderId="5" xfId="173" applyNumberFormat="1" applyFont="1" applyBorder="1" applyAlignment="1">
      <alignment horizontal="center" vertical="center" wrapText="1"/>
    </xf>
    <xf numFmtId="0" fontId="100" fillId="0" borderId="8" xfId="0" applyFont="1" applyFill="1" applyBorder="1" applyAlignment="1">
      <alignment horizontal="left"/>
    </xf>
    <xf numFmtId="3" fontId="100" fillId="0" borderId="0" xfId="0" applyNumberFormat="1" applyFont="1" applyFill="1" applyBorder="1"/>
    <xf numFmtId="164" fontId="105" fillId="0" borderId="1" xfId="0" applyNumberFormat="1" applyFont="1" applyFill="1" applyBorder="1" applyAlignment="1">
      <alignment horizontal="right" wrapText="1"/>
    </xf>
    <xf numFmtId="0" fontId="108" fillId="0" borderId="0" xfId="0" applyFont="1"/>
    <xf numFmtId="0" fontId="0" fillId="0" borderId="0" xfId="0"/>
    <xf numFmtId="0" fontId="3" fillId="0" borderId="7" xfId="0" applyFont="1" applyBorder="1"/>
    <xf numFmtId="0" fontId="105" fillId="0" borderId="7" xfId="0" applyFont="1" applyFill="1" applyBorder="1"/>
    <xf numFmtId="165" fontId="105" fillId="0" borderId="8" xfId="55" applyNumberFormat="1" applyFont="1" applyFill="1" applyBorder="1"/>
    <xf numFmtId="0" fontId="81" fillId="0" borderId="0" xfId="0" applyFont="1" applyFill="1" applyBorder="1"/>
    <xf numFmtId="165" fontId="76" fillId="0" borderId="0" xfId="56" applyNumberFormat="1" applyFont="1" applyFill="1" applyBorder="1"/>
    <xf numFmtId="165" fontId="76" fillId="0" borderId="1" xfId="56" applyNumberFormat="1" applyFont="1" applyFill="1" applyBorder="1"/>
    <xf numFmtId="165" fontId="76" fillId="0" borderId="4" xfId="56" applyNumberFormat="1" applyFont="1" applyFill="1" applyBorder="1"/>
    <xf numFmtId="165" fontId="76" fillId="0" borderId="5" xfId="56" applyNumberFormat="1" applyFont="1" applyFill="1" applyBorder="1"/>
    <xf numFmtId="165" fontId="76" fillId="0" borderId="10" xfId="56" applyNumberFormat="1" applyFont="1" applyFill="1" applyBorder="1"/>
    <xf numFmtId="165" fontId="76" fillId="0" borderId="6" xfId="56" applyNumberFormat="1" applyFont="1" applyFill="1" applyBorder="1"/>
    <xf numFmtId="3" fontId="81" fillId="0" borderId="0" xfId="0" applyNumberFormat="1" applyFont="1" applyFill="1" applyBorder="1"/>
    <xf numFmtId="0" fontId="107" fillId="0" borderId="0" xfId="0" applyFont="1"/>
    <xf numFmtId="0" fontId="14" fillId="0" borderId="8" xfId="0" applyFont="1" applyFill="1" applyBorder="1" applyAlignment="1">
      <alignment horizontal="left" wrapText="1"/>
    </xf>
    <xf numFmtId="0" fontId="99" fillId="0" borderId="8" xfId="0" applyFont="1" applyFill="1" applyBorder="1" applyAlignment="1">
      <alignment horizontal="left" vertical="top" wrapText="1"/>
    </xf>
    <xf numFmtId="0" fontId="30" fillId="0" borderId="6" xfId="0" applyFont="1" applyBorder="1" applyAlignment="1">
      <alignment horizontal="center" wrapText="1"/>
    </xf>
    <xf numFmtId="38" fontId="5" fillId="0" borderId="10" xfId="0" applyNumberFormat="1" applyFont="1" applyFill="1" applyBorder="1" applyAlignment="1">
      <alignment horizontal="right" wrapText="1"/>
    </xf>
    <xf numFmtId="0" fontId="30" fillId="0" borderId="16" xfId="0" applyFont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right" wrapText="1"/>
    </xf>
    <xf numFmtId="164" fontId="15" fillId="5" borderId="1" xfId="173" applyNumberFormat="1" applyFont="1" applyBorder="1" applyAlignment="1">
      <alignment horizontal="right"/>
    </xf>
    <xf numFmtId="165" fontId="5" fillId="0" borderId="7" xfId="66" applyNumberFormat="1" applyFont="1" applyFill="1" applyBorder="1" applyAlignment="1">
      <alignment horizontal="right" wrapText="1"/>
    </xf>
    <xf numFmtId="0" fontId="14" fillId="0" borderId="9" xfId="0" applyFont="1" applyFill="1" applyBorder="1" applyAlignment="1"/>
    <xf numFmtId="0" fontId="14" fillId="0" borderId="8" xfId="0" applyFont="1" applyFill="1" applyBorder="1"/>
    <xf numFmtId="38" fontId="5" fillId="0" borderId="4" xfId="0" applyNumberFormat="1" applyFont="1" applyFill="1" applyBorder="1" applyAlignment="1">
      <alignment horizontal="right" wrapText="1"/>
    </xf>
    <xf numFmtId="164" fontId="5" fillId="0" borderId="5" xfId="0" applyNumberFormat="1" applyFont="1" applyFill="1" applyBorder="1" applyAlignment="1">
      <alignment horizontal="right" wrapText="1"/>
    </xf>
    <xf numFmtId="0" fontId="14" fillId="0" borderId="7" xfId="0" applyFont="1" applyBorder="1" applyAlignment="1"/>
    <xf numFmtId="0" fontId="14" fillId="0" borderId="12" xfId="0" applyFont="1" applyFill="1" applyBorder="1" applyAlignment="1"/>
    <xf numFmtId="43" fontId="5" fillId="0" borderId="0" xfId="0" applyNumberFormat="1" applyFont="1" applyFill="1" applyBorder="1" applyAlignment="1">
      <alignment horizontal="right" wrapText="1"/>
    </xf>
    <xf numFmtId="3" fontId="5" fillId="0" borderId="7" xfId="146" applyNumberFormat="1" applyFont="1" applyFill="1" applyBorder="1" applyAlignment="1">
      <alignment horizontal="right" wrapText="1"/>
    </xf>
    <xf numFmtId="37" fontId="5" fillId="0" borderId="7" xfId="66" applyNumberFormat="1" applyFont="1" applyFill="1" applyBorder="1" applyAlignment="1">
      <alignment horizontal="right" wrapText="1"/>
    </xf>
    <xf numFmtId="0" fontId="76" fillId="0" borderId="0" xfId="0" applyFont="1" applyBorder="1"/>
    <xf numFmtId="0" fontId="76" fillId="0" borderId="1" xfId="0" applyFont="1" applyBorder="1"/>
    <xf numFmtId="167" fontId="78" fillId="0" borderId="11" xfId="175" applyNumberFormat="1" applyFont="1" applyFill="1" applyBorder="1" applyAlignment="1">
      <alignment horizontal="right"/>
    </xf>
    <xf numFmtId="167" fontId="78" fillId="0" borderId="9" xfId="175" applyNumberFormat="1" applyFont="1" applyFill="1" applyBorder="1" applyAlignment="1">
      <alignment horizontal="right"/>
    </xf>
    <xf numFmtId="167" fontId="78" fillId="0" borderId="8" xfId="175" applyNumberFormat="1" applyFont="1" applyFill="1" applyBorder="1" applyAlignment="1">
      <alignment horizontal="right"/>
    </xf>
    <xf numFmtId="167" fontId="76" fillId="0" borderId="8" xfId="175" applyNumberFormat="1" applyFont="1" applyFill="1" applyBorder="1" applyAlignment="1">
      <alignment horizontal="right"/>
    </xf>
    <xf numFmtId="167" fontId="22" fillId="0" borderId="11" xfId="55" applyNumberFormat="1" applyFont="1" applyBorder="1" applyAlignment="1">
      <alignment horizontal="right"/>
    </xf>
    <xf numFmtId="167" fontId="22" fillId="0" borderId="8" xfId="55" applyNumberFormat="1" applyFont="1" applyBorder="1" applyAlignment="1">
      <alignment horizontal="right"/>
    </xf>
    <xf numFmtId="167" fontId="10" fillId="0" borderId="8" xfId="55" applyNumberFormat="1" applyFont="1" applyBorder="1" applyAlignment="1">
      <alignment horizontal="right"/>
    </xf>
    <xf numFmtId="167" fontId="1" fillId="0" borderId="7" xfId="55" applyNumberFormat="1" applyFont="1" applyBorder="1"/>
    <xf numFmtId="167" fontId="1" fillId="0" borderId="1" xfId="55" applyNumberFormat="1" applyFont="1" applyBorder="1"/>
    <xf numFmtId="167" fontId="1" fillId="0" borderId="12" xfId="55" applyNumberFormat="1" applyFont="1" applyBorder="1"/>
    <xf numFmtId="167" fontId="1" fillId="0" borderId="6" xfId="55" applyNumberFormat="1" applyFont="1" applyBorder="1"/>
    <xf numFmtId="183" fontId="76" fillId="0" borderId="0" xfId="55" applyNumberFormat="1" applyFont="1" applyBorder="1" applyAlignment="1">
      <alignment horizontal="right"/>
    </xf>
    <xf numFmtId="0" fontId="41" fillId="0" borderId="0" xfId="0" applyFont="1" applyFill="1" applyAlignment="1">
      <alignment horizontal="center"/>
    </xf>
    <xf numFmtId="0" fontId="40" fillId="0" borderId="0" xfId="0" applyFont="1" applyFill="1" applyAlignment="1">
      <alignment horizontal="center"/>
    </xf>
    <xf numFmtId="168" fontId="1" fillId="0" borderId="0" xfId="173" applyNumberFormat="1" applyFont="1" applyFill="1" applyBorder="1"/>
    <xf numFmtId="4" fontId="1" fillId="0" borderId="0" xfId="173" applyNumberFormat="1" applyFont="1" applyFill="1" applyBorder="1" applyAlignment="1">
      <alignment horizontal="right"/>
    </xf>
    <xf numFmtId="4" fontId="7" fillId="0" borderId="7" xfId="0" applyNumberFormat="1" applyFont="1" applyFill="1" applyBorder="1"/>
    <xf numFmtId="4" fontId="7" fillId="0" borderId="9" xfId="0" applyNumberFormat="1" applyFont="1" applyFill="1" applyBorder="1"/>
    <xf numFmtId="168" fontId="1" fillId="0" borderId="7" xfId="173" applyNumberFormat="1" applyFont="1" applyFill="1" applyBorder="1"/>
    <xf numFmtId="4" fontId="1" fillId="0" borderId="1" xfId="173" applyNumberFormat="1" applyFont="1" applyFill="1" applyBorder="1" applyAlignment="1">
      <alignment horizontal="right"/>
    </xf>
    <xf numFmtId="168" fontId="1" fillId="0" borderId="12" xfId="173" applyNumberFormat="1" applyFont="1" applyFill="1" applyBorder="1"/>
    <xf numFmtId="168" fontId="1" fillId="0" borderId="10" xfId="173" applyNumberFormat="1" applyFont="1" applyFill="1" applyBorder="1"/>
    <xf numFmtId="4" fontId="1" fillId="0" borderId="10" xfId="173" applyNumberFormat="1" applyFont="1" applyFill="1" applyBorder="1" applyAlignment="1">
      <alignment horizontal="right"/>
    </xf>
    <xf numFmtId="4" fontId="1" fillId="0" borderId="6" xfId="173" applyNumberFormat="1" applyFont="1" applyFill="1" applyBorder="1" applyAlignment="1">
      <alignment horizontal="right"/>
    </xf>
    <xf numFmtId="4" fontId="7" fillId="0" borderId="3" xfId="0" applyNumberFormat="1" applyFont="1" applyFill="1" applyBorder="1"/>
    <xf numFmtId="3" fontId="7" fillId="0" borderId="7" xfId="0" applyNumberFormat="1" applyFont="1" applyFill="1" applyBorder="1"/>
    <xf numFmtId="4" fontId="7" fillId="0" borderId="5" xfId="0" applyNumberFormat="1" applyFont="1" applyFill="1" applyBorder="1"/>
    <xf numFmtId="4" fontId="7" fillId="0" borderId="1" xfId="0" applyNumberFormat="1" applyFont="1" applyFill="1" applyBorder="1"/>
    <xf numFmtId="168" fontId="1" fillId="0" borderId="8" xfId="173" applyNumberFormat="1" applyFont="1" applyFill="1" applyBorder="1"/>
    <xf numFmtId="168" fontId="1" fillId="0" borderId="11" xfId="173" applyNumberFormat="1" applyFont="1" applyFill="1" applyBorder="1"/>
    <xf numFmtId="4" fontId="7" fillId="0" borderId="4" xfId="0" applyNumberFormat="1" applyFont="1" applyFill="1" applyBorder="1"/>
    <xf numFmtId="4" fontId="7" fillId="0" borderId="0" xfId="0" applyNumberFormat="1" applyFont="1" applyFill="1" applyBorder="1"/>
    <xf numFmtId="3" fontId="7" fillId="0" borderId="0" xfId="0" applyNumberFormat="1" applyFont="1" applyFill="1" applyBorder="1"/>
    <xf numFmtId="4" fontId="1" fillId="0" borderId="8" xfId="173" applyNumberFormat="1" applyFont="1" applyFill="1" applyBorder="1" applyAlignment="1">
      <alignment horizontal="right"/>
    </xf>
    <xf numFmtId="4" fontId="1" fillId="0" borderId="11" xfId="173" applyNumberFormat="1" applyFont="1" applyFill="1" applyBorder="1" applyAlignment="1">
      <alignment horizontal="right"/>
    </xf>
    <xf numFmtId="0" fontId="40" fillId="0" borderId="0" xfId="0" applyFont="1" applyFill="1" applyAlignment="1">
      <alignment horizontal="center"/>
    </xf>
    <xf numFmtId="0" fontId="68" fillId="5" borderId="4" xfId="173" applyNumberFormat="1" applyFont="1" applyBorder="1" applyAlignment="1">
      <alignment horizontal="center" vertical="center" wrapText="1"/>
    </xf>
    <xf numFmtId="0" fontId="110" fillId="0" borderId="0" xfId="131" applyFont="1" applyFill="1"/>
    <xf numFmtId="0" fontId="111" fillId="0" borderId="0" xfId="131" applyFont="1" applyFill="1"/>
    <xf numFmtId="0" fontId="111" fillId="0" borderId="0" xfId="131" applyFont="1"/>
    <xf numFmtId="0" fontId="109" fillId="0" borderId="0" xfId="112" applyFont="1">
      <alignment horizontal="center" wrapText="1"/>
    </xf>
    <xf numFmtId="0" fontId="113" fillId="0" borderId="0" xfId="131" applyFont="1" applyFill="1"/>
    <xf numFmtId="0" fontId="112" fillId="0" borderId="0" xfId="131" applyFont="1" applyFill="1"/>
    <xf numFmtId="0" fontId="112" fillId="0" borderId="0" xfId="131" applyFont="1"/>
    <xf numFmtId="0" fontId="114" fillId="0" borderId="7" xfId="131" applyFont="1" applyBorder="1"/>
    <xf numFmtId="0" fontId="114" fillId="0" borderId="12" xfId="131" applyFont="1" applyBorder="1"/>
    <xf numFmtId="167" fontId="114" fillId="0" borderId="11" xfId="175" applyNumberFormat="1" applyFont="1" applyFill="1" applyBorder="1" applyAlignment="1">
      <alignment horizontal="right"/>
    </xf>
    <xf numFmtId="167" fontId="114" fillId="0" borderId="10" xfId="175" applyNumberFormat="1" applyFont="1" applyFill="1" applyBorder="1" applyAlignment="1">
      <alignment horizontal="right"/>
    </xf>
    <xf numFmtId="169" fontId="114" fillId="0" borderId="11" xfId="131" applyNumberFormat="1" applyFont="1" applyFill="1" applyBorder="1" applyAlignment="1">
      <alignment horizontal="right"/>
    </xf>
    <xf numFmtId="0" fontId="114" fillId="0" borderId="0" xfId="131" applyFont="1" applyBorder="1"/>
    <xf numFmtId="167" fontId="114" fillId="0" borderId="0" xfId="131" applyNumberFormat="1" applyFont="1" applyBorder="1"/>
    <xf numFmtId="0" fontId="113" fillId="0" borderId="0" xfId="131" applyFont="1" applyFill="1" applyBorder="1"/>
    <xf numFmtId="0" fontId="112" fillId="0" borderId="0" xfId="131" applyFont="1" applyFill="1" applyBorder="1"/>
    <xf numFmtId="0" fontId="112" fillId="0" borderId="0" xfId="131" applyFont="1" applyBorder="1"/>
    <xf numFmtId="168" fontId="115" fillId="5" borderId="7" xfId="173" applyFont="1" applyBorder="1"/>
    <xf numFmtId="171" fontId="115" fillId="5" borderId="0" xfId="173" applyNumberFormat="1" applyFont="1" applyBorder="1" applyAlignment="1">
      <alignment horizontal="right"/>
    </xf>
    <xf numFmtId="169" fontId="115" fillId="5" borderId="1" xfId="173" applyNumberFormat="1" applyFont="1" applyBorder="1" applyAlignment="1">
      <alignment horizontal="right"/>
    </xf>
    <xf numFmtId="0" fontId="114" fillId="0" borderId="8" xfId="131" applyFont="1" applyBorder="1"/>
    <xf numFmtId="171" fontId="112" fillId="0" borderId="8" xfId="175" applyNumberFormat="1" applyFont="1" applyFill="1" applyBorder="1" applyAlignment="1">
      <alignment horizontal="right"/>
    </xf>
    <xf numFmtId="169" fontId="112" fillId="0" borderId="8" xfId="131" applyNumberFormat="1" applyFont="1" applyFill="1" applyBorder="1" applyAlignment="1">
      <alignment horizontal="right"/>
    </xf>
    <xf numFmtId="0" fontId="112" fillId="0" borderId="8" xfId="131" applyFont="1" applyBorder="1" applyAlignment="1">
      <alignment horizontal="left" indent="1"/>
    </xf>
    <xf numFmtId="0" fontId="112" fillId="0" borderId="8" xfId="131" applyFont="1" applyBorder="1"/>
    <xf numFmtId="3" fontId="112" fillId="0" borderId="8" xfId="131" applyNumberFormat="1" applyFont="1" applyBorder="1"/>
    <xf numFmtId="37" fontId="115" fillId="5" borderId="0" xfId="173" applyNumberFormat="1" applyFont="1" applyBorder="1" applyAlignment="1">
      <alignment horizontal="right"/>
    </xf>
    <xf numFmtId="37" fontId="112" fillId="0" borderId="8" xfId="175" applyNumberFormat="1" applyFont="1" applyFill="1" applyBorder="1" applyAlignment="1">
      <alignment horizontal="right"/>
    </xf>
    <xf numFmtId="3" fontId="112" fillId="0" borderId="8" xfId="175" applyNumberFormat="1" applyFont="1" applyBorder="1" applyAlignment="1">
      <alignment horizontal="right"/>
    </xf>
    <xf numFmtId="169" fontId="112" fillId="0" borderId="8" xfId="131" applyNumberFormat="1" applyFont="1" applyBorder="1" applyAlignment="1">
      <alignment horizontal="right"/>
    </xf>
    <xf numFmtId="0" fontId="114" fillId="0" borderId="11" xfId="131" applyFont="1" applyBorder="1"/>
    <xf numFmtId="3" fontId="112" fillId="0" borderId="11" xfId="175" applyNumberFormat="1" applyFont="1" applyBorder="1" applyAlignment="1">
      <alignment horizontal="right"/>
    </xf>
    <xf numFmtId="169" fontId="112" fillId="0" borderId="11" xfId="131" applyNumberFormat="1" applyFont="1" applyBorder="1" applyAlignment="1">
      <alignment horizontal="right"/>
    </xf>
    <xf numFmtId="168" fontId="115" fillId="5" borderId="3" xfId="173" applyFont="1" applyBorder="1"/>
    <xf numFmtId="39" fontId="115" fillId="5" borderId="0" xfId="173" applyNumberFormat="1" applyFont="1" applyBorder="1" applyAlignment="1">
      <alignment horizontal="right"/>
    </xf>
    <xf numFmtId="39" fontId="112" fillId="0" borderId="8" xfId="175" applyNumberFormat="1" applyFont="1" applyFill="1" applyBorder="1" applyAlignment="1">
      <alignment horizontal="right"/>
    </xf>
    <xf numFmtId="43" fontId="112" fillId="0" borderId="11" xfId="175" applyFont="1" applyFill="1" applyBorder="1" applyAlignment="1">
      <alignment horizontal="right"/>
    </xf>
    <xf numFmtId="169" fontId="112" fillId="0" borderId="11" xfId="131" applyNumberFormat="1" applyFont="1" applyFill="1" applyBorder="1" applyAlignment="1">
      <alignment horizontal="right"/>
    </xf>
    <xf numFmtId="167" fontId="112" fillId="0" borderId="11" xfId="175" applyNumberFormat="1" applyFont="1" applyFill="1" applyBorder="1" applyAlignment="1">
      <alignment horizontal="right"/>
    </xf>
    <xf numFmtId="167" fontId="113" fillId="0" borderId="0" xfId="131" applyNumberFormat="1" applyFont="1" applyFill="1"/>
    <xf numFmtId="168" fontId="113" fillId="0" borderId="0" xfId="131" applyNumberFormat="1" applyFont="1" applyFill="1"/>
    <xf numFmtId="0" fontId="112" fillId="0" borderId="11" xfId="131" applyFont="1" applyBorder="1"/>
    <xf numFmtId="0" fontId="115" fillId="5" borderId="7" xfId="173" applyNumberFormat="1" applyFont="1" applyBorder="1"/>
    <xf numFmtId="171" fontId="113" fillId="0" borderId="0" xfId="131" applyNumberFormat="1" applyFont="1" applyFill="1"/>
    <xf numFmtId="0" fontId="111" fillId="0" borderId="0" xfId="131" applyFont="1" applyBorder="1"/>
    <xf numFmtId="0" fontId="88" fillId="0" borderId="0" xfId="0" applyFont="1" applyFill="1"/>
    <xf numFmtId="0" fontId="87" fillId="0" borderId="0" xfId="0" applyFont="1" applyFill="1"/>
    <xf numFmtId="167" fontId="114" fillId="0" borderId="8" xfId="175" applyNumberFormat="1" applyFont="1" applyFill="1" applyBorder="1" applyAlignment="1">
      <alignment horizontal="right"/>
    </xf>
    <xf numFmtId="169" fontId="114" fillId="0" borderId="8" xfId="131" applyNumberFormat="1" applyFont="1" applyFill="1" applyBorder="1" applyAlignment="1">
      <alignment horizontal="right"/>
    </xf>
    <xf numFmtId="0" fontId="13" fillId="0" borderId="0" xfId="0" applyFont="1" applyFill="1"/>
    <xf numFmtId="0" fontId="12" fillId="0" borderId="0" xfId="0" applyFont="1" applyFill="1"/>
    <xf numFmtId="0" fontId="1" fillId="0" borderId="7" xfId="0" applyFont="1" applyFill="1" applyBorder="1"/>
    <xf numFmtId="3" fontId="1" fillId="0" borderId="7" xfId="0" applyNumberFormat="1" applyFont="1" applyFill="1" applyBorder="1" applyAlignment="1" applyProtection="1">
      <alignment horizontal="right"/>
    </xf>
    <xf numFmtId="37" fontId="1" fillId="0" borderId="7" xfId="0" applyNumberFormat="1" applyFont="1" applyFill="1" applyBorder="1" applyAlignment="1" applyProtection="1">
      <alignment horizontal="left"/>
    </xf>
    <xf numFmtId="37" fontId="1" fillId="0" borderId="7" xfId="0" applyNumberFormat="1" applyFont="1" applyFill="1" applyBorder="1" applyAlignment="1" applyProtection="1">
      <alignment horizontal="left" indent="1"/>
    </xf>
    <xf numFmtId="3" fontId="1" fillId="0" borderId="12" xfId="0" applyNumberFormat="1" applyFont="1" applyFill="1" applyBorder="1" applyAlignment="1" applyProtection="1">
      <alignment horizontal="right"/>
    </xf>
    <xf numFmtId="168" fontId="1" fillId="0" borderId="7" xfId="55" applyNumberFormat="1" applyFont="1" applyFill="1" applyBorder="1" applyAlignment="1" applyProtection="1">
      <alignment horizontal="right"/>
    </xf>
    <xf numFmtId="2" fontId="1" fillId="0" borderId="7" xfId="0" applyNumberFormat="1" applyFont="1" applyFill="1" applyBorder="1"/>
    <xf numFmtId="2" fontId="1" fillId="0" borderId="12" xfId="0" applyNumberFormat="1" applyFont="1" applyFill="1" applyBorder="1" applyAlignment="1" applyProtection="1">
      <alignment horizontal="left"/>
    </xf>
    <xf numFmtId="37" fontId="1" fillId="0" borderId="0" xfId="0" applyNumberFormat="1" applyFont="1" applyFill="1" applyAlignment="1" applyProtection="1">
      <alignment horizontal="left"/>
    </xf>
    <xf numFmtId="168" fontId="1" fillId="0" borderId="0" xfId="0" applyNumberFormat="1" applyFont="1" applyFill="1" applyBorder="1" applyAlignment="1" applyProtection="1">
      <alignment horizontal="right"/>
    </xf>
    <xf numFmtId="166" fontId="1" fillId="0" borderId="0" xfId="55" applyNumberFormat="1" applyFont="1" applyFill="1" applyBorder="1" applyAlignment="1" applyProtection="1">
      <alignment horizontal="right"/>
    </xf>
    <xf numFmtId="2" fontId="1" fillId="0" borderId="0" xfId="0" applyNumberFormat="1" applyFont="1" applyFill="1" applyBorder="1" applyAlignment="1" applyProtection="1">
      <alignment horizontal="left"/>
    </xf>
    <xf numFmtId="3" fontId="1" fillId="0" borderId="0" xfId="0" applyNumberFormat="1" applyFont="1" applyFill="1" applyBorder="1" applyAlignment="1" applyProtection="1">
      <alignment horizontal="right"/>
    </xf>
    <xf numFmtId="3" fontId="1" fillId="0" borderId="0" xfId="0" applyNumberFormat="1" applyFont="1" applyFill="1" applyAlignment="1" applyProtection="1">
      <alignment horizontal="centerContinuous"/>
    </xf>
    <xf numFmtId="0" fontId="42" fillId="0" borderId="0" xfId="0" applyFont="1" applyFill="1"/>
    <xf numFmtId="3" fontId="76" fillId="0" borderId="7" xfId="0" applyNumberFormat="1" applyFont="1" applyFill="1" applyBorder="1" applyAlignment="1" applyProtection="1">
      <alignment horizontal="right"/>
    </xf>
    <xf numFmtId="37" fontId="76" fillId="0" borderId="7" xfId="0" applyNumberFormat="1" applyFont="1" applyFill="1" applyBorder="1" applyAlignment="1" applyProtection="1">
      <alignment horizontal="left"/>
    </xf>
    <xf numFmtId="37" fontId="76" fillId="0" borderId="7" xfId="0" applyNumberFormat="1" applyFont="1" applyFill="1" applyBorder="1" applyAlignment="1" applyProtection="1">
      <alignment horizontal="left" indent="1"/>
    </xf>
    <xf numFmtId="37" fontId="76" fillId="0" borderId="7" xfId="0" applyNumberFormat="1" applyFont="1" applyFill="1" applyBorder="1" applyAlignment="1" applyProtection="1">
      <alignment horizontal="left" indent="2"/>
    </xf>
    <xf numFmtId="3" fontId="76" fillId="0" borderId="12" xfId="0" applyNumberFormat="1" applyFont="1" applyFill="1" applyBorder="1" applyAlignment="1" applyProtection="1">
      <alignment horizontal="right"/>
    </xf>
    <xf numFmtId="3" fontId="91" fillId="0" borderId="7" xfId="0" applyNumberFormat="1" applyFont="1" applyFill="1" applyBorder="1" applyAlignment="1" applyProtection="1">
      <alignment horizontal="right"/>
    </xf>
    <xf numFmtId="168" fontId="76" fillId="0" borderId="7" xfId="55" applyNumberFormat="1" applyFont="1" applyFill="1" applyBorder="1" applyAlignment="1" applyProtection="1">
      <alignment horizontal="right"/>
    </xf>
    <xf numFmtId="2" fontId="76" fillId="0" borderId="7" xfId="0" applyNumberFormat="1" applyFont="1" applyFill="1" applyBorder="1"/>
    <xf numFmtId="2" fontId="76" fillId="0" borderId="12" xfId="0" applyNumberFormat="1" applyFont="1" applyFill="1" applyBorder="1" applyAlignment="1" applyProtection="1">
      <alignment horizontal="left"/>
    </xf>
    <xf numFmtId="0" fontId="30" fillId="0" borderId="10" xfId="0" applyFont="1" applyFill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right" wrapText="1"/>
    </xf>
    <xf numFmtId="164" fontId="3" fillId="0" borderId="0" xfId="0" applyNumberFormat="1" applyFont="1" applyFill="1" applyBorder="1" applyAlignment="1">
      <alignment horizontal="right" wrapText="1"/>
    </xf>
    <xf numFmtId="164" fontId="3" fillId="0" borderId="6" xfId="0" applyNumberFormat="1" applyFont="1" applyFill="1" applyBorder="1" applyAlignment="1">
      <alignment horizontal="right" wrapText="1"/>
    </xf>
    <xf numFmtId="164" fontId="3" fillId="0" borderId="10" xfId="0" applyNumberFormat="1" applyFont="1" applyFill="1" applyBorder="1" applyAlignment="1">
      <alignment horizontal="right" wrapText="1"/>
    </xf>
    <xf numFmtId="164" fontId="3" fillId="0" borderId="1" xfId="0" applyNumberFormat="1" applyFont="1" applyFill="1" applyBorder="1" applyAlignment="1">
      <alignment horizontal="right" wrapText="1"/>
    </xf>
    <xf numFmtId="4" fontId="1" fillId="0" borderId="7" xfId="55" applyNumberFormat="1" applyFont="1" applyFill="1" applyBorder="1" applyAlignment="1" applyProtection="1">
      <alignment horizontal="right"/>
    </xf>
    <xf numFmtId="37" fontId="1" fillId="0" borderId="7" xfId="0" applyNumberFormat="1" applyFont="1" applyFill="1" applyBorder="1" applyAlignment="1" applyProtection="1">
      <alignment horizontal="left" indent="2"/>
    </xf>
    <xf numFmtId="0" fontId="66" fillId="0" borderId="0" xfId="0" applyFont="1" applyFill="1"/>
    <xf numFmtId="168" fontId="1" fillId="0" borderId="12" xfId="0" applyNumberFormat="1" applyFont="1" applyFill="1" applyBorder="1" applyAlignment="1" applyProtection="1">
      <alignment horizontal="right"/>
    </xf>
    <xf numFmtId="0" fontId="68" fillId="5" borderId="9" xfId="173" applyNumberFormat="1" applyFont="1" applyBorder="1" applyAlignment="1">
      <alignment horizontal="center" vertical="center" wrapText="1"/>
    </xf>
    <xf numFmtId="3" fontId="14" fillId="0" borderId="8" xfId="132" applyNumberFormat="1" applyFont="1" applyBorder="1"/>
    <xf numFmtId="37" fontId="68" fillId="5" borderId="3" xfId="173" applyNumberFormat="1" applyBorder="1" applyAlignment="1" applyProtection="1">
      <alignment horizontal="centerContinuous"/>
    </xf>
    <xf numFmtId="3" fontId="68" fillId="5" borderId="16" xfId="173" applyNumberFormat="1" applyBorder="1" applyAlignment="1" applyProtection="1">
      <alignment horizontal="centerContinuous"/>
    </xf>
    <xf numFmtId="3" fontId="68" fillId="5" borderId="13" xfId="173" applyNumberFormat="1" applyBorder="1" applyAlignment="1" applyProtection="1">
      <alignment horizontal="centerContinuous"/>
    </xf>
    <xf numFmtId="168" fontId="68" fillId="5" borderId="15" xfId="173" applyNumberFormat="1" applyBorder="1" applyAlignment="1" applyProtection="1">
      <alignment horizontal="centerContinuous"/>
    </xf>
    <xf numFmtId="3" fontId="68" fillId="5" borderId="4" xfId="173" applyNumberFormat="1" applyBorder="1" applyAlignment="1" applyProtection="1">
      <alignment horizontal="centerContinuous"/>
    </xf>
    <xf numFmtId="168" fontId="68" fillId="5" borderId="5" xfId="173" applyNumberFormat="1" applyBorder="1" applyAlignment="1" applyProtection="1">
      <alignment horizontal="centerContinuous"/>
    </xf>
    <xf numFmtId="37" fontId="68" fillId="5" borderId="12" xfId="173" applyNumberFormat="1" applyBorder="1" applyAlignment="1" applyProtection="1">
      <alignment horizontal="centerContinuous"/>
    </xf>
    <xf numFmtId="49" fontId="68" fillId="5" borderId="16" xfId="173" applyNumberFormat="1" applyBorder="1" applyAlignment="1" applyProtection="1">
      <alignment horizontal="center"/>
    </xf>
    <xf numFmtId="49" fontId="68" fillId="5" borderId="14" xfId="173" applyNumberFormat="1" applyBorder="1" applyAlignment="1" applyProtection="1">
      <alignment horizontal="center"/>
    </xf>
    <xf numFmtId="168" fontId="68" fillId="5" borderId="15" xfId="173" applyNumberFormat="1" applyBorder="1" applyAlignment="1" applyProtection="1">
      <alignment horizontal="center" wrapText="1"/>
    </xf>
    <xf numFmtId="168" fontId="68" fillId="5" borderId="14" xfId="173" applyNumberFormat="1" applyBorder="1" applyAlignment="1" applyProtection="1">
      <alignment horizontal="center" wrapText="1"/>
    </xf>
    <xf numFmtId="3" fontId="68" fillId="5" borderId="15" xfId="173" applyNumberFormat="1" applyBorder="1" applyAlignment="1" applyProtection="1">
      <alignment horizontal="centerContinuous"/>
    </xf>
    <xf numFmtId="3" fontId="68" fillId="5" borderId="5" xfId="173" applyNumberFormat="1" applyBorder="1" applyAlignment="1" applyProtection="1">
      <alignment horizontal="centerContinuous"/>
    </xf>
    <xf numFmtId="3" fontId="5" fillId="0" borderId="0" xfId="0" applyNumberFormat="1" applyFont="1" applyFill="1" applyBorder="1" applyAlignment="1">
      <alignment horizontal="right" wrapText="1"/>
    </xf>
    <xf numFmtId="3" fontId="14" fillId="0" borderId="0" xfId="0" applyNumberFormat="1" applyFont="1" applyFill="1"/>
    <xf numFmtId="3" fontId="15" fillId="5" borderId="0" xfId="173" applyNumberFormat="1" applyFont="1" applyBorder="1"/>
    <xf numFmtId="3" fontId="15" fillId="5" borderId="0" xfId="173" applyNumberFormat="1" applyFont="1" applyBorder="1" applyAlignment="1">
      <alignment horizontal="right"/>
    </xf>
    <xf numFmtId="3" fontId="1" fillId="0" borderId="0" xfId="0" applyNumberFormat="1" applyFont="1" applyFill="1" applyBorder="1" applyAlignment="1">
      <alignment horizontal="right" wrapText="1"/>
    </xf>
    <xf numFmtId="3" fontId="5" fillId="0" borderId="10" xfId="0" applyNumberFormat="1" applyFont="1" applyFill="1" applyBorder="1" applyAlignment="1">
      <alignment horizontal="right" wrapText="1"/>
    </xf>
    <xf numFmtId="3" fontId="5" fillId="0" borderId="7" xfId="0" applyNumberFormat="1" applyFont="1" applyFill="1" applyBorder="1" applyAlignment="1">
      <alignment horizontal="right" wrapText="1"/>
    </xf>
    <xf numFmtId="3" fontId="5" fillId="0" borderId="12" xfId="0" applyNumberFormat="1" applyFont="1" applyFill="1" applyBorder="1" applyAlignment="1">
      <alignment horizontal="right" wrapText="1"/>
    </xf>
    <xf numFmtId="3" fontId="14" fillId="0" borderId="10" xfId="0" applyNumberFormat="1" applyFont="1" applyFill="1" applyBorder="1"/>
    <xf numFmtId="0" fontId="14" fillId="0" borderId="0" xfId="0" applyFont="1" applyFill="1" applyAlignment="1"/>
    <xf numFmtId="0" fontId="28" fillId="0" borderId="0" xfId="146" applyNumberFormat="1" applyFont="1" applyFill="1" applyBorder="1"/>
    <xf numFmtId="38" fontId="42" fillId="0" borderId="0" xfId="0" applyNumberFormat="1" applyFont="1" applyFill="1"/>
    <xf numFmtId="164" fontId="5" fillId="0" borderId="4" xfId="0" applyNumberFormat="1" applyFont="1" applyFill="1" applyBorder="1" applyAlignment="1">
      <alignment horizontal="right" wrapText="1"/>
    </xf>
    <xf numFmtId="37" fontId="5" fillId="0" borderId="7" xfId="0" applyNumberFormat="1" applyFont="1" applyFill="1" applyBorder="1" applyAlignment="1">
      <alignment horizontal="right" wrapText="1"/>
    </xf>
    <xf numFmtId="3" fontId="5" fillId="0" borderId="0" xfId="0" applyNumberFormat="1" applyFont="1" applyFill="1" applyBorder="1" applyAlignment="1"/>
    <xf numFmtId="3" fontId="5" fillId="0" borderId="16" xfId="0" applyNumberFormat="1" applyFont="1" applyFill="1" applyBorder="1" applyAlignment="1"/>
    <xf numFmtId="3" fontId="5" fillId="0" borderId="7" xfId="0" applyNumberFormat="1" applyFont="1" applyFill="1" applyBorder="1" applyAlignment="1"/>
    <xf numFmtId="3" fontId="5" fillId="0" borderId="13" xfId="0" applyNumberFormat="1" applyFont="1" applyFill="1" applyBorder="1" applyAlignment="1"/>
    <xf numFmtId="164" fontId="5" fillId="0" borderId="1" xfId="142" applyNumberFormat="1" applyFont="1" applyBorder="1"/>
    <xf numFmtId="164" fontId="5" fillId="0" borderId="5" xfId="142" applyNumberFormat="1" applyFont="1" applyBorder="1"/>
    <xf numFmtId="164" fontId="5" fillId="0" borderId="6" xfId="142" applyNumberFormat="1" applyFont="1" applyBorder="1"/>
    <xf numFmtId="0" fontId="98" fillId="0" borderId="0" xfId="0" applyFont="1" applyFill="1"/>
    <xf numFmtId="38" fontId="3" fillId="0" borderId="0" xfId="0" applyNumberFormat="1" applyFont="1" applyFill="1" applyBorder="1"/>
    <xf numFmtId="0" fontId="3" fillId="0" borderId="0" xfId="0" applyFont="1" applyFill="1" applyBorder="1"/>
    <xf numFmtId="165" fontId="74" fillId="0" borderId="0" xfId="66" applyNumberFormat="1" applyFont="1" applyFill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3" fillId="0" borderId="7" xfId="0" applyFont="1" applyFill="1" applyBorder="1" applyAlignment="1"/>
    <xf numFmtId="38" fontId="3" fillId="0" borderId="3" xfId="0" applyNumberFormat="1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 wrapText="1"/>
    </xf>
    <xf numFmtId="166" fontId="3" fillId="0" borderId="5" xfId="0" applyNumberFormat="1" applyFont="1" applyFill="1" applyBorder="1" applyAlignment="1">
      <alignment horizontal="right" wrapText="1"/>
    </xf>
    <xf numFmtId="38" fontId="3" fillId="0" borderId="7" xfId="0" applyNumberFormat="1" applyFont="1" applyFill="1" applyBorder="1" applyAlignment="1">
      <alignment horizontal="right" wrapText="1"/>
    </xf>
    <xf numFmtId="38" fontId="3" fillId="0" borderId="0" xfId="0" applyNumberFormat="1" applyFont="1" applyFill="1" applyBorder="1" applyAlignment="1">
      <alignment horizontal="right" wrapText="1"/>
    </xf>
    <xf numFmtId="166" fontId="3" fillId="0" borderId="1" xfId="0" applyNumberFormat="1" applyFont="1" applyFill="1" applyBorder="1" applyAlignment="1">
      <alignment horizontal="right" wrapText="1"/>
    </xf>
    <xf numFmtId="0" fontId="74" fillId="0" borderId="7" xfId="173" applyNumberFormat="1" applyFont="1" applyFill="1" applyBorder="1" applyAlignment="1">
      <alignment horizontal="left" wrapText="1"/>
    </xf>
    <xf numFmtId="0" fontId="30" fillId="0" borderId="7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7" xfId="173" applyNumberFormat="1" applyFont="1" applyFill="1" applyBorder="1" applyAlignment="1">
      <alignment horizontal="left" wrapText="1"/>
    </xf>
    <xf numFmtId="0" fontId="3" fillId="0" borderId="0" xfId="0" applyFont="1" applyFill="1" applyAlignment="1"/>
    <xf numFmtId="0" fontId="3" fillId="0" borderId="7" xfId="0" applyFont="1" applyFill="1" applyBorder="1" applyAlignment="1">
      <alignment horizontal="left"/>
    </xf>
    <xf numFmtId="0" fontId="3" fillId="0" borderId="7" xfId="173" applyNumberFormat="1" applyFont="1" applyFill="1" applyBorder="1" applyAlignment="1">
      <alignment horizontal="left"/>
    </xf>
    <xf numFmtId="0" fontId="3" fillId="0" borderId="8" xfId="0" applyFont="1" applyFill="1" applyBorder="1" applyAlignment="1"/>
    <xf numFmtId="0" fontId="3" fillId="0" borderId="8" xfId="173" applyNumberFormat="1" applyFont="1" applyFill="1" applyBorder="1" applyAlignment="1"/>
    <xf numFmtId="40" fontId="3" fillId="0" borderId="7" xfId="0" applyNumberFormat="1" applyFont="1" applyFill="1" applyBorder="1" applyAlignment="1">
      <alignment horizontal="right" wrapText="1"/>
    </xf>
    <xf numFmtId="40" fontId="3" fillId="0" borderId="0" xfId="0" applyNumberFormat="1" applyFont="1" applyFill="1" applyBorder="1" applyAlignment="1">
      <alignment horizontal="right" wrapText="1"/>
    </xf>
    <xf numFmtId="0" fontId="3" fillId="0" borderId="8" xfId="0" applyFont="1" applyFill="1" applyBorder="1"/>
    <xf numFmtId="0" fontId="30" fillId="0" borderId="8" xfId="0" applyFont="1" applyFill="1" applyBorder="1" applyAlignment="1"/>
    <xf numFmtId="0" fontId="3" fillId="0" borderId="8" xfId="173" applyNumberFormat="1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0" fillId="0" borderId="8" xfId="173" applyNumberFormat="1" applyFont="1" applyFill="1" applyBorder="1" applyAlignment="1">
      <alignment horizontal="left"/>
    </xf>
    <xf numFmtId="0" fontId="3" fillId="0" borderId="11" xfId="0" applyFont="1" applyFill="1" applyBorder="1" applyAlignment="1"/>
    <xf numFmtId="188" fontId="3" fillId="0" borderId="7" xfId="0" applyNumberFormat="1" applyFont="1" applyFill="1" applyBorder="1" applyAlignment="1">
      <alignment horizontal="right" wrapText="1"/>
    </xf>
    <xf numFmtId="188" fontId="3" fillId="0" borderId="0" xfId="0" applyNumberFormat="1" applyFont="1" applyFill="1" applyBorder="1" applyAlignment="1">
      <alignment horizontal="right" wrapText="1"/>
    </xf>
    <xf numFmtId="166" fontId="3" fillId="0" borderId="6" xfId="0" applyNumberFormat="1" applyFont="1" applyFill="1" applyBorder="1" applyAlignment="1">
      <alignment horizontal="right" wrapText="1"/>
    </xf>
    <xf numFmtId="0" fontId="68" fillId="5" borderId="12" xfId="173" applyNumberFormat="1" applyBorder="1" applyAlignment="1">
      <alignment horizontal="center" vertical="center" wrapText="1"/>
    </xf>
    <xf numFmtId="0" fontId="68" fillId="5" borderId="10" xfId="173" applyNumberFormat="1" applyBorder="1" applyAlignment="1">
      <alignment horizontal="center" vertical="center" wrapText="1"/>
    </xf>
    <xf numFmtId="0" fontId="68" fillId="5" borderId="6" xfId="173" applyNumberFormat="1" applyBorder="1" applyAlignment="1">
      <alignment horizontal="center" wrapText="1"/>
    </xf>
    <xf numFmtId="0" fontId="98" fillId="0" borderId="0" xfId="131" applyFont="1" applyFill="1"/>
    <xf numFmtId="0" fontId="3" fillId="0" borderId="0" xfId="131" applyFont="1" applyFill="1" applyBorder="1"/>
    <xf numFmtId="0" fontId="3" fillId="0" borderId="0" xfId="131" applyFont="1" applyFill="1"/>
    <xf numFmtId="0" fontId="3" fillId="0" borderId="0" xfId="131" applyFont="1" applyFill="1" applyAlignment="1">
      <alignment horizontal="center" wrapText="1"/>
    </xf>
    <xf numFmtId="164" fontId="1" fillId="0" borderId="8" xfId="142" applyNumberFormat="1" applyFont="1" applyFill="1" applyBorder="1" applyAlignment="1">
      <alignment horizontal="center" vertical="center"/>
    </xf>
    <xf numFmtId="164" fontId="5" fillId="0" borderId="8" xfId="142" applyNumberFormat="1" applyFont="1" applyFill="1" applyBorder="1" applyAlignment="1">
      <alignment horizontal="center" vertical="center"/>
    </xf>
    <xf numFmtId="164" fontId="68" fillId="5" borderId="8" xfId="173" applyNumberFormat="1" applyBorder="1" applyAlignment="1">
      <alignment horizontal="right" indent="1"/>
    </xf>
    <xf numFmtId="4" fontId="68" fillId="5" borderId="7" xfId="173" applyNumberFormat="1" applyBorder="1" applyAlignment="1">
      <alignment horizontal="left"/>
    </xf>
    <xf numFmtId="3" fontId="68" fillId="5" borderId="7" xfId="173" applyNumberFormat="1" applyBorder="1"/>
    <xf numFmtId="3" fontId="68" fillId="5" borderId="8" xfId="173" applyNumberFormat="1" applyBorder="1"/>
    <xf numFmtId="3" fontId="68" fillId="5" borderId="0" xfId="173" applyNumberFormat="1" applyBorder="1"/>
    <xf numFmtId="0" fontId="68" fillId="5" borderId="0" xfId="173" applyNumberFormat="1" applyBorder="1"/>
    <xf numFmtId="4" fontId="68" fillId="5" borderId="8" xfId="173" applyNumberFormat="1" applyBorder="1" applyAlignment="1">
      <alignment horizontal="right"/>
    </xf>
    <xf numFmtId="4" fontId="68" fillId="5" borderId="1" xfId="173" applyNumberFormat="1" applyBorder="1" applyAlignment="1">
      <alignment horizontal="right"/>
    </xf>
    <xf numFmtId="4" fontId="68" fillId="5" borderId="7" xfId="173" applyNumberFormat="1" applyBorder="1"/>
    <xf numFmtId="4" fontId="68" fillId="5" borderId="8" xfId="173" applyNumberFormat="1" applyBorder="1"/>
    <xf numFmtId="4" fontId="68" fillId="5" borderId="0" xfId="173" applyNumberFormat="1" applyBorder="1"/>
    <xf numFmtId="4" fontId="68" fillId="5" borderId="1" xfId="173" applyNumberFormat="1" applyBorder="1"/>
    <xf numFmtId="4" fontId="7" fillId="0" borderId="7" xfId="0" applyNumberFormat="1" applyFont="1" applyFill="1" applyBorder="1" applyAlignment="1">
      <alignment horizontal="left" indent="1"/>
    </xf>
    <xf numFmtId="4" fontId="7" fillId="0" borderId="7" xfId="0" applyNumberFormat="1" applyFont="1" applyFill="1" applyBorder="1" applyAlignment="1">
      <alignment horizontal="left"/>
    </xf>
    <xf numFmtId="4" fontId="7" fillId="0" borderId="12" xfId="0" applyNumberFormat="1" applyFont="1" applyFill="1" applyBorder="1" applyAlignment="1">
      <alignment horizontal="left" indent="1"/>
    </xf>
    <xf numFmtId="0" fontId="22" fillId="0" borderId="0" xfId="0" applyFont="1" applyFill="1" applyBorder="1"/>
    <xf numFmtId="166" fontId="22" fillId="0" borderId="0" xfId="55" applyNumberFormat="1" applyFont="1" applyFill="1" applyBorder="1"/>
    <xf numFmtId="0" fontId="21" fillId="0" borderId="0" xfId="132" applyFont="1" applyFill="1"/>
    <xf numFmtId="1" fontId="21" fillId="0" borderId="0" xfId="132" applyNumberFormat="1" applyFont="1" applyFill="1"/>
    <xf numFmtId="49" fontId="15" fillId="0" borderId="0" xfId="132" applyNumberFormat="1" applyFont="1" applyFill="1" applyBorder="1" applyAlignment="1">
      <alignment horizontal="left"/>
    </xf>
    <xf numFmtId="3" fontId="22" fillId="0" borderId="0" xfId="132" applyNumberFormat="1" applyFont="1" applyFill="1" applyBorder="1"/>
    <xf numFmtId="168" fontId="22" fillId="0" borderId="0" xfId="132" applyNumberFormat="1" applyFont="1" applyFill="1" applyBorder="1"/>
    <xf numFmtId="0" fontId="21" fillId="0" borderId="0" xfId="132" applyFont="1" applyFill="1" applyBorder="1"/>
    <xf numFmtId="1" fontId="21" fillId="0" borderId="0" xfId="132" applyNumberFormat="1" applyFont="1" applyFill="1" applyBorder="1"/>
    <xf numFmtId="1" fontId="22" fillId="0" borderId="0" xfId="132" applyNumberFormat="1" applyFont="1" applyFill="1" applyBorder="1"/>
    <xf numFmtId="0" fontId="67" fillId="0" borderId="0" xfId="0" applyFont="1" applyFill="1"/>
    <xf numFmtId="1" fontId="22" fillId="0" borderId="0" xfId="132" applyNumberFormat="1" applyFont="1" applyFill="1"/>
    <xf numFmtId="0" fontId="22" fillId="0" borderId="0" xfId="132" applyFont="1" applyFill="1"/>
    <xf numFmtId="0" fontId="22" fillId="0" borderId="7" xfId="0" applyFont="1" applyFill="1" applyBorder="1"/>
    <xf numFmtId="166" fontId="22" fillId="0" borderId="1" xfId="55" applyNumberFormat="1" applyFont="1" applyFill="1" applyBorder="1"/>
    <xf numFmtId="0" fontId="22" fillId="0" borderId="12" xfId="0" applyFont="1" applyFill="1" applyBorder="1"/>
    <xf numFmtId="166" fontId="22" fillId="0" borderId="6" xfId="55" applyNumberFormat="1" applyFont="1" applyFill="1" applyBorder="1"/>
    <xf numFmtId="166" fontId="22" fillId="0" borderId="10" xfId="55" applyNumberFormat="1" applyFont="1" applyFill="1" applyBorder="1"/>
    <xf numFmtId="0" fontId="15" fillId="0" borderId="7" xfId="0" applyFont="1" applyFill="1" applyBorder="1"/>
    <xf numFmtId="168" fontId="15" fillId="0" borderId="1" xfId="55" applyNumberFormat="1" applyFont="1" applyFill="1" applyBorder="1"/>
    <xf numFmtId="168" fontId="15" fillId="0" borderId="0" xfId="55" applyNumberFormat="1" applyFont="1" applyFill="1" applyBorder="1"/>
    <xf numFmtId="168" fontId="22" fillId="0" borderId="1" xfId="55" applyNumberFormat="1" applyFont="1" applyFill="1" applyBorder="1"/>
    <xf numFmtId="0" fontId="15" fillId="0" borderId="16" xfId="0" applyFont="1" applyFill="1" applyBorder="1"/>
    <xf numFmtId="168" fontId="15" fillId="0" borderId="15" xfId="55" applyNumberFormat="1" applyFont="1" applyFill="1" applyBorder="1"/>
    <xf numFmtId="168" fontId="15" fillId="0" borderId="13" xfId="55" applyNumberFormat="1" applyFont="1" applyFill="1" applyBorder="1"/>
    <xf numFmtId="0" fontId="0" fillId="0" borderId="7" xfId="0" applyFont="1" applyFill="1" applyBorder="1"/>
    <xf numFmtId="168" fontId="0" fillId="0" borderId="0" xfId="55" applyNumberFormat="1" applyFont="1" applyFill="1" applyBorder="1"/>
    <xf numFmtId="168" fontId="0" fillId="0" borderId="0" xfId="55" applyNumberFormat="1" applyFont="1" applyFill="1" applyBorder="1" applyAlignment="1">
      <alignment horizontal="right"/>
    </xf>
    <xf numFmtId="168" fontId="0" fillId="0" borderId="1" xfId="55" applyNumberFormat="1" applyFont="1" applyFill="1" applyBorder="1" applyAlignment="1">
      <alignment horizontal="right"/>
    </xf>
    <xf numFmtId="0" fontId="10" fillId="0" borderId="7" xfId="0" applyFont="1" applyFill="1" applyBorder="1"/>
    <xf numFmtId="168" fontId="0" fillId="0" borderId="0" xfId="55" applyNumberFormat="1" applyFont="1" applyFill="1" applyBorder="1" applyAlignment="1">
      <alignment horizontal="left" indent="1"/>
    </xf>
    <xf numFmtId="0" fontId="0" fillId="0" borderId="12" xfId="0" applyFont="1" applyFill="1" applyBorder="1"/>
    <xf numFmtId="168" fontId="0" fillId="0" borderId="10" xfId="55" applyNumberFormat="1" applyFont="1" applyFill="1" applyBorder="1"/>
    <xf numFmtId="49" fontId="21" fillId="0" borderId="0" xfId="132" applyNumberFormat="1" applyFont="1" applyFill="1" applyBorder="1"/>
    <xf numFmtId="3" fontId="21" fillId="0" borderId="0" xfId="132" applyNumberFormat="1" applyFont="1" applyFill="1" applyBorder="1" applyAlignment="1">
      <alignment horizontal="right"/>
    </xf>
    <xf numFmtId="164" fontId="21" fillId="0" borderId="0" xfId="132" applyNumberFormat="1" applyFont="1" applyFill="1" applyBorder="1" applyAlignment="1">
      <alignment horizontal="right"/>
    </xf>
    <xf numFmtId="49" fontId="7" fillId="0" borderId="0" xfId="132" applyNumberFormat="1" applyFont="1" applyFill="1" applyBorder="1" applyAlignment="1">
      <alignment horizontal="left"/>
    </xf>
    <xf numFmtId="49" fontId="21" fillId="0" borderId="0" xfId="132" applyNumberFormat="1" applyFont="1" applyFill="1"/>
    <xf numFmtId="3" fontId="21" fillId="0" borderId="0" xfId="132" applyNumberFormat="1" applyFont="1" applyFill="1"/>
    <xf numFmtId="49" fontId="8" fillId="0" borderId="0" xfId="132" applyNumberFormat="1" applyFont="1" applyFill="1" applyBorder="1" applyAlignment="1">
      <alignment horizontal="left"/>
    </xf>
    <xf numFmtId="0" fontId="68" fillId="5" borderId="3" xfId="173" applyNumberFormat="1" applyBorder="1"/>
    <xf numFmtId="0" fontId="68" fillId="5" borderId="12" xfId="173" applyNumberFormat="1" applyBorder="1" applyAlignment="1">
      <alignment horizontal="center"/>
    </xf>
    <xf numFmtId="0" fontId="68" fillId="5" borderId="10" xfId="173" applyNumberFormat="1" applyBorder="1" applyAlignment="1">
      <alignment horizontal="center"/>
    </xf>
    <xf numFmtId="0" fontId="68" fillId="5" borderId="6" xfId="173" applyNumberFormat="1" applyBorder="1" applyAlignment="1">
      <alignment horizontal="center"/>
    </xf>
    <xf numFmtId="0" fontId="76" fillId="0" borderId="0" xfId="132" applyFont="1" applyFill="1"/>
    <xf numFmtId="1" fontId="76" fillId="0" borderId="0" xfId="132" applyNumberFormat="1" applyFont="1" applyFill="1"/>
    <xf numFmtId="1" fontId="76" fillId="0" borderId="0" xfId="132" applyNumberFormat="1" applyFont="1" applyFill="1" applyBorder="1"/>
    <xf numFmtId="164" fontId="76" fillId="0" borderId="0" xfId="132" applyNumberFormat="1" applyFont="1" applyFill="1" applyBorder="1"/>
    <xf numFmtId="166" fontId="15" fillId="0" borderId="1" xfId="55" applyNumberFormat="1" applyFont="1" applyFill="1" applyBorder="1"/>
    <xf numFmtId="166" fontId="15" fillId="0" borderId="0" xfId="55" applyNumberFormat="1" applyFont="1" applyFill="1" applyBorder="1"/>
    <xf numFmtId="37" fontId="15" fillId="0" borderId="7" xfId="55" applyNumberFormat="1" applyFont="1" applyFill="1" applyBorder="1"/>
    <xf numFmtId="37" fontId="15" fillId="0" borderId="0" xfId="55" applyNumberFormat="1" applyFont="1" applyFill="1" applyBorder="1"/>
    <xf numFmtId="166" fontId="15" fillId="0" borderId="1" xfId="55" applyNumberFormat="1" applyFont="1" applyFill="1" applyBorder="1" applyAlignment="1">
      <alignment horizontal="right"/>
    </xf>
    <xf numFmtId="166" fontId="15" fillId="0" borderId="15" xfId="55" applyNumberFormat="1" applyFont="1" applyFill="1" applyBorder="1"/>
    <xf numFmtId="166" fontId="15" fillId="0" borderId="13" xfId="55" applyNumberFormat="1" applyFont="1" applyFill="1" applyBorder="1"/>
    <xf numFmtId="37" fontId="15" fillId="0" borderId="13" xfId="55" applyNumberFormat="1" applyFont="1" applyFill="1" applyBorder="1"/>
    <xf numFmtId="166" fontId="0" fillId="0" borderId="1" xfId="55" applyNumberFormat="1" applyFont="1" applyFill="1" applyBorder="1"/>
    <xf numFmtId="166" fontId="0" fillId="0" borderId="0" xfId="55" applyNumberFormat="1" applyFont="1" applyFill="1" applyBorder="1"/>
    <xf numFmtId="37" fontId="0" fillId="0" borderId="0" xfId="55" applyNumberFormat="1" applyFont="1" applyFill="1" applyBorder="1"/>
    <xf numFmtId="166" fontId="0" fillId="0" borderId="1" xfId="55" applyNumberFormat="1" applyFont="1" applyFill="1" applyBorder="1" applyAlignment="1">
      <alignment horizontal="right"/>
    </xf>
    <xf numFmtId="166" fontId="0" fillId="0" borderId="0" xfId="55" applyNumberFormat="1" applyFont="1" applyFill="1" applyBorder="1" applyAlignment="1">
      <alignment horizontal="right"/>
    </xf>
    <xf numFmtId="166" fontId="0" fillId="0" borderId="6" xfId="55" applyNumberFormat="1" applyFont="1" applyFill="1" applyBorder="1"/>
    <xf numFmtId="166" fontId="0" fillId="0" borderId="10" xfId="55" applyNumberFormat="1" applyFont="1" applyFill="1" applyBorder="1"/>
    <xf numFmtId="49" fontId="76" fillId="0" borderId="0" xfId="132" applyNumberFormat="1" applyFont="1" applyFill="1" applyBorder="1"/>
    <xf numFmtId="3" fontId="76" fillId="0" borderId="0" xfId="132" applyNumberFormat="1" applyFont="1" applyFill="1" applyBorder="1" applyAlignment="1">
      <alignment horizontal="right"/>
    </xf>
    <xf numFmtId="164" fontId="76" fillId="0" borderId="0" xfId="132" applyNumberFormat="1" applyFont="1" applyFill="1" applyBorder="1" applyAlignment="1">
      <alignment horizontal="right"/>
    </xf>
    <xf numFmtId="0" fontId="76" fillId="0" borderId="0" xfId="132" applyFont="1" applyFill="1" applyBorder="1"/>
    <xf numFmtId="49" fontId="76" fillId="0" borderId="0" xfId="132" applyNumberFormat="1" applyFont="1" applyFill="1"/>
    <xf numFmtId="3" fontId="76" fillId="0" borderId="0" xfId="132" applyNumberFormat="1" applyFont="1" applyFill="1"/>
    <xf numFmtId="49" fontId="76" fillId="0" borderId="0" xfId="132" applyNumberFormat="1" applyFont="1" applyFill="1" applyBorder="1" applyAlignment="1">
      <alignment horizontal="left"/>
    </xf>
    <xf numFmtId="0" fontId="86" fillId="0" borderId="0" xfId="0" applyFont="1" applyFill="1"/>
    <xf numFmtId="0" fontId="8" fillId="0" borderId="0" xfId="140" applyFont="1" applyFill="1" applyBorder="1" applyAlignment="1">
      <alignment horizontal="center"/>
    </xf>
    <xf numFmtId="0" fontId="86" fillId="0" borderId="0" xfId="0" applyFont="1" applyFill="1" applyBorder="1"/>
    <xf numFmtId="0" fontId="8" fillId="0" borderId="12" xfId="0" applyFont="1" applyFill="1" applyBorder="1"/>
    <xf numFmtId="0" fontId="8" fillId="0" borderId="12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wrapText="1"/>
    </xf>
    <xf numFmtId="0" fontId="8" fillId="0" borderId="7" xfId="0" applyFont="1" applyFill="1" applyBorder="1"/>
    <xf numFmtId="0" fontId="76" fillId="0" borderId="4" xfId="0" applyFont="1" applyFill="1" applyBorder="1"/>
    <xf numFmtId="3" fontId="76" fillId="0" borderId="4" xfId="0" applyNumberFormat="1" applyFont="1" applyFill="1" applyBorder="1"/>
    <xf numFmtId="3" fontId="76" fillId="0" borderId="5" xfId="0" applyNumberFormat="1" applyFont="1" applyFill="1" applyBorder="1"/>
    <xf numFmtId="3" fontId="76" fillId="0" borderId="0" xfId="0" applyNumberFormat="1" applyFont="1" applyFill="1" applyBorder="1"/>
    <xf numFmtId="3" fontId="76" fillId="0" borderId="1" xfId="0" applyNumberFormat="1" applyFont="1" applyFill="1" applyBorder="1"/>
    <xf numFmtId="0" fontId="78" fillId="0" borderId="10" xfId="0" applyFont="1" applyFill="1" applyBorder="1"/>
    <xf numFmtId="3" fontId="78" fillId="0" borderId="10" xfId="0" applyNumberFormat="1" applyFont="1" applyFill="1" applyBorder="1"/>
    <xf numFmtId="3" fontId="78" fillId="0" borderId="6" xfId="0" applyNumberFormat="1" applyFont="1" applyFill="1" applyBorder="1"/>
    <xf numFmtId="0" fontId="68" fillId="5" borderId="16" xfId="173" applyNumberFormat="1" applyBorder="1"/>
    <xf numFmtId="0" fontId="68" fillId="5" borderId="13" xfId="173" applyNumberFormat="1" applyBorder="1"/>
    <xf numFmtId="0" fontId="68" fillId="5" borderId="13" xfId="173" applyNumberFormat="1" applyBorder="1" applyAlignment="1">
      <alignment horizontal="center" wrapText="1"/>
    </xf>
    <xf numFmtId="0" fontId="68" fillId="5" borderId="15" xfId="173" applyNumberFormat="1" applyBorder="1"/>
    <xf numFmtId="3" fontId="68" fillId="5" borderId="6" xfId="173" applyNumberFormat="1" applyBorder="1"/>
    <xf numFmtId="1" fontId="30" fillId="0" borderId="14" xfId="141" applyNumberFormat="1" applyFont="1" applyFill="1" applyBorder="1" applyAlignment="1">
      <alignment horizontal="center" vertical="center"/>
    </xf>
    <xf numFmtId="0" fontId="116" fillId="0" borderId="0" xfId="131" applyFont="1" applyFill="1"/>
    <xf numFmtId="0" fontId="117" fillId="0" borderId="0" xfId="131" applyFont="1" applyFill="1" applyBorder="1"/>
    <xf numFmtId="0" fontId="117" fillId="0" borderId="0" xfId="131" applyFont="1" applyFill="1"/>
    <xf numFmtId="0" fontId="117" fillId="0" borderId="0" xfId="131" applyFont="1" applyFill="1" applyAlignment="1">
      <alignment horizontal="center" wrapText="1"/>
    </xf>
    <xf numFmtId="0" fontId="74" fillId="0" borderId="12" xfId="173" applyNumberFormat="1" applyFont="1" applyFill="1" applyBorder="1"/>
    <xf numFmtId="0" fontId="118" fillId="0" borderId="0" xfId="0" applyFont="1" applyFill="1"/>
    <xf numFmtId="164" fontId="5" fillId="0" borderId="9" xfId="142" applyNumberFormat="1" applyFont="1" applyFill="1" applyBorder="1"/>
    <xf numFmtId="2" fontId="5" fillId="0" borderId="9" xfId="0" applyNumberFormat="1" applyFont="1" applyFill="1" applyBorder="1"/>
    <xf numFmtId="164" fontId="5" fillId="0" borderId="8" xfId="142" applyNumberFormat="1" applyFont="1" applyFill="1" applyBorder="1"/>
    <xf numFmtId="2" fontId="5" fillId="0" borderId="8" xfId="0" applyNumberFormat="1" applyFont="1" applyFill="1" applyBorder="1"/>
    <xf numFmtId="164" fontId="74" fillId="0" borderId="11" xfId="173" applyNumberFormat="1" applyFont="1" applyFill="1" applyBorder="1"/>
    <xf numFmtId="2" fontId="74" fillId="0" borderId="11" xfId="173" applyNumberFormat="1" applyFont="1" applyFill="1" applyBorder="1"/>
    <xf numFmtId="0" fontId="68" fillId="5" borderId="4" xfId="173" applyNumberFormat="1" applyFont="1" applyBorder="1" applyAlignment="1">
      <alignment horizontal="center" vertical="center" wrapText="1"/>
    </xf>
    <xf numFmtId="165" fontId="14" fillId="0" borderId="16" xfId="55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right" wrapText="1"/>
    </xf>
    <xf numFmtId="3" fontId="14" fillId="0" borderId="4" xfId="0" applyNumberFormat="1" applyFont="1" applyFill="1" applyBorder="1"/>
    <xf numFmtId="3" fontId="5" fillId="0" borderId="4" xfId="0" applyNumberFormat="1" applyFont="1" applyFill="1" applyBorder="1" applyAlignment="1">
      <alignment horizontal="right" wrapText="1"/>
    </xf>
    <xf numFmtId="3" fontId="1" fillId="0" borderId="7" xfId="0" applyNumberFormat="1" applyFont="1" applyFill="1" applyBorder="1" applyAlignment="1">
      <alignment horizontal="right" wrapText="1"/>
    </xf>
    <xf numFmtId="164" fontId="5" fillId="0" borderId="5" xfId="0" applyNumberFormat="1" applyFont="1" applyFill="1" applyBorder="1"/>
    <xf numFmtId="164" fontId="5" fillId="0" borderId="1" xfId="0" applyNumberFormat="1" applyFont="1" applyFill="1" applyBorder="1"/>
    <xf numFmtId="164" fontId="5" fillId="0" borderId="6" xfId="0" applyNumberFormat="1" applyFont="1" applyFill="1" applyBorder="1"/>
    <xf numFmtId="0" fontId="40" fillId="0" borderId="0" xfId="0" applyFont="1" applyFill="1" applyAlignment="1">
      <alignment horizontal="center"/>
    </xf>
    <xf numFmtId="0" fontId="120" fillId="0" borderId="0" xfId="0" applyFont="1"/>
    <xf numFmtId="3" fontId="121" fillId="0" borderId="0" xfId="174" applyNumberFormat="1" applyFont="1" applyBorder="1" applyAlignment="1">
      <alignment horizontal="center" vertical="center" wrapText="1"/>
    </xf>
    <xf numFmtId="0" fontId="122" fillId="0" borderId="0" xfId="174" applyFont="1" applyBorder="1" applyAlignment="1">
      <alignment wrapText="1"/>
    </xf>
    <xf numFmtId="0" fontId="123" fillId="5" borderId="14" xfId="173" applyNumberFormat="1" applyFont="1" applyBorder="1" applyAlignment="1">
      <alignment horizontal="center" vertical="center" wrapText="1"/>
    </xf>
    <xf numFmtId="0" fontId="123" fillId="5" borderId="15" xfId="173" applyNumberFormat="1" applyFont="1" applyBorder="1" applyAlignment="1">
      <alignment horizontal="center" vertical="center" wrapText="1"/>
    </xf>
    <xf numFmtId="3" fontId="124" fillId="0" borderId="8" xfId="174" applyNumberFormat="1" applyFont="1" applyBorder="1" applyAlignment="1">
      <alignment horizontal="left" vertical="top"/>
    </xf>
    <xf numFmtId="166" fontId="125" fillId="0" borderId="8" xfId="174" applyNumberFormat="1" applyFont="1" applyFill="1" applyBorder="1" applyAlignment="1"/>
    <xf numFmtId="3" fontId="124" fillId="0" borderId="11" xfId="174" applyNumberFormat="1" applyFont="1" applyBorder="1" applyAlignment="1">
      <alignment horizontal="left" vertical="top"/>
    </xf>
    <xf numFmtId="166" fontId="125" fillId="0" borderId="11" xfId="174" applyNumberFormat="1" applyFont="1" applyFill="1" applyBorder="1" applyAlignment="1"/>
    <xf numFmtId="0" fontId="125" fillId="0" borderId="0" xfId="0" applyFont="1"/>
    <xf numFmtId="0" fontId="68" fillId="5" borderId="12" xfId="173" applyNumberFormat="1" applyBorder="1"/>
    <xf numFmtId="0" fontId="68" fillId="5" borderId="10" xfId="173" applyNumberFormat="1" applyBorder="1"/>
    <xf numFmtId="0" fontId="40" fillId="0" borderId="0" xfId="0" applyFont="1" applyFill="1" applyAlignment="1">
      <alignment horizontal="center"/>
    </xf>
    <xf numFmtId="0" fontId="8" fillId="0" borderId="7" xfId="0" applyFont="1" applyBorder="1"/>
    <xf numFmtId="0" fontId="8" fillId="0" borderId="3" xfId="0" applyFont="1" applyBorder="1"/>
    <xf numFmtId="0" fontId="8" fillId="0" borderId="4" xfId="0" applyFont="1" applyBorder="1"/>
    <xf numFmtId="0" fontId="8" fillId="0" borderId="0" xfId="0" applyFont="1" applyBorder="1"/>
    <xf numFmtId="164" fontId="68" fillId="5" borderId="10" xfId="173" applyNumberFormat="1" applyBorder="1" applyAlignment="1">
      <alignment horizontal="right" wrapText="1"/>
    </xf>
    <xf numFmtId="1" fontId="15" fillId="3" borderId="9" xfId="141" applyNumberFormat="1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wrapText="1"/>
    </xf>
    <xf numFmtId="0" fontId="15" fillId="3" borderId="9" xfId="0" applyFont="1" applyFill="1" applyBorder="1" applyAlignment="1">
      <alignment horizontal="center" vertical="center" wrapText="1"/>
    </xf>
    <xf numFmtId="3" fontId="31" fillId="3" borderId="9" xfId="141" applyNumberFormat="1" applyFont="1" applyFill="1" applyBorder="1" applyAlignment="1">
      <alignment horizontal="centerContinuous" vertical="center"/>
    </xf>
    <xf numFmtId="0" fontId="15" fillId="3" borderId="9" xfId="0" applyFont="1" applyFill="1" applyBorder="1" applyAlignment="1">
      <alignment horizontal="center" vertical="center"/>
    </xf>
    <xf numFmtId="1" fontId="68" fillId="5" borderId="14" xfId="173" applyNumberFormat="1" applyFont="1" applyBorder="1" applyAlignment="1">
      <alignment horizontal="center" vertical="center"/>
    </xf>
    <xf numFmtId="3" fontId="74" fillId="5" borderId="15" xfId="173" applyNumberFormat="1" applyFont="1" applyBorder="1" applyAlignment="1">
      <alignment vertical="center"/>
    </xf>
    <xf numFmtId="3" fontId="74" fillId="5" borderId="14" xfId="173" applyNumberFormat="1" applyFont="1" applyBorder="1" applyAlignment="1">
      <alignment vertical="center"/>
    </xf>
    <xf numFmtId="3" fontId="74" fillId="5" borderId="16" xfId="173" applyNumberFormat="1" applyFont="1" applyBorder="1" applyAlignment="1">
      <alignment vertical="center"/>
    </xf>
    <xf numFmtId="3" fontId="74" fillId="5" borderId="13" xfId="173" applyNumberFormat="1" applyFont="1" applyBorder="1" applyAlignment="1">
      <alignment vertical="center"/>
    </xf>
    <xf numFmtId="1" fontId="68" fillId="5" borderId="16" xfId="173" applyNumberFormat="1" applyFont="1" applyBorder="1" applyAlignment="1">
      <alignment horizontal="center" vertical="center"/>
    </xf>
    <xf numFmtId="164" fontId="15" fillId="3" borderId="9" xfId="142" applyNumberFormat="1" applyFont="1" applyFill="1" applyBorder="1" applyAlignment="1">
      <alignment horizontal="center" vertical="center"/>
    </xf>
    <xf numFmtId="164" fontId="15" fillId="3" borderId="9" xfId="142" applyNumberFormat="1" applyFont="1" applyFill="1" applyBorder="1" applyAlignment="1">
      <alignment horizontal="center" wrapText="1"/>
    </xf>
    <xf numFmtId="164" fontId="15" fillId="3" borderId="9" xfId="142" applyNumberFormat="1" applyFont="1" applyFill="1" applyBorder="1" applyAlignment="1">
      <alignment horizontal="center" vertical="center" wrapText="1"/>
    </xf>
    <xf numFmtId="164" fontId="31" fillId="3" borderId="9" xfId="142" applyNumberFormat="1" applyFont="1" applyFill="1" applyBorder="1" applyAlignment="1">
      <alignment horizontal="centerContinuous" vertical="center"/>
    </xf>
    <xf numFmtId="164" fontId="4" fillId="0" borderId="3" xfId="142" applyNumberFormat="1" applyFont="1" applyFill="1" applyBorder="1" applyAlignment="1">
      <alignment horizontal="right"/>
    </xf>
    <xf numFmtId="164" fontId="4" fillId="0" borderId="4" xfId="142" applyNumberFormat="1" applyFont="1" applyFill="1" applyBorder="1" applyAlignment="1">
      <alignment horizontal="right"/>
    </xf>
    <xf numFmtId="164" fontId="68" fillId="5" borderId="14" xfId="173" applyNumberFormat="1" applyBorder="1" applyAlignment="1">
      <alignment horizontal="center" vertical="center"/>
    </xf>
    <xf numFmtId="164" fontId="68" fillId="5" borderId="15" xfId="173" applyNumberFormat="1" applyBorder="1" applyAlignment="1">
      <alignment vertical="center"/>
    </xf>
    <xf numFmtId="164" fontId="68" fillId="5" borderId="14" xfId="173" applyNumberFormat="1" applyBorder="1" applyAlignment="1">
      <alignment vertical="center"/>
    </xf>
    <xf numFmtId="164" fontId="68" fillId="5" borderId="16" xfId="173" applyNumberFormat="1" applyBorder="1" applyAlignment="1">
      <alignment vertical="center"/>
    </xf>
    <xf numFmtId="164" fontId="68" fillId="5" borderId="13" xfId="173" applyNumberFormat="1" applyBorder="1" applyAlignment="1">
      <alignment vertical="center"/>
    </xf>
    <xf numFmtId="164" fontId="68" fillId="5" borderId="16" xfId="142" applyNumberFormat="1" applyFont="1" applyFill="1" applyBorder="1" applyAlignment="1">
      <alignment horizontal="center" vertical="center"/>
    </xf>
    <xf numFmtId="164" fontId="74" fillId="5" borderId="15" xfId="142" applyNumberFormat="1" applyFont="1" applyFill="1" applyBorder="1" applyAlignment="1">
      <alignment vertical="center"/>
    </xf>
    <xf numFmtId="164" fontId="74" fillId="5" borderId="14" xfId="142" applyNumberFormat="1" applyFont="1" applyFill="1" applyBorder="1" applyAlignment="1">
      <alignment vertical="center"/>
    </xf>
    <xf numFmtId="164" fontId="74" fillId="5" borderId="16" xfId="142" applyNumberFormat="1" applyFont="1" applyFill="1" applyBorder="1" applyAlignment="1">
      <alignment vertical="center"/>
    </xf>
    <xf numFmtId="164" fontId="74" fillId="5" borderId="13" xfId="142" applyNumberFormat="1" applyFont="1" applyFill="1" applyBorder="1" applyAlignment="1">
      <alignment vertical="center"/>
    </xf>
    <xf numFmtId="3" fontId="4" fillId="0" borderId="3" xfId="70" applyNumberFormat="1" applyFont="1" applyFill="1" applyBorder="1" applyAlignment="1">
      <alignment horizontal="right"/>
    </xf>
    <xf numFmtId="3" fontId="4" fillId="0" borderId="4" xfId="70" applyNumberFormat="1" applyFont="1" applyFill="1" applyBorder="1" applyAlignment="1">
      <alignment horizontal="right"/>
    </xf>
    <xf numFmtId="1" fontId="68" fillId="5" borderId="14" xfId="173" applyNumberFormat="1" applyBorder="1" applyAlignment="1">
      <alignment horizontal="center" vertical="center"/>
    </xf>
    <xf numFmtId="164" fontId="68" fillId="5" borderId="14" xfId="142" applyNumberFormat="1" applyFont="1" applyFill="1" applyBorder="1" applyAlignment="1">
      <alignment horizontal="center" vertical="center"/>
    </xf>
    <xf numFmtId="3" fontId="76" fillId="0" borderId="3" xfId="0" applyNumberFormat="1" applyFont="1" applyFill="1" applyBorder="1" applyAlignment="1" applyProtection="1">
      <alignment horizontal="left"/>
    </xf>
    <xf numFmtId="168" fontId="76" fillId="0" borderId="5" xfId="55" applyNumberFormat="1" applyFont="1" applyFill="1" applyBorder="1" applyAlignment="1">
      <alignment horizontal="right"/>
    </xf>
    <xf numFmtId="3" fontId="76" fillId="0" borderId="0" xfId="0" applyNumberFormat="1" applyFont="1" applyFill="1" applyBorder="1" applyAlignment="1" applyProtection="1">
      <alignment horizontal="right"/>
    </xf>
    <xf numFmtId="168" fontId="76" fillId="0" borderId="1" xfId="0" applyNumberFormat="1" applyFont="1" applyFill="1" applyBorder="1" applyAlignment="1" applyProtection="1">
      <alignment horizontal="right"/>
    </xf>
    <xf numFmtId="4" fontId="76" fillId="0" borderId="7" xfId="0" applyNumberFormat="1" applyFont="1" applyFill="1" applyBorder="1" applyAlignment="1" applyProtection="1">
      <alignment horizontal="right"/>
    </xf>
    <xf numFmtId="4" fontId="76" fillId="0" borderId="0" xfId="0" applyNumberFormat="1" applyFont="1" applyFill="1" applyBorder="1" applyAlignment="1" applyProtection="1">
      <alignment horizontal="right"/>
    </xf>
    <xf numFmtId="166" fontId="76" fillId="0" borderId="1" xfId="55" applyNumberFormat="1" applyFont="1" applyFill="1" applyBorder="1" applyAlignment="1" applyProtection="1">
      <alignment horizontal="right"/>
    </xf>
    <xf numFmtId="3" fontId="76" fillId="0" borderId="1" xfId="0" applyNumberFormat="1" applyFont="1" applyFill="1" applyBorder="1" applyAlignment="1" applyProtection="1">
      <alignment horizontal="right"/>
    </xf>
    <xf numFmtId="3" fontId="76" fillId="0" borderId="10" xfId="0" applyNumberFormat="1" applyFont="1" applyFill="1" applyBorder="1" applyAlignment="1" applyProtection="1">
      <alignment horizontal="right"/>
    </xf>
    <xf numFmtId="166" fontId="76" fillId="0" borderId="6" xfId="55" applyNumberFormat="1" applyFont="1" applyFill="1" applyBorder="1" applyAlignment="1" applyProtection="1">
      <alignment horizontal="right"/>
    </xf>
    <xf numFmtId="3" fontId="91" fillId="0" borderId="0" xfId="0" applyNumberFormat="1" applyFont="1" applyFill="1" applyBorder="1" applyAlignment="1" applyProtection="1">
      <alignment horizontal="right"/>
    </xf>
    <xf numFmtId="166" fontId="91" fillId="0" borderId="1" xfId="55" applyNumberFormat="1" applyFont="1" applyFill="1" applyBorder="1" applyAlignment="1" applyProtection="1">
      <alignment horizontal="right"/>
    </xf>
    <xf numFmtId="168" fontId="76" fillId="0" borderId="0" xfId="55" applyNumberFormat="1" applyFont="1" applyFill="1" applyBorder="1" applyAlignment="1" applyProtection="1">
      <alignment horizontal="right"/>
    </xf>
    <xf numFmtId="3" fontId="76" fillId="0" borderId="3" xfId="0" applyNumberFormat="1" applyFont="1" applyFill="1" applyBorder="1" applyAlignment="1" applyProtection="1">
      <alignment horizontal="right"/>
    </xf>
    <xf numFmtId="3" fontId="76" fillId="0" borderId="4" xfId="0" applyNumberFormat="1" applyFont="1" applyFill="1" applyBorder="1" applyAlignment="1" applyProtection="1">
      <alignment horizontal="right"/>
    </xf>
    <xf numFmtId="3" fontId="76" fillId="0" borderId="5" xfId="0" applyNumberFormat="1" applyFont="1" applyFill="1" applyBorder="1" applyAlignment="1" applyProtection="1">
      <alignment horizontal="right"/>
    </xf>
    <xf numFmtId="3" fontId="1" fillId="0" borderId="3" xfId="0" applyNumberFormat="1" applyFont="1" applyFill="1" applyBorder="1" applyAlignment="1" applyProtection="1">
      <alignment horizontal="left"/>
    </xf>
    <xf numFmtId="3" fontId="1" fillId="0" borderId="5" xfId="0" applyNumberFormat="1" applyFont="1" applyFill="1" applyBorder="1"/>
    <xf numFmtId="3" fontId="1" fillId="0" borderId="1" xfId="0" applyNumberFormat="1" applyFont="1" applyFill="1" applyBorder="1" applyAlignment="1" applyProtection="1">
      <alignment horizontal="right"/>
    </xf>
    <xf numFmtId="164" fontId="1" fillId="0" borderId="7" xfId="142" applyNumberFormat="1" applyFont="1" applyFill="1" applyBorder="1" applyAlignment="1" applyProtection="1">
      <alignment horizontal="right"/>
    </xf>
    <xf numFmtId="164" fontId="1" fillId="0" borderId="1" xfId="142" applyNumberFormat="1" applyFont="1" applyFill="1" applyBorder="1" applyAlignment="1" applyProtection="1">
      <alignment horizontal="right"/>
    </xf>
    <xf numFmtId="4" fontId="1" fillId="0" borderId="7" xfId="0" applyNumberFormat="1" applyFont="1" applyFill="1" applyBorder="1" applyAlignment="1" applyProtection="1">
      <alignment horizontal="right"/>
    </xf>
    <xf numFmtId="4" fontId="1" fillId="0" borderId="1" xfId="0" applyNumberFormat="1" applyFont="1" applyFill="1" applyBorder="1" applyAlignment="1" applyProtection="1">
      <alignment horizontal="right"/>
    </xf>
    <xf numFmtId="168" fontId="1" fillId="0" borderId="1" xfId="55" applyNumberFormat="1" applyFont="1" applyFill="1" applyBorder="1" applyAlignment="1" applyProtection="1">
      <alignment horizontal="right"/>
    </xf>
    <xf numFmtId="4" fontId="1" fillId="0" borderId="1" xfId="55" applyNumberFormat="1" applyFont="1" applyFill="1" applyBorder="1" applyAlignment="1" applyProtection="1">
      <alignment horizontal="right"/>
    </xf>
    <xf numFmtId="168" fontId="1" fillId="0" borderId="6" xfId="0" applyNumberFormat="1" applyFont="1" applyFill="1" applyBorder="1" applyAlignment="1" applyProtection="1">
      <alignment horizontal="right"/>
    </xf>
    <xf numFmtId="167" fontId="112" fillId="0" borderId="11" xfId="131" applyNumberFormat="1" applyFont="1" applyFill="1" applyBorder="1" applyAlignment="1">
      <alignment horizontal="right"/>
    </xf>
    <xf numFmtId="37" fontId="76" fillId="0" borderId="12" xfId="0" applyNumberFormat="1" applyFont="1" applyFill="1" applyBorder="1" applyAlignment="1" applyProtection="1">
      <alignment horizontal="left" indent="1"/>
    </xf>
    <xf numFmtId="37" fontId="1" fillId="0" borderId="12" xfId="0" applyNumberFormat="1" applyFont="1" applyFill="1" applyBorder="1" applyAlignment="1" applyProtection="1">
      <alignment horizontal="left" indent="1"/>
    </xf>
    <xf numFmtId="3" fontId="1" fillId="0" borderId="4" xfId="0" applyNumberFormat="1" applyFont="1" applyFill="1" applyBorder="1"/>
    <xf numFmtId="168" fontId="1" fillId="0" borderId="5" xfId="55" applyNumberFormat="1" applyFont="1" applyFill="1" applyBorder="1" applyAlignment="1">
      <alignment horizontal="right"/>
    </xf>
    <xf numFmtId="168" fontId="1" fillId="0" borderId="1" xfId="0" applyNumberFormat="1" applyFont="1" applyFill="1" applyBorder="1" applyAlignment="1" applyProtection="1">
      <alignment horizontal="right"/>
    </xf>
    <xf numFmtId="4" fontId="1" fillId="0" borderId="0" xfId="0" applyNumberFormat="1" applyFont="1" applyFill="1" applyBorder="1" applyAlignment="1" applyProtection="1">
      <alignment horizontal="right"/>
    </xf>
    <xf numFmtId="166" fontId="1" fillId="0" borderId="1" xfId="55" applyNumberFormat="1" applyFont="1" applyFill="1" applyBorder="1" applyAlignment="1" applyProtection="1">
      <alignment horizontal="right"/>
    </xf>
    <xf numFmtId="166" fontId="1" fillId="0" borderId="6" xfId="55" applyNumberFormat="1" applyFont="1" applyFill="1" applyBorder="1" applyAlignment="1" applyProtection="1">
      <alignment horizontal="right"/>
    </xf>
    <xf numFmtId="3" fontId="1" fillId="0" borderId="10" xfId="0" applyNumberFormat="1" applyFont="1" applyFill="1" applyBorder="1" applyAlignment="1" applyProtection="1">
      <alignment horizontal="right"/>
    </xf>
    <xf numFmtId="3" fontId="1" fillId="0" borderId="8" xfId="132" applyNumberFormat="1" applyFont="1" applyBorder="1"/>
    <xf numFmtId="165" fontId="76" fillId="0" borderId="6" xfId="63" applyNumberFormat="1" applyFont="1" applyFill="1" applyBorder="1"/>
    <xf numFmtId="0" fontId="68" fillId="5" borderId="3" xfId="173" applyNumberFormat="1" applyFont="1" applyBorder="1" applyAlignment="1">
      <alignment horizontal="centerContinuous"/>
    </xf>
    <xf numFmtId="0" fontId="0" fillId="0" borderId="12" xfId="0" applyFont="1" applyFill="1" applyBorder="1" applyAlignment="1">
      <alignment horizontal="center" vertical="center"/>
    </xf>
    <xf numFmtId="3" fontId="68" fillId="5" borderId="12" xfId="173" applyNumberFormat="1" applyBorder="1"/>
    <xf numFmtId="164" fontId="68" fillId="5" borderId="6" xfId="173" applyNumberFormat="1" applyBorder="1" applyAlignment="1">
      <alignment horizontal="right" wrapText="1"/>
    </xf>
    <xf numFmtId="0" fontId="3" fillId="0" borderId="7" xfId="0" applyFont="1" applyFill="1" applyBorder="1"/>
    <xf numFmtId="38" fontId="3" fillId="0" borderId="12" xfId="0" applyNumberFormat="1" applyFont="1" applyFill="1" applyBorder="1" applyAlignment="1">
      <alignment horizontal="right" wrapText="1"/>
    </xf>
    <xf numFmtId="38" fontId="3" fillId="0" borderId="10" xfId="0" applyNumberFormat="1" applyFont="1" applyFill="1" applyBorder="1" applyAlignment="1">
      <alignment horizontal="right" wrapText="1"/>
    </xf>
    <xf numFmtId="0" fontId="1" fillId="0" borderId="0" xfId="140" applyFont="1" applyFill="1"/>
    <xf numFmtId="0" fontId="41" fillId="0" borderId="0" xfId="0" applyFont="1" applyFill="1" applyBorder="1" applyAlignment="1">
      <alignment horizontal="center"/>
    </xf>
    <xf numFmtId="0" fontId="112" fillId="3" borderId="9" xfId="131" applyFont="1" applyFill="1" applyBorder="1" applyAlignment="1">
      <alignment horizontal="center" vertical="center"/>
    </xf>
    <xf numFmtId="0" fontId="112" fillId="0" borderId="8" xfId="131" applyFont="1" applyBorder="1"/>
    <xf numFmtId="0" fontId="109" fillId="0" borderId="0" xfId="112" applyFont="1">
      <alignment horizontal="center" wrapText="1"/>
    </xf>
    <xf numFmtId="0" fontId="68" fillId="5" borderId="3" xfId="173" applyNumberFormat="1" applyBorder="1" applyAlignment="1">
      <alignment horizontal="center" vertical="center"/>
    </xf>
    <xf numFmtId="0" fontId="68" fillId="5" borderId="12" xfId="173" applyNumberFormat="1" applyBorder="1"/>
    <xf numFmtId="0" fontId="68" fillId="5" borderId="9" xfId="173" applyNumberFormat="1" applyBorder="1" applyAlignment="1">
      <alignment horizontal="center" vertical="center"/>
    </xf>
    <xf numFmtId="0" fontId="68" fillId="5" borderId="11" xfId="173" applyNumberFormat="1" applyBorder="1"/>
    <xf numFmtId="0" fontId="68" fillId="5" borderId="4" xfId="173" applyNumberFormat="1" applyBorder="1" applyAlignment="1">
      <alignment horizontal="center" vertical="center"/>
    </xf>
    <xf numFmtId="0" fontId="68" fillId="5" borderId="10" xfId="173" applyNumberFormat="1" applyBorder="1"/>
    <xf numFmtId="0" fontId="41" fillId="0" borderId="0" xfId="0" applyFont="1" applyFill="1" applyAlignment="1">
      <alignment horizontal="center"/>
    </xf>
    <xf numFmtId="0" fontId="40" fillId="0" borderId="0" xfId="0" applyFont="1" applyFill="1" applyAlignment="1">
      <alignment horizontal="center"/>
    </xf>
    <xf numFmtId="0" fontId="41" fillId="0" borderId="0" xfId="162" applyFont="1" applyFill="1" applyAlignment="1">
      <alignment horizontal="center"/>
    </xf>
    <xf numFmtId="0" fontId="68" fillId="5" borderId="4" xfId="173" applyNumberFormat="1" applyFont="1" applyBorder="1" applyAlignment="1">
      <alignment horizontal="center" vertical="center"/>
    </xf>
    <xf numFmtId="0" fontId="68" fillId="5" borderId="5" xfId="173" applyNumberFormat="1" applyFont="1" applyBorder="1" applyAlignment="1">
      <alignment horizontal="center" vertical="center"/>
    </xf>
    <xf numFmtId="0" fontId="68" fillId="5" borderId="3" xfId="173" applyNumberFormat="1" applyFont="1" applyBorder="1" applyAlignment="1">
      <alignment horizontal="center" vertical="center"/>
    </xf>
    <xf numFmtId="1" fontId="68" fillId="5" borderId="9" xfId="173" applyNumberFormat="1" applyFont="1" applyBorder="1" applyAlignment="1">
      <alignment horizontal="center" vertical="center"/>
    </xf>
    <xf numFmtId="0" fontId="68" fillId="5" borderId="11" xfId="173" applyNumberFormat="1" applyFont="1" applyBorder="1" applyAlignment="1">
      <alignment horizontal="center" vertical="center"/>
    </xf>
    <xf numFmtId="3" fontId="40" fillId="0" borderId="0" xfId="141" applyNumberFormat="1" applyFont="1" applyFill="1" applyAlignment="1">
      <alignment horizontal="center" vertical="center"/>
    </xf>
    <xf numFmtId="3" fontId="68" fillId="5" borderId="9" xfId="173" applyNumberFormat="1" applyFont="1" applyBorder="1" applyAlignment="1">
      <alignment horizontal="center" vertical="center" wrapText="1"/>
    </xf>
    <xf numFmtId="0" fontId="68" fillId="5" borderId="11" xfId="173" applyNumberFormat="1" applyFont="1" applyBorder="1" applyAlignment="1">
      <alignment horizontal="center" vertical="center" wrapText="1"/>
    </xf>
    <xf numFmtId="3" fontId="68" fillId="5" borderId="4" xfId="173" applyNumberFormat="1" applyFont="1" applyBorder="1" applyAlignment="1">
      <alignment horizontal="center" vertical="center"/>
    </xf>
    <xf numFmtId="0" fontId="68" fillId="5" borderId="10" xfId="173" applyNumberFormat="1" applyFont="1" applyBorder="1" applyAlignment="1">
      <alignment horizontal="center" vertical="center"/>
    </xf>
    <xf numFmtId="3" fontId="68" fillId="5" borderId="9" xfId="173" applyNumberFormat="1" applyFont="1" applyBorder="1" applyAlignment="1">
      <alignment horizontal="center" vertical="center"/>
    </xf>
    <xf numFmtId="3" fontId="68" fillId="5" borderId="4" xfId="173" applyNumberFormat="1" applyFont="1" applyBorder="1" applyAlignment="1">
      <alignment horizontal="center" vertical="center" wrapText="1"/>
    </xf>
    <xf numFmtId="0" fontId="68" fillId="5" borderId="10" xfId="173" applyNumberFormat="1" applyFont="1" applyBorder="1" applyAlignment="1">
      <alignment horizontal="center" vertical="center" wrapText="1"/>
    </xf>
    <xf numFmtId="3" fontId="68" fillId="5" borderId="5" xfId="173" applyNumberFormat="1" applyFont="1" applyBorder="1" applyAlignment="1">
      <alignment horizontal="center" vertical="center" wrapText="1"/>
    </xf>
    <xf numFmtId="0" fontId="68" fillId="5" borderId="6" xfId="173" applyNumberFormat="1" applyFont="1" applyBorder="1" applyAlignment="1">
      <alignment horizontal="center" vertical="center" wrapText="1"/>
    </xf>
    <xf numFmtId="3" fontId="68" fillId="5" borderId="3" xfId="173" applyNumberFormat="1" applyFont="1" applyBorder="1" applyAlignment="1">
      <alignment horizontal="center" vertical="center"/>
    </xf>
    <xf numFmtId="0" fontId="68" fillId="5" borderId="12" xfId="173" applyNumberFormat="1" applyFont="1" applyBorder="1" applyAlignment="1">
      <alignment horizontal="center" vertical="center"/>
    </xf>
    <xf numFmtId="3" fontId="68" fillId="5" borderId="3" xfId="173" applyNumberFormat="1" applyFont="1" applyBorder="1" applyAlignment="1">
      <alignment horizontal="center" vertical="center" wrapText="1"/>
    </xf>
    <xf numFmtId="0" fontId="68" fillId="5" borderId="12" xfId="173" applyNumberFormat="1" applyFont="1" applyBorder="1" applyAlignment="1">
      <alignment horizontal="center" vertical="center" wrapText="1"/>
    </xf>
    <xf numFmtId="3" fontId="68" fillId="5" borderId="6" xfId="173" applyNumberFormat="1" applyFont="1" applyBorder="1" applyAlignment="1">
      <alignment horizontal="center" vertical="center" wrapText="1"/>
    </xf>
    <xf numFmtId="165" fontId="41" fillId="0" borderId="0" xfId="55" applyNumberFormat="1" applyFont="1" applyFill="1" applyAlignment="1">
      <alignment horizontal="center" vertical="center"/>
    </xf>
    <xf numFmtId="164" fontId="68" fillId="5" borderId="4" xfId="142" applyNumberFormat="1" applyFont="1" applyFill="1" applyBorder="1" applyAlignment="1">
      <alignment horizontal="center" vertical="center"/>
    </xf>
    <xf numFmtId="164" fontId="68" fillId="5" borderId="10" xfId="142" applyNumberFormat="1" applyFont="1" applyFill="1" applyBorder="1" applyAlignment="1">
      <alignment horizontal="center" vertical="center"/>
    </xf>
    <xf numFmtId="164" fontId="68" fillId="5" borderId="9" xfId="142" applyNumberFormat="1" applyFont="1" applyFill="1" applyBorder="1" applyAlignment="1">
      <alignment horizontal="center" vertical="center" wrapText="1"/>
    </xf>
    <xf numFmtId="164" fontId="68" fillId="5" borderId="11" xfId="142" applyNumberFormat="1" applyFont="1" applyFill="1" applyBorder="1" applyAlignment="1">
      <alignment horizontal="center" vertical="center" wrapText="1"/>
    </xf>
    <xf numFmtId="164" fontId="68" fillId="5" borderId="5" xfId="142" applyNumberFormat="1" applyFont="1" applyFill="1" applyBorder="1" applyAlignment="1">
      <alignment horizontal="center" vertical="center" wrapText="1"/>
    </xf>
    <xf numFmtId="164" fontId="68" fillId="5" borderId="6" xfId="142" applyNumberFormat="1" applyFont="1" applyFill="1" applyBorder="1" applyAlignment="1">
      <alignment horizontal="center" vertical="center" wrapText="1"/>
    </xf>
    <xf numFmtId="164" fontId="68" fillId="5" borderId="3" xfId="142" applyNumberFormat="1" applyFont="1" applyFill="1" applyBorder="1" applyAlignment="1">
      <alignment horizontal="center" vertical="center" wrapText="1"/>
    </xf>
    <xf numFmtId="164" fontId="68" fillId="5" borderId="12" xfId="142" applyNumberFormat="1" applyFont="1" applyFill="1" applyBorder="1" applyAlignment="1">
      <alignment horizontal="center" vertical="center" wrapText="1"/>
    </xf>
    <xf numFmtId="164" fontId="68" fillId="5" borderId="4" xfId="142" applyNumberFormat="1" applyFont="1" applyFill="1" applyBorder="1" applyAlignment="1">
      <alignment horizontal="center" vertical="center" wrapText="1"/>
    </xf>
    <xf numFmtId="164" fontId="68" fillId="5" borderId="10" xfId="142" applyNumberFormat="1" applyFont="1" applyFill="1" applyBorder="1" applyAlignment="1">
      <alignment horizontal="center" vertical="center" wrapText="1"/>
    </xf>
    <xf numFmtId="164" fontId="68" fillId="5" borderId="9" xfId="142" applyNumberFormat="1" applyFont="1" applyFill="1" applyBorder="1" applyAlignment="1">
      <alignment horizontal="center" vertical="center"/>
    </xf>
    <xf numFmtId="164" fontId="68" fillId="5" borderId="11" xfId="142" applyNumberFormat="1" applyFont="1" applyFill="1" applyBorder="1" applyAlignment="1">
      <alignment horizontal="center" vertical="center"/>
    </xf>
    <xf numFmtId="164" fontId="68" fillId="5" borderId="3" xfId="142" applyNumberFormat="1" applyFont="1" applyFill="1" applyBorder="1" applyAlignment="1">
      <alignment horizontal="center" vertical="center"/>
    </xf>
    <xf numFmtId="164" fontId="68" fillId="5" borderId="12" xfId="142" applyNumberFormat="1" applyFont="1" applyFill="1" applyBorder="1" applyAlignment="1">
      <alignment horizontal="center" vertical="center"/>
    </xf>
    <xf numFmtId="0" fontId="41" fillId="0" borderId="0" xfId="0" applyNumberFormat="1" applyFont="1" applyFill="1" applyAlignment="1">
      <alignment horizontal="center"/>
    </xf>
    <xf numFmtId="0" fontId="68" fillId="5" borderId="0" xfId="173" applyNumberFormat="1" applyFont="1" applyBorder="1" applyAlignment="1">
      <alignment horizontal="center" vertical="center" wrapText="1"/>
    </xf>
    <xf numFmtId="0" fontId="68" fillId="5" borderId="4" xfId="173" applyNumberFormat="1" applyFont="1" applyBorder="1" applyAlignment="1">
      <alignment horizontal="center" vertical="center" wrapText="1"/>
    </xf>
    <xf numFmtId="3" fontId="41" fillId="0" borderId="0" xfId="0" applyNumberFormat="1" applyFont="1" applyFill="1" applyAlignment="1">
      <alignment horizontal="center"/>
    </xf>
    <xf numFmtId="2" fontId="68" fillId="5" borderId="4" xfId="173" applyNumberFormat="1" applyFont="1" applyBorder="1" applyAlignment="1">
      <alignment horizontal="center"/>
    </xf>
    <xf numFmtId="2" fontId="68" fillId="5" borderId="5" xfId="173" applyNumberFormat="1" applyFont="1" applyBorder="1" applyAlignment="1">
      <alignment horizontal="center"/>
    </xf>
    <xf numFmtId="0" fontId="68" fillId="5" borderId="7" xfId="173" applyNumberFormat="1" applyFont="1" applyBorder="1" applyAlignment="1">
      <alignment horizontal="center" vertical="center"/>
    </xf>
    <xf numFmtId="0" fontId="68" fillId="5" borderId="1" xfId="173" applyNumberFormat="1" applyFont="1" applyBorder="1" applyAlignment="1">
      <alignment horizontal="center" vertical="center"/>
    </xf>
    <xf numFmtId="0" fontId="68" fillId="5" borderId="6" xfId="173" applyNumberFormat="1" applyFont="1" applyBorder="1" applyAlignment="1">
      <alignment horizontal="center" vertical="center"/>
    </xf>
    <xf numFmtId="0" fontId="41" fillId="0" borderId="0" xfId="112">
      <alignment horizontal="center" wrapText="1"/>
    </xf>
    <xf numFmtId="0" fontId="73" fillId="0" borderId="0" xfId="0" applyFont="1" applyFill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43" fontId="9" fillId="0" borderId="5" xfId="55" applyFont="1" applyBorder="1" applyAlignment="1">
      <alignment horizontal="center" vertical="center" wrapText="1"/>
    </xf>
    <xf numFmtId="43" fontId="9" fillId="0" borderId="6" xfId="55" applyFont="1" applyBorder="1" applyAlignment="1">
      <alignment horizontal="center" vertical="center" wrapText="1"/>
    </xf>
    <xf numFmtId="43" fontId="9" fillId="0" borderId="4" xfId="55" applyFont="1" applyBorder="1" applyAlignment="1">
      <alignment horizontal="center" vertical="center" wrapText="1"/>
    </xf>
    <xf numFmtId="43" fontId="9" fillId="0" borderId="10" xfId="55" applyFont="1" applyBorder="1" applyAlignment="1">
      <alignment horizontal="center" vertical="center" wrapText="1"/>
    </xf>
    <xf numFmtId="43" fontId="9" fillId="0" borderId="9" xfId="55" applyFont="1" applyBorder="1" applyAlignment="1">
      <alignment horizontal="center" vertical="center"/>
    </xf>
    <xf numFmtId="43" fontId="9" fillId="0" borderId="11" xfId="55" applyFont="1" applyBorder="1" applyAlignment="1">
      <alignment horizontal="center" vertical="center"/>
    </xf>
    <xf numFmtId="43" fontId="9" fillId="0" borderId="4" xfId="55" applyFont="1" applyBorder="1" applyAlignment="1">
      <alignment horizontal="center" vertical="center"/>
    </xf>
    <xf numFmtId="43" fontId="9" fillId="0" borderId="10" xfId="55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76" fillId="3" borderId="9" xfId="0" applyFont="1" applyFill="1" applyBorder="1" applyAlignment="1">
      <alignment horizontal="center" vertical="center"/>
    </xf>
    <xf numFmtId="0" fontId="76" fillId="3" borderId="11" xfId="0" applyFont="1" applyFill="1" applyBorder="1" applyAlignment="1">
      <alignment horizontal="center" vertical="center"/>
    </xf>
    <xf numFmtId="0" fontId="76" fillId="0" borderId="4" xfId="0" applyFont="1" applyBorder="1" applyAlignment="1">
      <alignment horizontal="center"/>
    </xf>
    <xf numFmtId="0" fontId="76" fillId="0" borderId="3" xfId="0" applyFont="1" applyBorder="1" applyAlignment="1">
      <alignment horizontal="center"/>
    </xf>
    <xf numFmtId="0" fontId="76" fillId="0" borderId="5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68" fillId="5" borderId="16" xfId="173" applyNumberFormat="1" applyFont="1" applyBorder="1" applyAlignment="1">
      <alignment horizontal="center"/>
    </xf>
    <xf numFmtId="0" fontId="68" fillId="5" borderId="13" xfId="173" applyNumberFormat="1" applyFont="1" applyBorder="1" applyAlignment="1">
      <alignment horizontal="center"/>
    </xf>
    <xf numFmtId="0" fontId="68" fillId="5" borderId="15" xfId="173" applyNumberFormat="1" applyFont="1" applyBorder="1" applyAlignment="1">
      <alignment horizontal="center"/>
    </xf>
    <xf numFmtId="0" fontId="15" fillId="0" borderId="3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68" fillId="5" borderId="9" xfId="173" applyNumberFormat="1" applyFont="1" applyBorder="1" applyAlignment="1">
      <alignment horizontal="center" vertical="center"/>
    </xf>
    <xf numFmtId="0" fontId="68" fillId="5" borderId="8" xfId="173" applyNumberFormat="1" applyFont="1" applyBorder="1" applyAlignment="1">
      <alignment horizontal="center" vertical="center"/>
    </xf>
    <xf numFmtId="0" fontId="68" fillId="5" borderId="3" xfId="173" applyNumberFormat="1" applyFont="1" applyBorder="1" applyAlignment="1">
      <alignment horizontal="center"/>
    </xf>
    <xf numFmtId="0" fontId="68" fillId="5" borderId="4" xfId="173" applyNumberFormat="1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68" fillId="5" borderId="9" xfId="173" applyNumberFormat="1" applyBorder="1" applyAlignment="1">
      <alignment horizontal="center" vertical="center" wrapText="1"/>
    </xf>
    <xf numFmtId="0" fontId="68" fillId="5" borderId="11" xfId="173" applyNumberFormat="1" applyBorder="1" applyAlignment="1">
      <alignment horizontal="center" vertical="center" wrapText="1"/>
    </xf>
    <xf numFmtId="0" fontId="73" fillId="0" borderId="0" xfId="112" applyFont="1" applyFill="1">
      <alignment horizontal="center" wrapText="1"/>
    </xf>
    <xf numFmtId="0" fontId="68" fillId="5" borderId="16" xfId="173" applyNumberFormat="1" applyBorder="1" applyAlignment="1">
      <alignment horizontal="center"/>
    </xf>
    <xf numFmtId="0" fontId="68" fillId="5" borderId="13" xfId="173" applyNumberFormat="1" applyBorder="1" applyAlignment="1">
      <alignment horizontal="center"/>
    </xf>
    <xf numFmtId="0" fontId="68" fillId="5" borderId="15" xfId="173" applyNumberFormat="1" applyBorder="1" applyAlignment="1">
      <alignment horizontal="center"/>
    </xf>
    <xf numFmtId="3" fontId="68" fillId="5" borderId="7" xfId="173" applyNumberFormat="1" applyFont="1" applyBorder="1" applyAlignment="1">
      <alignment horizontal="center" vertical="center" wrapText="1"/>
    </xf>
    <xf numFmtId="0" fontId="68" fillId="5" borderId="7" xfId="173" applyNumberFormat="1" applyFont="1" applyBorder="1" applyAlignment="1">
      <alignment horizontal="center" vertical="center" wrapText="1"/>
    </xf>
    <xf numFmtId="3" fontId="68" fillId="5" borderId="0" xfId="173" applyNumberFormat="1" applyFont="1" applyBorder="1" applyAlignment="1">
      <alignment horizontal="center" vertical="center"/>
    </xf>
    <xf numFmtId="0" fontId="68" fillId="5" borderId="0" xfId="173" applyNumberFormat="1" applyFont="1" applyBorder="1" applyAlignment="1">
      <alignment horizontal="center" vertical="center"/>
    </xf>
    <xf numFmtId="3" fontId="68" fillId="5" borderId="0" xfId="173" applyNumberFormat="1" applyFont="1" applyBorder="1" applyAlignment="1">
      <alignment horizontal="center" vertical="center" wrapText="1"/>
    </xf>
    <xf numFmtId="1" fontId="68" fillId="5" borderId="8" xfId="173" applyNumberFormat="1" applyFont="1" applyBorder="1" applyAlignment="1">
      <alignment horizontal="center" vertical="center"/>
    </xf>
    <xf numFmtId="3" fontId="68" fillId="5" borderId="1" xfId="173" applyNumberFormat="1" applyFont="1" applyBorder="1" applyAlignment="1">
      <alignment horizontal="center" vertical="center" wrapText="1"/>
    </xf>
    <xf numFmtId="0" fontId="68" fillId="5" borderId="1" xfId="173" applyNumberFormat="1" applyFont="1" applyBorder="1" applyAlignment="1">
      <alignment horizontal="center" vertical="center" wrapText="1"/>
    </xf>
    <xf numFmtId="3" fontId="68" fillId="5" borderId="8" xfId="173" applyNumberFormat="1" applyFont="1" applyBorder="1" applyAlignment="1">
      <alignment horizontal="center" vertical="center" wrapText="1"/>
    </xf>
    <xf numFmtId="0" fontId="68" fillId="5" borderId="8" xfId="173" applyNumberFormat="1" applyFont="1" applyBorder="1" applyAlignment="1">
      <alignment horizontal="center" vertical="center" wrapText="1"/>
    </xf>
    <xf numFmtId="3" fontId="68" fillId="5" borderId="8" xfId="173" applyNumberFormat="1" applyFont="1" applyBorder="1" applyAlignment="1">
      <alignment horizontal="center" vertical="center"/>
    </xf>
    <xf numFmtId="3" fontId="68" fillId="5" borderId="7" xfId="173" applyNumberFormat="1" applyFont="1" applyBorder="1" applyAlignment="1">
      <alignment horizontal="center" vertical="center"/>
    </xf>
    <xf numFmtId="164" fontId="40" fillId="0" borderId="0" xfId="142" applyNumberFormat="1" applyFont="1" applyFill="1" applyAlignment="1">
      <alignment horizontal="center" vertical="center"/>
    </xf>
    <xf numFmtId="164" fontId="41" fillId="0" borderId="0" xfId="142" applyNumberFormat="1" applyFont="1" applyFill="1" applyAlignment="1">
      <alignment horizontal="center" vertical="center"/>
    </xf>
    <xf numFmtId="0" fontId="41" fillId="0" borderId="0" xfId="112" applyAlignment="1">
      <alignment horizontal="center" wrapText="1"/>
    </xf>
    <xf numFmtId="0" fontId="76" fillId="0" borderId="0" xfId="0" applyFont="1" applyFill="1" applyAlignment="1">
      <alignment wrapText="1"/>
    </xf>
    <xf numFmtId="0" fontId="76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left" wrapText="1"/>
    </xf>
    <xf numFmtId="0" fontId="41" fillId="0" borderId="0" xfId="0" applyFont="1" applyAlignment="1">
      <alignment horizontal="center" wrapText="1"/>
    </xf>
    <xf numFmtId="1" fontId="68" fillId="5" borderId="3" xfId="173" applyNumberFormat="1" applyFont="1" applyBorder="1" applyAlignment="1">
      <alignment horizontal="center"/>
    </xf>
    <xf numFmtId="1" fontId="68" fillId="5" borderId="5" xfId="173" applyNumberFormat="1" applyFont="1" applyBorder="1" applyAlignment="1">
      <alignment horizontal="center"/>
    </xf>
    <xf numFmtId="1" fontId="68" fillId="5" borderId="4" xfId="173" applyNumberFormat="1" applyFont="1" applyBorder="1" applyAlignment="1">
      <alignment horizontal="center"/>
    </xf>
    <xf numFmtId="0" fontId="68" fillId="5" borderId="16" xfId="173" applyNumberFormat="1" applyFont="1" applyBorder="1" applyAlignment="1">
      <alignment horizontal="center" vertical="center"/>
    </xf>
    <xf numFmtId="0" fontId="68" fillId="5" borderId="13" xfId="173" applyNumberFormat="1" applyFont="1" applyBorder="1" applyAlignment="1">
      <alignment horizontal="center" vertical="center"/>
    </xf>
    <xf numFmtId="0" fontId="8" fillId="0" borderId="7" xfId="0" applyFont="1" applyBorder="1"/>
    <xf numFmtId="0" fontId="8" fillId="0" borderId="1" xfId="0" applyFont="1" applyBorder="1"/>
    <xf numFmtId="0" fontId="8" fillId="0" borderId="3" xfId="0" applyFont="1" applyBorder="1"/>
    <xf numFmtId="0" fontId="8" fillId="0" borderId="4" xfId="0" applyFont="1" applyBorder="1"/>
    <xf numFmtId="0" fontId="8" fillId="0" borderId="0" xfId="0" applyFont="1" applyBorder="1"/>
    <xf numFmtId="0" fontId="79" fillId="5" borderId="16" xfId="173" applyNumberFormat="1" applyFont="1" applyBorder="1" applyAlignment="1">
      <alignment horizontal="center" vertical="center"/>
    </xf>
    <xf numFmtId="0" fontId="79" fillId="5" borderId="13" xfId="173" applyNumberFormat="1" applyFont="1" applyBorder="1" applyAlignment="1">
      <alignment horizontal="center" vertical="center"/>
    </xf>
    <xf numFmtId="0" fontId="76" fillId="0" borderId="7" xfId="0" applyFont="1" applyBorder="1"/>
    <xf numFmtId="0" fontId="76" fillId="0" borderId="0" xfId="0" applyFont="1" applyBorder="1"/>
    <xf numFmtId="0" fontId="76" fillId="0" borderId="1" xfId="0" applyFont="1" applyBorder="1"/>
    <xf numFmtId="0" fontId="76" fillId="0" borderId="3" xfId="0" applyFont="1" applyBorder="1"/>
    <xf numFmtId="0" fontId="76" fillId="0" borderId="4" xfId="0" applyFont="1" applyBorder="1"/>
    <xf numFmtId="0" fontId="41" fillId="0" borderId="0" xfId="112" applyFill="1">
      <alignment horizontal="center" wrapText="1"/>
    </xf>
    <xf numFmtId="0" fontId="68" fillId="5" borderId="3" xfId="173" applyNumberFormat="1" applyBorder="1" applyAlignment="1">
      <alignment horizontal="center"/>
    </xf>
    <xf numFmtId="0" fontId="68" fillId="5" borderId="4" xfId="173" applyNumberFormat="1" applyBorder="1" applyAlignment="1">
      <alignment horizontal="center"/>
    </xf>
    <xf numFmtId="0" fontId="68" fillId="5" borderId="5" xfId="173" applyNumberFormat="1" applyBorder="1" applyAlignment="1">
      <alignment horizontal="center"/>
    </xf>
    <xf numFmtId="0" fontId="41" fillId="0" borderId="0" xfId="112" applyFont="1" applyFill="1">
      <alignment horizontal="center" wrapText="1"/>
    </xf>
    <xf numFmtId="3" fontId="87" fillId="0" borderId="0" xfId="174" applyNumberFormat="1" applyFont="1" applyBorder="1" applyAlignment="1">
      <alignment horizontal="center" vertical="center" wrapText="1"/>
    </xf>
    <xf numFmtId="0" fontId="119" fillId="0" borderId="0" xfId="0" applyFont="1" applyAlignment="1">
      <alignment horizontal="center" wrapText="1"/>
    </xf>
    <xf numFmtId="3" fontId="121" fillId="0" borderId="0" xfId="174" applyNumberFormat="1" applyFont="1" applyBorder="1" applyAlignment="1">
      <alignment horizontal="center" vertical="center" wrapText="1"/>
    </xf>
    <xf numFmtId="4" fontId="76" fillId="0" borderId="12" xfId="0" applyNumberFormat="1" applyFont="1" applyFill="1" applyBorder="1" applyAlignment="1" applyProtection="1">
      <alignment horizontal="right"/>
    </xf>
    <xf numFmtId="4" fontId="76" fillId="0" borderId="10" xfId="0" applyNumberFormat="1" applyFont="1" applyFill="1" applyBorder="1" applyAlignment="1" applyProtection="1">
      <alignment horizontal="right"/>
    </xf>
    <xf numFmtId="168" fontId="76" fillId="0" borderId="6" xfId="55" applyNumberFormat="1" applyFont="1" applyFill="1" applyBorder="1" applyAlignment="1" applyProtection="1">
      <alignment horizontal="right"/>
    </xf>
    <xf numFmtId="4" fontId="1" fillId="0" borderId="12" xfId="0" applyNumberFormat="1" applyFont="1" applyFill="1" applyBorder="1" applyAlignment="1" applyProtection="1">
      <alignment horizontal="right"/>
    </xf>
    <xf numFmtId="4" fontId="1" fillId="0" borderId="10" xfId="0" applyNumberFormat="1" applyFont="1" applyFill="1" applyBorder="1" applyAlignment="1" applyProtection="1">
      <alignment horizontal="right"/>
    </xf>
    <xf numFmtId="4" fontId="12" fillId="0" borderId="0" xfId="0" applyNumberFormat="1" applyFont="1" applyFill="1"/>
    <xf numFmtId="2" fontId="3" fillId="0" borderId="12" xfId="0" applyNumberFormat="1" applyFont="1" applyFill="1" applyBorder="1" applyAlignment="1">
      <alignment horizontal="right" wrapText="1"/>
    </xf>
    <xf numFmtId="2" fontId="3" fillId="0" borderId="10" xfId="0" applyNumberFormat="1" applyFont="1" applyFill="1" applyBorder="1" applyAlignment="1">
      <alignment horizontal="right" wrapText="1"/>
    </xf>
  </cellXfs>
  <cellStyles count="177">
    <cellStyle name="1st indent" xfId="1"/>
    <cellStyle name="1st indent 2" xfId="2"/>
    <cellStyle name="1st indent 3" xfId="3"/>
    <cellStyle name="1st indent 4" xfId="4"/>
    <cellStyle name="1st indent 4 2" xfId="5"/>
    <cellStyle name="1st indent 5" xfId="6"/>
    <cellStyle name="1st indent 5 2" xfId="7"/>
    <cellStyle name="1st indent 6" xfId="8"/>
    <cellStyle name="1st indent 7" xfId="9"/>
    <cellStyle name="2nd indent" xfId="10"/>
    <cellStyle name="2nd indent 2" xfId="11"/>
    <cellStyle name="2nd indent 3" xfId="12"/>
    <cellStyle name="2nd indent 4" xfId="13"/>
    <cellStyle name="2nd indent 4 2" xfId="14"/>
    <cellStyle name="2nd indent 5" xfId="15"/>
    <cellStyle name="2nd indent 5 2" xfId="16"/>
    <cellStyle name="2nd indent 6" xfId="17"/>
    <cellStyle name="2nd indent 7" xfId="18"/>
    <cellStyle name="3rd indent" xfId="19"/>
    <cellStyle name="3rd indent 2" xfId="20"/>
    <cellStyle name="3rd indent 3" xfId="21"/>
    <cellStyle name="3rd indent 4" xfId="22"/>
    <cellStyle name="3rd indent 4 2" xfId="23"/>
    <cellStyle name="3rd indent 5" xfId="24"/>
    <cellStyle name="3rd indent 5 2" xfId="25"/>
    <cellStyle name="3rd indent 6" xfId="26"/>
    <cellStyle name="3rd indent 7" xfId="27"/>
    <cellStyle name="4th indent" xfId="28"/>
    <cellStyle name="4th indent 2" xfId="29"/>
    <cellStyle name="4th indent 3" xfId="30"/>
    <cellStyle name="4th indent 4" xfId="31"/>
    <cellStyle name="4th indent 4 2" xfId="32"/>
    <cellStyle name="4th indent 5" xfId="33"/>
    <cellStyle name="4th indent 5 2" xfId="34"/>
    <cellStyle name="4th indent 6" xfId="35"/>
    <cellStyle name="4th indent 7" xfId="36"/>
    <cellStyle name="5th indent" xfId="37"/>
    <cellStyle name="5th indent 2" xfId="38"/>
    <cellStyle name="5th indent 3" xfId="39"/>
    <cellStyle name="5th indent 4" xfId="40"/>
    <cellStyle name="5th indent 4 2" xfId="41"/>
    <cellStyle name="5th indent 5" xfId="42"/>
    <cellStyle name="5th indent 5 2" xfId="43"/>
    <cellStyle name="5th indent 6" xfId="44"/>
    <cellStyle name="5th indent 7" xfId="45"/>
    <cellStyle name="6th indent" xfId="46"/>
    <cellStyle name="6th indent 2" xfId="47"/>
    <cellStyle name="6th indent 3" xfId="48"/>
    <cellStyle name="6th indent 4" xfId="49"/>
    <cellStyle name="6th indent 4 2" xfId="50"/>
    <cellStyle name="6th indent 5" xfId="51"/>
    <cellStyle name="6th indent 5 2" xfId="52"/>
    <cellStyle name="6th indent 6" xfId="53"/>
    <cellStyle name="6th indent 7" xfId="54"/>
    <cellStyle name="Comma" xfId="55" builtinId="3"/>
    <cellStyle name="Comma 10" xfId="56"/>
    <cellStyle name="Comma 10 2" xfId="175"/>
    <cellStyle name="Comma 11" xfId="57"/>
    <cellStyle name="Comma 11 2" xfId="58"/>
    <cellStyle name="Comma 12" xfId="59"/>
    <cellStyle name="Comma 13" xfId="60"/>
    <cellStyle name="Comma 14" xfId="61"/>
    <cellStyle name="Comma 2 2" xfId="62"/>
    <cellStyle name="Comma 2 2 2" xfId="63"/>
    <cellStyle name="Comma 3 2" xfId="64"/>
    <cellStyle name="Comma 4 2" xfId="65"/>
    <cellStyle name="Comma 5" xfId="66"/>
    <cellStyle name="Comma 5 2" xfId="67"/>
    <cellStyle name="Comma 5 3" xfId="176"/>
    <cellStyle name="Comma 6" xfId="68"/>
    <cellStyle name="Comma 6 2" xfId="69"/>
    <cellStyle name="Comma 7" xfId="70"/>
    <cellStyle name="Comma 7 2" xfId="71"/>
    <cellStyle name="Comma 7 3" xfId="72"/>
    <cellStyle name="Comma 8" xfId="73"/>
    <cellStyle name="Comma 8 2" xfId="74"/>
    <cellStyle name="Comma 8 3" xfId="75"/>
    <cellStyle name="Comma 8 4" xfId="76"/>
    <cellStyle name="Comma 9" xfId="77"/>
    <cellStyle name="Comma 9 2" xfId="78"/>
    <cellStyle name="Comma 9 3" xfId="79"/>
    <cellStyle name="Comma0" xfId="80"/>
    <cellStyle name="Comma0 2" xfId="81"/>
    <cellStyle name="Comma0 2 2" xfId="82"/>
    <cellStyle name="Comma0 3" xfId="83"/>
    <cellStyle name="Comma0 3 2" xfId="84"/>
    <cellStyle name="Comma0_2007 Annual Report v3" xfId="85"/>
    <cellStyle name="Currency" xfId="86" builtinId="4"/>
    <cellStyle name="Currency 2" xfId="87"/>
    <cellStyle name="Currency 3" xfId="88"/>
    <cellStyle name="Currency 3 2" xfId="89"/>
    <cellStyle name="Currency 4" xfId="90"/>
    <cellStyle name="Currency 5" xfId="91"/>
    <cellStyle name="Currency 6" xfId="92"/>
    <cellStyle name="Currency0" xfId="93"/>
    <cellStyle name="Currency0 2" xfId="94"/>
    <cellStyle name="Currency0 2 2" xfId="95"/>
    <cellStyle name="Currency0 3" xfId="96"/>
    <cellStyle name="Currency0 3 2" xfId="97"/>
    <cellStyle name="Currency0_2007 Annual Report v3" xfId="98"/>
    <cellStyle name="Date" xfId="99"/>
    <cellStyle name="Date 2" xfId="100"/>
    <cellStyle name="Date 2 2" xfId="101"/>
    <cellStyle name="Date 3" xfId="102"/>
    <cellStyle name="Date 3 2" xfId="103"/>
    <cellStyle name="Date_2007 Annual Report v3" xfId="104"/>
    <cellStyle name="Fixed" xfId="105"/>
    <cellStyle name="Fixed 2" xfId="106"/>
    <cellStyle name="Fixed 2 2" xfId="107"/>
    <cellStyle name="Fixed 3" xfId="108"/>
    <cellStyle name="Fixed 3 2" xfId="109"/>
    <cellStyle name="Fixed_2007 Annual Report v3" xfId="110"/>
    <cellStyle name="FOOTNOTE" xfId="111"/>
    <cellStyle name="Grey and White" xfId="173"/>
    <cellStyle name="HEADING" xfId="112"/>
    <cellStyle name="Heading 1" xfId="113" builtinId="16" customBuiltin="1"/>
    <cellStyle name="Heading 1 2" xfId="114"/>
    <cellStyle name="Heading 1 2 2" xfId="115"/>
    <cellStyle name="Heading 1 3" xfId="116"/>
    <cellStyle name="Heading 1 3 2" xfId="117"/>
    <cellStyle name="Heading 1 4" xfId="118"/>
    <cellStyle name="Heading 1 4 2" xfId="119"/>
    <cellStyle name="Heading 1 5" xfId="120"/>
    <cellStyle name="Heading 2" xfId="121" builtinId="17" customBuiltin="1"/>
    <cellStyle name="Heading 2 2" xfId="122"/>
    <cellStyle name="Heading 2 2 2" xfId="123"/>
    <cellStyle name="Heading 2 3" xfId="124"/>
    <cellStyle name="Heading 2 3 2" xfId="125"/>
    <cellStyle name="Heading 2 4" xfId="126"/>
    <cellStyle name="Heading 2 4 2" xfId="127"/>
    <cellStyle name="Heading 2 5" xfId="128"/>
    <cellStyle name="Hyperlink" xfId="129" builtinId="8"/>
    <cellStyle name="Normal" xfId="0" builtinId="0"/>
    <cellStyle name="Normal 10" xfId="130"/>
    <cellStyle name="Normal 2" xfId="131"/>
    <cellStyle name="Normal 2 2" xfId="132"/>
    <cellStyle name="Normal 2 2 2" xfId="133"/>
    <cellStyle name="Normal 2 2 3" xfId="134"/>
    <cellStyle name="Normal 2 3" xfId="135"/>
    <cellStyle name="Normal 3 2" xfId="136"/>
    <cellStyle name="Normal 4" xfId="137"/>
    <cellStyle name="Normal 5" xfId="138"/>
    <cellStyle name="Normal 7 2" xfId="139"/>
    <cellStyle name="Normal_2004 Annual Report revised" xfId="140"/>
    <cellStyle name="Normal_country by month 96 final rev." xfId="141"/>
    <cellStyle name="Normal_Sheet7" xfId="174"/>
    <cellStyle name="Percent" xfId="142" builtinId="5"/>
    <cellStyle name="Percent 10" xfId="143"/>
    <cellStyle name="Percent 11" xfId="144"/>
    <cellStyle name="Percent 2 2" xfId="145"/>
    <cellStyle name="Percent 2 2 2" xfId="146"/>
    <cellStyle name="Percent 2 2 3" xfId="147"/>
    <cellStyle name="Percent 2 2 4" xfId="148"/>
    <cellStyle name="Percent 2 3" xfId="149"/>
    <cellStyle name="Percent 3 2" xfId="150"/>
    <cellStyle name="Percent 4" xfId="151"/>
    <cellStyle name="Percent 4 2" xfId="152"/>
    <cellStyle name="Percent 5" xfId="153"/>
    <cellStyle name="Percent 5 2" xfId="154"/>
    <cellStyle name="Percent 6" xfId="155"/>
    <cellStyle name="Percent 7" xfId="156"/>
    <cellStyle name="Percent 7 2" xfId="157"/>
    <cellStyle name="Percent 7 3" xfId="158"/>
    <cellStyle name="Percent 8" xfId="159"/>
    <cellStyle name="Percent 9" xfId="160"/>
    <cellStyle name="Percent 9 2" xfId="161"/>
    <cellStyle name="TITLE" xfId="162"/>
    <cellStyle name="TITLE 2" xfId="163"/>
    <cellStyle name="TITLE 3" xfId="164"/>
    <cellStyle name="Total" xfId="165" builtinId="25" customBuiltin="1"/>
    <cellStyle name="Total 2" xfId="166"/>
    <cellStyle name="Total 2 2" xfId="167"/>
    <cellStyle name="Total 3" xfId="168"/>
    <cellStyle name="Total 3 2" xfId="169"/>
    <cellStyle name="Total 4" xfId="170"/>
    <cellStyle name="Total 4 2" xfId="171"/>
    <cellStyle name="Total 5" xfId="17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00"/>
      <color rgb="FFFF00FF"/>
      <color rgb="FF00FF00"/>
      <color rgb="FF00FF99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10</xdr:row>
      <xdr:rowOff>31715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Annual Visitor Research Report">
      <a:majorFont>
        <a:latin typeface="Garamond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T133"/>
  <sheetViews>
    <sheetView showGridLines="0" tabSelected="1" zoomScaleNormal="100" workbookViewId="0">
      <selection activeCell="A69" sqref="A69"/>
    </sheetView>
  </sheetViews>
  <sheetFormatPr defaultColWidth="8.28515625" defaultRowHeight="15.75" x14ac:dyDescent="0.25"/>
  <cols>
    <col min="1" max="1" width="11.5703125" style="84" customWidth="1"/>
    <col min="2" max="2" width="1.5703125" style="84" customWidth="1"/>
    <col min="3" max="3" width="79.140625" style="84" customWidth="1"/>
    <col min="4" max="4" width="4.42578125" style="84" bestFit="1" customWidth="1"/>
    <col min="5" max="13" width="8.28515625" style="84" customWidth="1"/>
    <col min="14" max="16384" width="8.28515625" style="84"/>
  </cols>
  <sheetData>
    <row r="1" spans="1:20" s="165" customFormat="1" x14ac:dyDescent="0.25">
      <c r="A1" s="1382" t="s">
        <v>810</v>
      </c>
      <c r="B1" s="1382"/>
      <c r="C1" s="1382"/>
    </row>
    <row r="2" spans="1:20" x14ac:dyDescent="0.25"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</row>
    <row r="3" spans="1:20" x14ac:dyDescent="0.25">
      <c r="A3" s="165" t="s">
        <v>889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</row>
    <row r="4" spans="1:20" x14ac:dyDescent="0.25">
      <c r="A4" s="806" t="s">
        <v>16</v>
      </c>
      <c r="C4" s="84" t="s">
        <v>916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</row>
    <row r="5" spans="1:20" x14ac:dyDescent="0.25">
      <c r="A5" s="806" t="s">
        <v>17</v>
      </c>
      <c r="C5" s="84" t="s">
        <v>917</v>
      </c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</row>
    <row r="6" spans="1:20" x14ac:dyDescent="0.25">
      <c r="A6" s="806" t="s">
        <v>18</v>
      </c>
      <c r="C6" s="84" t="s">
        <v>918</v>
      </c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</row>
    <row r="7" spans="1:20" x14ac:dyDescent="0.25">
      <c r="A7" s="806" t="s">
        <v>19</v>
      </c>
      <c r="C7" s="84" t="s">
        <v>919</v>
      </c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</row>
    <row r="8" spans="1:20" x14ac:dyDescent="0.25">
      <c r="A8" s="806" t="s">
        <v>20</v>
      </c>
      <c r="C8" s="84" t="s">
        <v>920</v>
      </c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</row>
    <row r="9" spans="1:20" x14ac:dyDescent="0.25">
      <c r="A9" s="806" t="s">
        <v>21</v>
      </c>
      <c r="C9" s="84" t="s">
        <v>921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</row>
    <row r="10" spans="1:20" x14ac:dyDescent="0.25">
      <c r="A10" s="806" t="s">
        <v>22</v>
      </c>
      <c r="C10" s="84" t="s">
        <v>922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</row>
    <row r="11" spans="1:20" x14ac:dyDescent="0.25">
      <c r="A11" s="806" t="s">
        <v>23</v>
      </c>
      <c r="C11" s="84" t="s">
        <v>890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</row>
    <row r="12" spans="1:20" x14ac:dyDescent="0.25">
      <c r="A12" s="806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</row>
    <row r="13" spans="1:20" x14ac:dyDescent="0.25">
      <c r="A13" s="124" t="s">
        <v>117</v>
      </c>
      <c r="D13" s="165"/>
    </row>
    <row r="14" spans="1:20" x14ac:dyDescent="0.25">
      <c r="A14" s="806" t="s">
        <v>24</v>
      </c>
      <c r="C14" s="84" t="s">
        <v>891</v>
      </c>
      <c r="D14" s="165"/>
    </row>
    <row r="15" spans="1:20" x14ac:dyDescent="0.25">
      <c r="A15" s="806" t="s">
        <v>25</v>
      </c>
      <c r="C15" s="84" t="s">
        <v>892</v>
      </c>
      <c r="D15" s="165"/>
    </row>
    <row r="16" spans="1:20" x14ac:dyDescent="0.25">
      <c r="A16" s="806" t="s">
        <v>26</v>
      </c>
      <c r="C16" s="84" t="s">
        <v>893</v>
      </c>
      <c r="D16" s="165"/>
    </row>
    <row r="17" spans="1:4" x14ac:dyDescent="0.25">
      <c r="A17" s="806" t="s">
        <v>27</v>
      </c>
      <c r="C17" s="84" t="s">
        <v>894</v>
      </c>
      <c r="D17" s="165"/>
    </row>
    <row r="18" spans="1:4" x14ac:dyDescent="0.25">
      <c r="A18" s="806" t="s">
        <v>28</v>
      </c>
      <c r="C18" s="84" t="s">
        <v>923</v>
      </c>
      <c r="D18" s="165"/>
    </row>
    <row r="19" spans="1:4" x14ac:dyDescent="0.25">
      <c r="A19" s="806" t="s">
        <v>29</v>
      </c>
      <c r="C19" s="84" t="s">
        <v>895</v>
      </c>
      <c r="D19" s="165"/>
    </row>
    <row r="20" spans="1:4" x14ac:dyDescent="0.25">
      <c r="A20" s="806" t="s">
        <v>30</v>
      </c>
      <c r="C20" s="84" t="s">
        <v>924</v>
      </c>
      <c r="D20" s="165"/>
    </row>
    <row r="21" spans="1:4" x14ac:dyDescent="0.25">
      <c r="A21" s="806" t="s">
        <v>31</v>
      </c>
      <c r="C21" s="84" t="s">
        <v>896</v>
      </c>
      <c r="D21" s="165"/>
    </row>
    <row r="22" spans="1:4" x14ac:dyDescent="0.25">
      <c r="A22" s="806" t="s">
        <v>32</v>
      </c>
      <c r="C22" s="84" t="s">
        <v>897</v>
      </c>
      <c r="D22" s="165"/>
    </row>
    <row r="23" spans="1:4" x14ac:dyDescent="0.25">
      <c r="A23" s="806" t="s">
        <v>33</v>
      </c>
      <c r="C23" s="84" t="s">
        <v>898</v>
      </c>
      <c r="D23" s="165"/>
    </row>
    <row r="24" spans="1:4" x14ac:dyDescent="0.25">
      <c r="A24" s="806" t="s">
        <v>34</v>
      </c>
      <c r="C24" s="84" t="s">
        <v>899</v>
      </c>
      <c r="D24" s="165"/>
    </row>
    <row r="25" spans="1:4" x14ac:dyDescent="0.25">
      <c r="A25" s="806" t="s">
        <v>35</v>
      </c>
      <c r="C25" s="84" t="s">
        <v>925</v>
      </c>
      <c r="D25" s="165"/>
    </row>
    <row r="26" spans="1:4" x14ac:dyDescent="0.25">
      <c r="A26" s="806" t="s">
        <v>36</v>
      </c>
      <c r="C26" s="84" t="s">
        <v>900</v>
      </c>
      <c r="D26" s="165"/>
    </row>
    <row r="27" spans="1:4" x14ac:dyDescent="0.25">
      <c r="A27" s="806" t="s">
        <v>37</v>
      </c>
      <c r="C27" s="84" t="s">
        <v>926</v>
      </c>
      <c r="D27" s="165"/>
    </row>
    <row r="28" spans="1:4" x14ac:dyDescent="0.25">
      <c r="A28" s="806" t="s">
        <v>38</v>
      </c>
      <c r="C28" s="84" t="s">
        <v>927</v>
      </c>
      <c r="D28" s="165"/>
    </row>
    <row r="29" spans="1:4" x14ac:dyDescent="0.25">
      <c r="A29" s="806" t="s">
        <v>793</v>
      </c>
      <c r="C29" s="84" t="s">
        <v>928</v>
      </c>
      <c r="D29" s="165"/>
    </row>
    <row r="30" spans="1:4" x14ac:dyDescent="0.25">
      <c r="A30" s="806" t="s">
        <v>39</v>
      </c>
      <c r="C30" s="84" t="s">
        <v>929</v>
      </c>
      <c r="D30" s="165"/>
    </row>
    <row r="31" spans="1:4" x14ac:dyDescent="0.25">
      <c r="A31" s="806" t="s">
        <v>40</v>
      </c>
      <c r="C31" s="84" t="s">
        <v>930</v>
      </c>
      <c r="D31" s="165"/>
    </row>
    <row r="32" spans="1:4" x14ac:dyDescent="0.25">
      <c r="A32" s="806" t="s">
        <v>41</v>
      </c>
      <c r="C32" s="84" t="s">
        <v>931</v>
      </c>
      <c r="D32" s="165"/>
    </row>
    <row r="33" spans="1:4" x14ac:dyDescent="0.25">
      <c r="A33" s="806" t="s">
        <v>42</v>
      </c>
      <c r="C33" s="84" t="s">
        <v>932</v>
      </c>
      <c r="D33" s="165"/>
    </row>
    <row r="34" spans="1:4" x14ac:dyDescent="0.25">
      <c r="A34" s="806" t="s">
        <v>44</v>
      </c>
      <c r="C34" s="84" t="s">
        <v>933</v>
      </c>
      <c r="D34" s="165"/>
    </row>
    <row r="35" spans="1:4" x14ac:dyDescent="0.25">
      <c r="A35" s="806" t="s">
        <v>45</v>
      </c>
      <c r="C35" s="84" t="s">
        <v>934</v>
      </c>
      <c r="D35" s="165"/>
    </row>
    <row r="36" spans="1:4" x14ac:dyDescent="0.25">
      <c r="A36" s="806" t="s">
        <v>46</v>
      </c>
      <c r="C36" s="84" t="s">
        <v>935</v>
      </c>
      <c r="D36" s="165"/>
    </row>
    <row r="37" spans="1:4" x14ac:dyDescent="0.25">
      <c r="A37" s="806" t="s">
        <v>47</v>
      </c>
      <c r="C37" s="84" t="s">
        <v>936</v>
      </c>
      <c r="D37" s="165"/>
    </row>
    <row r="38" spans="1:4" x14ac:dyDescent="0.25">
      <c r="A38" s="806" t="s">
        <v>48</v>
      </c>
      <c r="C38" s="84" t="s">
        <v>937</v>
      </c>
      <c r="D38" s="165"/>
    </row>
    <row r="39" spans="1:4" x14ac:dyDescent="0.25">
      <c r="A39" s="806" t="s">
        <v>50</v>
      </c>
      <c r="C39" s="84" t="s">
        <v>938</v>
      </c>
      <c r="D39" s="165"/>
    </row>
    <row r="40" spans="1:4" x14ac:dyDescent="0.25">
      <c r="A40" s="806" t="s">
        <v>51</v>
      </c>
      <c r="C40" s="84" t="s">
        <v>939</v>
      </c>
      <c r="D40" s="165"/>
    </row>
    <row r="41" spans="1:4" x14ac:dyDescent="0.25">
      <c r="A41" s="806" t="s">
        <v>52</v>
      </c>
      <c r="C41" s="84" t="s">
        <v>901</v>
      </c>
      <c r="D41" s="165"/>
    </row>
    <row r="42" spans="1:4" x14ac:dyDescent="0.25">
      <c r="A42" s="806"/>
      <c r="D42" s="165"/>
    </row>
    <row r="43" spans="1:4" x14ac:dyDescent="0.25">
      <c r="A43" s="124" t="s">
        <v>43</v>
      </c>
      <c r="D43" s="165"/>
    </row>
    <row r="44" spans="1:4" x14ac:dyDescent="0.25">
      <c r="A44" s="806" t="s">
        <v>54</v>
      </c>
      <c r="C44" s="84" t="s">
        <v>940</v>
      </c>
      <c r="D44" s="165"/>
    </row>
    <row r="45" spans="1:4" x14ac:dyDescent="0.25">
      <c r="A45" s="806" t="s">
        <v>55</v>
      </c>
      <c r="C45" s="84" t="s">
        <v>941</v>
      </c>
      <c r="D45" s="165"/>
    </row>
    <row r="46" spans="1:4" x14ac:dyDescent="0.25">
      <c r="A46" s="806" t="s">
        <v>57</v>
      </c>
      <c r="C46" s="84" t="s">
        <v>942</v>
      </c>
      <c r="D46" s="165"/>
    </row>
    <row r="47" spans="1:4" x14ac:dyDescent="0.25">
      <c r="A47" s="806" t="s">
        <v>58</v>
      </c>
      <c r="C47" s="84" t="s">
        <v>943</v>
      </c>
      <c r="D47" s="165"/>
    </row>
    <row r="48" spans="1:4" x14ac:dyDescent="0.25">
      <c r="A48" s="806" t="s">
        <v>59</v>
      </c>
      <c r="C48" s="84" t="s">
        <v>944</v>
      </c>
      <c r="D48" s="165"/>
    </row>
    <row r="49" spans="1:4" x14ac:dyDescent="0.25">
      <c r="A49" s="806"/>
      <c r="D49" s="165"/>
    </row>
    <row r="50" spans="1:4" x14ac:dyDescent="0.25">
      <c r="A50" s="124" t="s">
        <v>49</v>
      </c>
      <c r="D50" s="165"/>
    </row>
    <row r="51" spans="1:4" x14ac:dyDescent="0.25">
      <c r="A51" s="806" t="s">
        <v>60</v>
      </c>
      <c r="C51" s="84" t="s">
        <v>945</v>
      </c>
      <c r="D51" s="165"/>
    </row>
    <row r="52" spans="1:4" x14ac:dyDescent="0.25">
      <c r="A52" s="806" t="s">
        <v>61</v>
      </c>
      <c r="C52" s="84" t="s">
        <v>946</v>
      </c>
      <c r="D52" s="165"/>
    </row>
    <row r="53" spans="1:4" x14ac:dyDescent="0.25">
      <c r="A53" s="806" t="s">
        <v>62</v>
      </c>
      <c r="C53" s="84" t="s">
        <v>947</v>
      </c>
      <c r="D53" s="165"/>
    </row>
    <row r="54" spans="1:4" x14ac:dyDescent="0.25">
      <c r="A54" s="806" t="s">
        <v>63</v>
      </c>
      <c r="C54" s="84" t="s">
        <v>948</v>
      </c>
      <c r="D54" s="165"/>
    </row>
    <row r="55" spans="1:4" x14ac:dyDescent="0.25">
      <c r="A55" s="806" t="s">
        <v>64</v>
      </c>
      <c r="C55" s="84" t="s">
        <v>949</v>
      </c>
      <c r="D55" s="165"/>
    </row>
    <row r="56" spans="1:4" x14ac:dyDescent="0.25">
      <c r="A56" s="806"/>
      <c r="D56" s="165"/>
    </row>
    <row r="57" spans="1:4" x14ac:dyDescent="0.25">
      <c r="A57" s="124" t="s">
        <v>53</v>
      </c>
      <c r="D57" s="165"/>
    </row>
    <row r="58" spans="1:4" x14ac:dyDescent="0.25">
      <c r="A58" s="806" t="s">
        <v>65</v>
      </c>
      <c r="C58" s="84" t="s">
        <v>950</v>
      </c>
      <c r="D58" s="165"/>
    </row>
    <row r="59" spans="1:4" x14ac:dyDescent="0.25">
      <c r="A59" s="806" t="s">
        <v>66</v>
      </c>
      <c r="C59" s="84" t="s">
        <v>951</v>
      </c>
      <c r="D59" s="165"/>
    </row>
    <row r="60" spans="1:4" x14ac:dyDescent="0.25">
      <c r="D60" s="165"/>
    </row>
    <row r="61" spans="1:4" x14ac:dyDescent="0.25">
      <c r="A61" s="124" t="s">
        <v>56</v>
      </c>
      <c r="D61" s="165"/>
    </row>
    <row r="62" spans="1:4" x14ac:dyDescent="0.25">
      <c r="A62" s="806" t="s">
        <v>67</v>
      </c>
      <c r="C62" s="84" t="s">
        <v>952</v>
      </c>
      <c r="D62" s="165"/>
    </row>
    <row r="63" spans="1:4" x14ac:dyDescent="0.25">
      <c r="A63" s="806" t="s">
        <v>68</v>
      </c>
      <c r="C63" s="84" t="s">
        <v>902</v>
      </c>
      <c r="D63" s="165"/>
    </row>
    <row r="64" spans="1:4" x14ac:dyDescent="0.25">
      <c r="A64" s="806" t="s">
        <v>69</v>
      </c>
      <c r="C64" s="84" t="s">
        <v>953</v>
      </c>
      <c r="D64" s="165"/>
    </row>
    <row r="65" spans="1:4" x14ac:dyDescent="0.25">
      <c r="A65" s="806" t="s">
        <v>70</v>
      </c>
      <c r="C65" s="84" t="s">
        <v>954</v>
      </c>
      <c r="D65" s="165"/>
    </row>
    <row r="66" spans="1:4" x14ac:dyDescent="0.25">
      <c r="A66" s="806" t="s">
        <v>71</v>
      </c>
      <c r="C66" s="84" t="s">
        <v>903</v>
      </c>
      <c r="D66" s="165"/>
    </row>
    <row r="67" spans="1:4" x14ac:dyDescent="0.25">
      <c r="A67" s="806" t="s">
        <v>72</v>
      </c>
      <c r="C67" s="84" t="s">
        <v>955</v>
      </c>
      <c r="D67" s="165"/>
    </row>
    <row r="68" spans="1:4" x14ac:dyDescent="0.25">
      <c r="A68" s="806" t="s">
        <v>73</v>
      </c>
      <c r="C68" s="84" t="s">
        <v>904</v>
      </c>
      <c r="D68" s="165"/>
    </row>
    <row r="69" spans="1:4" x14ac:dyDescent="0.25">
      <c r="A69" s="806" t="s">
        <v>74</v>
      </c>
      <c r="C69" s="84" t="s">
        <v>956</v>
      </c>
      <c r="D69" s="165"/>
    </row>
    <row r="70" spans="1:4" x14ac:dyDescent="0.25">
      <c r="A70" s="806" t="s">
        <v>75</v>
      </c>
      <c r="C70" s="84" t="s">
        <v>957</v>
      </c>
      <c r="D70" s="165"/>
    </row>
    <row r="71" spans="1:4" x14ac:dyDescent="0.25">
      <c r="A71" s="806" t="s">
        <v>76</v>
      </c>
      <c r="C71" s="84" t="s">
        <v>958</v>
      </c>
      <c r="D71" s="165"/>
    </row>
    <row r="72" spans="1:4" x14ac:dyDescent="0.25">
      <c r="A72" s="806" t="s">
        <v>77</v>
      </c>
      <c r="C72" s="84" t="s">
        <v>959</v>
      </c>
      <c r="D72" s="165"/>
    </row>
    <row r="73" spans="1:4" x14ac:dyDescent="0.25">
      <c r="A73" s="806" t="s">
        <v>79</v>
      </c>
      <c r="C73" s="84" t="s">
        <v>960</v>
      </c>
      <c r="D73" s="165"/>
    </row>
    <row r="74" spans="1:4" x14ac:dyDescent="0.25">
      <c r="A74" s="806" t="s">
        <v>80</v>
      </c>
      <c r="C74" s="84" t="s">
        <v>961</v>
      </c>
      <c r="D74" s="165"/>
    </row>
    <row r="75" spans="1:4" x14ac:dyDescent="0.25">
      <c r="A75" s="806" t="s">
        <v>81</v>
      </c>
      <c r="C75" s="84" t="s">
        <v>962</v>
      </c>
      <c r="D75" s="165"/>
    </row>
    <row r="76" spans="1:4" x14ac:dyDescent="0.25">
      <c r="A76" s="806" t="s">
        <v>82</v>
      </c>
      <c r="C76" s="84" t="s">
        <v>963</v>
      </c>
      <c r="D76" s="165"/>
    </row>
    <row r="77" spans="1:4" x14ac:dyDescent="0.25">
      <c r="A77" s="806" t="s">
        <v>83</v>
      </c>
      <c r="C77" s="84" t="s">
        <v>964</v>
      </c>
      <c r="D77" s="165"/>
    </row>
    <row r="78" spans="1:4" x14ac:dyDescent="0.25">
      <c r="A78" s="806" t="s">
        <v>84</v>
      </c>
      <c r="C78" s="84" t="s">
        <v>905</v>
      </c>
      <c r="D78" s="165"/>
    </row>
    <row r="79" spans="1:4" x14ac:dyDescent="0.25">
      <c r="A79" s="806" t="s">
        <v>85</v>
      </c>
      <c r="C79" s="84" t="s">
        <v>965</v>
      </c>
      <c r="D79" s="165"/>
    </row>
    <row r="80" spans="1:4" x14ac:dyDescent="0.25">
      <c r="A80" s="806" t="s">
        <v>86</v>
      </c>
      <c r="C80" s="84" t="s">
        <v>906</v>
      </c>
      <c r="D80" s="165"/>
    </row>
    <row r="81" spans="1:4" x14ac:dyDescent="0.25">
      <c r="A81" s="806" t="s">
        <v>87</v>
      </c>
      <c r="C81" s="84" t="s">
        <v>966</v>
      </c>
      <c r="D81" s="165"/>
    </row>
    <row r="82" spans="1:4" x14ac:dyDescent="0.25">
      <c r="A82" s="806"/>
      <c r="D82" s="165"/>
    </row>
    <row r="83" spans="1:4" x14ac:dyDescent="0.25">
      <c r="A83" s="124" t="s">
        <v>78</v>
      </c>
      <c r="D83" s="165"/>
    </row>
    <row r="84" spans="1:4" x14ac:dyDescent="0.25">
      <c r="A84" s="806" t="s">
        <v>88</v>
      </c>
      <c r="C84" s="84" t="s">
        <v>967</v>
      </c>
      <c r="D84" s="165"/>
    </row>
    <row r="85" spans="1:4" x14ac:dyDescent="0.25">
      <c r="A85" s="806" t="s">
        <v>89</v>
      </c>
      <c r="C85" s="84" t="s">
        <v>968</v>
      </c>
      <c r="D85" s="165"/>
    </row>
    <row r="86" spans="1:4" x14ac:dyDescent="0.25">
      <c r="A86" s="806" t="s">
        <v>90</v>
      </c>
      <c r="C86" s="84" t="s">
        <v>969</v>
      </c>
      <c r="D86" s="165"/>
    </row>
    <row r="87" spans="1:4" x14ac:dyDescent="0.25">
      <c r="A87" s="806" t="s">
        <v>91</v>
      </c>
      <c r="C87" s="84" t="s">
        <v>970</v>
      </c>
      <c r="D87" s="165"/>
    </row>
    <row r="88" spans="1:4" x14ac:dyDescent="0.25">
      <c r="A88" s="806" t="s">
        <v>92</v>
      </c>
      <c r="C88" s="84" t="s">
        <v>971</v>
      </c>
      <c r="D88" s="165"/>
    </row>
    <row r="89" spans="1:4" x14ac:dyDescent="0.25">
      <c r="A89" s="806" t="s">
        <v>94</v>
      </c>
      <c r="C89" s="84" t="s">
        <v>972</v>
      </c>
      <c r="D89" s="165"/>
    </row>
    <row r="90" spans="1:4" x14ac:dyDescent="0.25">
      <c r="A90" s="806" t="s">
        <v>95</v>
      </c>
      <c r="C90" s="84" t="s">
        <v>973</v>
      </c>
      <c r="D90" s="165"/>
    </row>
    <row r="91" spans="1:4" x14ac:dyDescent="0.25">
      <c r="A91" s="806" t="s">
        <v>96</v>
      </c>
      <c r="C91" s="84" t="s">
        <v>974</v>
      </c>
      <c r="D91" s="165"/>
    </row>
    <row r="92" spans="1:4" x14ac:dyDescent="0.25">
      <c r="A92" s="806" t="s">
        <v>97</v>
      </c>
      <c r="C92" s="84" t="s">
        <v>975</v>
      </c>
      <c r="D92" s="165"/>
    </row>
    <row r="93" spans="1:4" x14ac:dyDescent="0.25">
      <c r="A93" s="806" t="s">
        <v>98</v>
      </c>
      <c r="C93" s="84" t="s">
        <v>976</v>
      </c>
      <c r="D93" s="165"/>
    </row>
    <row r="94" spans="1:4" x14ac:dyDescent="0.25">
      <c r="A94" s="806" t="s">
        <v>99</v>
      </c>
      <c r="C94" s="84" t="s">
        <v>977</v>
      </c>
      <c r="D94" s="165"/>
    </row>
    <row r="95" spans="1:4" x14ac:dyDescent="0.25">
      <c r="A95" s="806" t="s">
        <v>100</v>
      </c>
      <c r="C95" s="84" t="s">
        <v>978</v>
      </c>
      <c r="D95" s="165"/>
    </row>
    <row r="96" spans="1:4" x14ac:dyDescent="0.25">
      <c r="A96" s="806" t="s">
        <v>101</v>
      </c>
      <c r="C96" s="84" t="s">
        <v>979</v>
      </c>
      <c r="D96" s="165"/>
    </row>
    <row r="97" spans="1:4" x14ac:dyDescent="0.25">
      <c r="A97" s="806" t="s">
        <v>102</v>
      </c>
      <c r="C97" s="84" t="s">
        <v>980</v>
      </c>
      <c r="D97" s="165"/>
    </row>
    <row r="98" spans="1:4" x14ac:dyDescent="0.25">
      <c r="A98" s="806" t="s">
        <v>104</v>
      </c>
      <c r="C98" s="84" t="s">
        <v>981</v>
      </c>
      <c r="D98" s="165"/>
    </row>
    <row r="99" spans="1:4" x14ac:dyDescent="0.25">
      <c r="A99" s="806" t="s">
        <v>105</v>
      </c>
      <c r="C99" s="84" t="s">
        <v>982</v>
      </c>
      <c r="D99" s="165"/>
    </row>
    <row r="100" spans="1:4" x14ac:dyDescent="0.25">
      <c r="A100" s="806" t="s">
        <v>106</v>
      </c>
      <c r="C100" s="84" t="s">
        <v>907</v>
      </c>
      <c r="D100" s="165"/>
    </row>
    <row r="101" spans="1:4" x14ac:dyDescent="0.25">
      <c r="A101" s="806" t="s">
        <v>107</v>
      </c>
      <c r="C101" s="84" t="s">
        <v>983</v>
      </c>
      <c r="D101" s="165"/>
    </row>
    <row r="102" spans="1:4" x14ac:dyDescent="0.25">
      <c r="A102" s="806" t="s">
        <v>108</v>
      </c>
      <c r="C102" s="84" t="s">
        <v>985</v>
      </c>
      <c r="D102" s="165"/>
    </row>
    <row r="103" spans="1:4" x14ac:dyDescent="0.25">
      <c r="A103" s="806" t="s">
        <v>110</v>
      </c>
      <c r="C103" s="84" t="s">
        <v>908</v>
      </c>
      <c r="D103" s="165"/>
    </row>
    <row r="104" spans="1:4" x14ac:dyDescent="0.25">
      <c r="D104" s="165"/>
    </row>
    <row r="105" spans="1:4" x14ac:dyDescent="0.25">
      <c r="A105" s="124" t="s">
        <v>93</v>
      </c>
      <c r="D105" s="165"/>
    </row>
    <row r="106" spans="1:4" x14ac:dyDescent="0.25">
      <c r="A106" s="806" t="s">
        <v>118</v>
      </c>
      <c r="C106" s="84" t="s">
        <v>909</v>
      </c>
      <c r="D106" s="165"/>
    </row>
    <row r="107" spans="1:4" x14ac:dyDescent="0.25">
      <c r="A107" s="806" t="s">
        <v>119</v>
      </c>
      <c r="C107" s="84" t="s">
        <v>984</v>
      </c>
      <c r="D107" s="165"/>
    </row>
    <row r="108" spans="1:4" x14ac:dyDescent="0.25">
      <c r="A108" s="806" t="s">
        <v>120</v>
      </c>
      <c r="C108" s="84" t="s">
        <v>910</v>
      </c>
      <c r="D108" s="165"/>
    </row>
    <row r="109" spans="1:4" x14ac:dyDescent="0.25">
      <c r="A109" s="806" t="s">
        <v>121</v>
      </c>
      <c r="C109" s="84" t="s">
        <v>911</v>
      </c>
      <c r="D109" s="165"/>
    </row>
    <row r="110" spans="1:4" x14ac:dyDescent="0.25">
      <c r="D110" s="165"/>
    </row>
    <row r="111" spans="1:4" x14ac:dyDescent="0.25">
      <c r="A111" s="124" t="s">
        <v>111</v>
      </c>
      <c r="D111" s="165"/>
    </row>
    <row r="112" spans="1:4" x14ac:dyDescent="0.25">
      <c r="A112" s="806" t="s">
        <v>794</v>
      </c>
      <c r="C112" s="84" t="s">
        <v>912</v>
      </c>
      <c r="D112" s="165"/>
    </row>
    <row r="113" spans="1:4" x14ac:dyDescent="0.25">
      <c r="A113" s="806" t="s">
        <v>795</v>
      </c>
      <c r="C113" s="84" t="s">
        <v>913</v>
      </c>
      <c r="D113" s="165"/>
    </row>
    <row r="114" spans="1:4" x14ac:dyDescent="0.25">
      <c r="A114" s="806" t="s">
        <v>796</v>
      </c>
      <c r="C114" s="84" t="s">
        <v>914</v>
      </c>
      <c r="D114" s="165"/>
    </row>
    <row r="115" spans="1:4" x14ac:dyDescent="0.25">
      <c r="D115" s="165"/>
    </row>
    <row r="116" spans="1:4" x14ac:dyDescent="0.25">
      <c r="A116" s="124" t="s">
        <v>103</v>
      </c>
      <c r="D116" s="165"/>
    </row>
    <row r="117" spans="1:4" x14ac:dyDescent="0.25">
      <c r="A117" s="806" t="s">
        <v>797</v>
      </c>
      <c r="C117" s="84" t="s">
        <v>986</v>
      </c>
      <c r="D117" s="165"/>
    </row>
    <row r="118" spans="1:4" x14ac:dyDescent="0.25">
      <c r="A118" s="806" t="s">
        <v>798</v>
      </c>
      <c r="C118" s="84" t="s">
        <v>987</v>
      </c>
      <c r="D118" s="165"/>
    </row>
    <row r="119" spans="1:4" x14ac:dyDescent="0.25">
      <c r="A119" s="806" t="s">
        <v>799</v>
      </c>
      <c r="C119" s="84" t="s">
        <v>988</v>
      </c>
      <c r="D119" s="165"/>
    </row>
    <row r="120" spans="1:4" x14ac:dyDescent="0.25">
      <c r="A120" s="806" t="s">
        <v>800</v>
      </c>
      <c r="C120" s="84" t="s">
        <v>989</v>
      </c>
      <c r="D120" s="165"/>
    </row>
    <row r="121" spans="1:4" x14ac:dyDescent="0.25">
      <c r="A121" s="806" t="s">
        <v>801</v>
      </c>
      <c r="C121" s="84" t="s">
        <v>990</v>
      </c>
      <c r="D121" s="165"/>
    </row>
    <row r="122" spans="1:4" x14ac:dyDescent="0.25">
      <c r="D122" s="165"/>
    </row>
    <row r="123" spans="1:4" x14ac:dyDescent="0.25">
      <c r="A123" s="124" t="s">
        <v>109</v>
      </c>
      <c r="D123" s="165"/>
    </row>
    <row r="124" spans="1:4" x14ac:dyDescent="0.25">
      <c r="A124" s="806" t="s">
        <v>802</v>
      </c>
      <c r="C124" s="84" t="s">
        <v>991</v>
      </c>
      <c r="D124" s="165"/>
    </row>
    <row r="125" spans="1:4" x14ac:dyDescent="0.25">
      <c r="A125" s="806" t="s">
        <v>803</v>
      </c>
      <c r="C125" s="84" t="s">
        <v>992</v>
      </c>
      <c r="D125" s="165"/>
    </row>
    <row r="126" spans="1:4" x14ac:dyDescent="0.25">
      <c r="A126" s="806" t="s">
        <v>807</v>
      </c>
      <c r="C126" s="84" t="s">
        <v>993</v>
      </c>
      <c r="D126" s="165"/>
    </row>
    <row r="127" spans="1:4" x14ac:dyDescent="0.25">
      <c r="A127" s="806" t="s">
        <v>808</v>
      </c>
      <c r="C127" s="84" t="s">
        <v>915</v>
      </c>
      <c r="D127" s="165"/>
    </row>
    <row r="128" spans="1:4" x14ac:dyDescent="0.25">
      <c r="D128" s="165"/>
    </row>
    <row r="129" spans="1:4" x14ac:dyDescent="0.25">
      <c r="A129" s="124" t="s">
        <v>809</v>
      </c>
      <c r="D129" s="165"/>
    </row>
    <row r="130" spans="1:4" s="1038" customFormat="1" x14ac:dyDescent="0.25">
      <c r="A130" s="806" t="s">
        <v>836</v>
      </c>
      <c r="C130" s="1038" t="s">
        <v>851</v>
      </c>
      <c r="D130" s="1039"/>
    </row>
    <row r="131" spans="1:4" s="1038" customFormat="1" x14ac:dyDescent="0.25">
      <c r="A131" s="806" t="s">
        <v>835</v>
      </c>
      <c r="C131" s="1038" t="s">
        <v>852</v>
      </c>
      <c r="D131" s="1039"/>
    </row>
    <row r="132" spans="1:4" s="1038" customFormat="1" x14ac:dyDescent="0.25">
      <c r="A132" s="806" t="s">
        <v>837</v>
      </c>
      <c r="C132" s="1038" t="s">
        <v>853</v>
      </c>
      <c r="D132" s="1039"/>
    </row>
    <row r="133" spans="1:4" s="1038" customFormat="1" x14ac:dyDescent="0.25">
      <c r="A133" s="806" t="s">
        <v>838</v>
      </c>
      <c r="C133" s="1038" t="s">
        <v>854</v>
      </c>
      <c r="D133" s="1039"/>
    </row>
  </sheetData>
  <mergeCells count="1">
    <mergeCell ref="A1:C1"/>
  </mergeCells>
  <phoneticPr fontId="52" type="noConversion"/>
  <hyperlinks>
    <hyperlink ref="A4" location="'TABLE 1'!A1" display="TABLE 1"/>
    <hyperlink ref="A5" location="'TABLE 2'!A1" display="TABLE 2"/>
    <hyperlink ref="A6" location="'TABLE 3'!A1" display="TABLE 3"/>
    <hyperlink ref="A7" location="'Tables 4 &amp; 5'!A1" display="TABLE 4"/>
    <hyperlink ref="A8" location="'Tables 4 &amp; 5'!A22" display="TABLE 5"/>
    <hyperlink ref="A9" location="'Table 6 &amp; 7'!A1" display="TABLE 6"/>
    <hyperlink ref="A10" location="'Table 6 &amp; 7'!A21" display="TABLE 7"/>
    <hyperlink ref="A11" location="'TABLE 8'!A1" display="TABLE 8"/>
    <hyperlink ref="A14" location="'TABLE 9'!A1" display="TABLE 9"/>
    <hyperlink ref="A15" location="'TABLE 10'!A1" display="TABLE 10"/>
    <hyperlink ref="A16" location="'Table 11'!A1" display="TABLE 11"/>
    <hyperlink ref="A17" location="'TABLE 12'!A1" display="TABLE 12"/>
    <hyperlink ref="A18" location="'TABLE 13'!A1" display="TABLE 13"/>
    <hyperlink ref="A20" location="'TABLE 15'!A1" display="TABLE 15"/>
    <hyperlink ref="A21" location="'TABLE 16'!A2" display="TABLE 16"/>
    <hyperlink ref="A22" location="'TABLE 17'!A1" display="TABLE 17"/>
    <hyperlink ref="A23" location="'TABLE 18'!A1" display="TABLE 18"/>
    <hyperlink ref="A24" location="'TABLE 19'!A1" display="TABLE 19"/>
    <hyperlink ref="A25" location="'TABLE 20'!A1" display="TABLE 20"/>
    <hyperlink ref="A26" location="'TABLE 21'!A1" display="TABLE 21"/>
    <hyperlink ref="A27" location="'TABLE 22'!A1" display="TABLE 22"/>
    <hyperlink ref="A28" location="'TABLE 23'!A1" display="TABLE 23"/>
    <hyperlink ref="A30" location="'TABLE 25'!A1" display="TABLE 25"/>
    <hyperlink ref="A31" location="'TABLE 26'!A1" display="TABLE 26"/>
    <hyperlink ref="A32" location="' TABLE 27'!A1" display="TABLE 27"/>
    <hyperlink ref="A33" location="'TABLE 28'!A1" display="TABLE 28"/>
    <hyperlink ref="A34" location="'TABLE 29'!A1" display="TABLE 29"/>
    <hyperlink ref="A35" location="'TABLE 30'!A1" display="TABLE 30"/>
    <hyperlink ref="A36" location="'TABLE 31'!A1" display="TABLE 31"/>
    <hyperlink ref="A37" location="'TABLE 32'!A1" display="TABLE 32"/>
    <hyperlink ref="A38" location="'TABLE 33'!A1" display="TABLE 33"/>
    <hyperlink ref="A39" location="'TABLE 34'!A1" display="TABLE 34"/>
    <hyperlink ref="A40" location="'TABLE 35'!A1" display="TABLE 35"/>
    <hyperlink ref="A41" location="'TABLE 36'!A1" display="TABLE 36"/>
    <hyperlink ref="A44" location="'TABLE 37'!A1" display="TABLE 37"/>
    <hyperlink ref="A45" location="'TABLE 38'!A1" display="TABLE 38"/>
    <hyperlink ref="A46" location="'TABLE 39'!A1" display="TABLE 39"/>
    <hyperlink ref="A47" location="'TABLE 40'!A1" display="TABLE 40"/>
    <hyperlink ref="A107" location="'TABLE 90'!A1" display="TABLE 90"/>
    <hyperlink ref="A106" location="'TABLE 89'!A1" display="TABLE 89"/>
    <hyperlink ref="A103" location="'TABLE 88'!A1" display="TABLE 88"/>
    <hyperlink ref="A100" location="'TABLE 85'!A1" display="TABLE 85"/>
    <hyperlink ref="A101" location="'TABLE 86'!A1" display="TABLE 86"/>
    <hyperlink ref="A102" location="'TABLE 87'!A1" display="TABLE 87"/>
    <hyperlink ref="A94" location="'TABLE 79'!A1" display="TABLE 79"/>
    <hyperlink ref="A95" location="'TABLE 80'!A1" display="TABLE 80"/>
    <hyperlink ref="A96" location="'TABLE 81'!A1" display="TABLE 81"/>
    <hyperlink ref="A97" location="'TABLE 82'!A1" display="TABLE 82"/>
    <hyperlink ref="A98" location="'TABLE 83'!A1" display="TABLE 83"/>
    <hyperlink ref="A99" location="'TABLE 84'!A1" display="TABLE 84"/>
    <hyperlink ref="A91" location="'TABLE 76'!A1" display="TABLE 76"/>
    <hyperlink ref="A90" location="'TABLE 75'!A1" display="TABLE 75"/>
    <hyperlink ref="A89" location="'TABLE 74'!A1" display="TABLE 74"/>
    <hyperlink ref="A84" location="'TABLE 69'!A1" display="TABLE 69"/>
    <hyperlink ref="A88" location="'TABLE 73'!A1" display="TABLE 73"/>
    <hyperlink ref="A81" location="'TABLE 68'!A1" display="TABLE 68"/>
    <hyperlink ref="A80" location="'TABLE 67'!Print_Area" display="TABLE 67"/>
    <hyperlink ref="A79" location="'TABLE 66'!A1" display="TABLE 66"/>
    <hyperlink ref="A78" location="'TABLE 65'!A1" display="TABLE 65"/>
    <hyperlink ref="A76" location="'TABLE 63'!A1" display="TABLE 63"/>
    <hyperlink ref="A77" location="'TABLE 64'!A1" display="TABLE 64"/>
    <hyperlink ref="A75" location="'TABLE 62'!A1" display="TABLE 62"/>
    <hyperlink ref="A74" location="'TABLE 61'!A1" display="TABLE 61"/>
    <hyperlink ref="A73" location="'TABLE 60'!A1" display="TABLE 60"/>
    <hyperlink ref="A72" location="'TABLE 59'!A1" display="TABLE 59"/>
    <hyperlink ref="A70" location="'TABLE 57'!A1" display="TABLE 57"/>
    <hyperlink ref="A69" location="'TABLE 56'!A1" display="TABLE 56"/>
    <hyperlink ref="A68" location="'TABLE 55'!A1" display="TABLE 55"/>
    <hyperlink ref="A67" location="'TABLE 54'!A1" display="TABLE 54"/>
    <hyperlink ref="A66" location="'TABLE 53'!A1" display="TABLE 53"/>
    <hyperlink ref="A65" location="'TABLE 52'!A1" display="TABLE 52"/>
    <hyperlink ref="A64" location="'TABLE 51'!A1" display="TABLE 51"/>
    <hyperlink ref="A63" location="'TABLE 50'!A1" display="TABLE 50"/>
    <hyperlink ref="A62" location="'TABLE 49'!A1" display="TABLE 49"/>
    <hyperlink ref="A58" location="'TABLE 47'!A1" display="TABLE 47"/>
    <hyperlink ref="A53" location="'TABLE 44'!A1" display="TABLE 44"/>
    <hyperlink ref="A52" location="'TABLE 43'!A1" display="TABLE 43"/>
    <hyperlink ref="A51" location="'TABLE 42'!A1" display="TABLE 42"/>
    <hyperlink ref="A48" location="'TABLE 41'!A1" display="TABLE 41"/>
    <hyperlink ref="A71" location="'TABLE 58'!A1" display="TABLE 58"/>
    <hyperlink ref="A108" location="'TABLE 91'!A1" display="TABLE 91"/>
    <hyperlink ref="A109" location="'TABLE 92'!A1" display="TABLE 92"/>
    <hyperlink ref="A112" location="'TABLE 93 &amp; 94'!A1" display="TABLE 93"/>
    <hyperlink ref="A113" location="'TABLE 93 &amp; 94'!A1" display="TABLE 94"/>
    <hyperlink ref="A85" location="'TABLE 70'!A1" display="TABLE 70"/>
    <hyperlink ref="A93" location="'TABLE 78'!A1" display="TABLE 78"/>
    <hyperlink ref="A114" location="'TABLE 95'!A1" display="TABLE 95"/>
    <hyperlink ref="A29" location="'TABLE 24'!A1" display="TABLE 24"/>
    <hyperlink ref="A117" location="'TABLE 96 - 100'!Print_Area" display="TABLE 96"/>
    <hyperlink ref="A124" location="'TABLE 101'!A1" display="TABLE 101"/>
    <hyperlink ref="A125" location="'TABLE 102'!A1" display="TABLE 102"/>
    <hyperlink ref="A126" location="'TABLE 103'!A1" display="TABLE 103"/>
    <hyperlink ref="A127" location="'TABLE 104'!A1" display="TABLE 104"/>
    <hyperlink ref="A59" location="'TABLE 48'!A1" display="TABLE 48"/>
    <hyperlink ref="A54" location="'TABLE 45'!A1" display="TABLE 45"/>
    <hyperlink ref="A86" location="'TABLE 71'!A1" display="TABLE 71"/>
    <hyperlink ref="A87" location="'TABLE 72'!A1" display="TABLE 72"/>
    <hyperlink ref="A92" location="'TABLE 77'!A1" display="TABLE 77"/>
    <hyperlink ref="A55" location="'TABLE 46'!A1" display="TABLE 46"/>
    <hyperlink ref="A130" location="'TABLE 105'!A1" display="TABLE 105"/>
    <hyperlink ref="A132" location="'TABLE 107'!A1" display="TABLE 107"/>
    <hyperlink ref="A133" location="'TABLE 108'!A1" display="TABLE 108"/>
    <hyperlink ref="A131" location="'TABLE 106'!A1" display="TABLE 106"/>
    <hyperlink ref="A118" location="'TABLE 96 - 100'!Print_Area" display="TABLE 97"/>
    <hyperlink ref="A119" location="'TABLE 96 - 100'!Print_Area" display="TABLE 98"/>
    <hyperlink ref="A120" location="'TABLE 96 - 100'!Print_Area" display="TABLE 99"/>
    <hyperlink ref="A121" location="'TABLE 96 - 100'!Print_Area" display="TABLE 100"/>
    <hyperlink ref="A19" location="'TABLE 14 '!A1" display="TABLE 14"/>
  </hyperlinks>
  <printOptions horizontalCentered="1"/>
  <pageMargins left="0.25" right="0.25" top="0.25" bottom="0.5" header="0.3" footer="0.3"/>
  <pageSetup scale="71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4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A52"/>
  <sheetViews>
    <sheetView showGridLines="0" zoomScaleNormal="100" workbookViewId="0">
      <selection activeCell="K34" sqref="K34"/>
    </sheetView>
  </sheetViews>
  <sheetFormatPr defaultColWidth="9.140625" defaultRowHeight="12.75" x14ac:dyDescent="0.2"/>
  <cols>
    <col min="1" max="1" width="15.140625" style="119" customWidth="1"/>
    <col min="2" max="14" width="9.7109375" style="119" customWidth="1"/>
    <col min="15" max="15" width="15.140625" style="119" customWidth="1"/>
    <col min="16" max="20" width="9.7109375" style="119" customWidth="1"/>
    <col min="21" max="21" width="12.7109375" style="119" customWidth="1"/>
    <col min="22" max="24" width="9.7109375" style="119" customWidth="1"/>
    <col min="25" max="25" width="12.7109375" style="119" customWidth="1"/>
    <col min="26" max="26" width="9.7109375" style="119" customWidth="1"/>
    <col min="27" max="27" width="12.7109375" style="119" customWidth="1"/>
    <col min="28" max="16384" width="9.140625" style="9"/>
  </cols>
  <sheetData>
    <row r="1" spans="1:27" s="53" customFormat="1" ht="15.75" x14ac:dyDescent="0.25">
      <c r="A1" s="1415" t="str">
        <f>CONCATENATE('List of Tables'!A16,":  ",'List of Tables'!C16)</f>
        <v>TABLE 11:  2016 Visitor Arrivals by Month and MMA</v>
      </c>
      <c r="B1" s="1415"/>
      <c r="C1" s="1415"/>
      <c r="D1" s="1415"/>
      <c r="E1" s="1415"/>
      <c r="F1" s="1415"/>
      <c r="G1" s="1415"/>
      <c r="H1" s="1415"/>
      <c r="I1" s="1415"/>
      <c r="J1" s="1415"/>
      <c r="K1" s="1415"/>
      <c r="L1" s="1415"/>
      <c r="M1" s="1415"/>
      <c r="N1" s="1415"/>
      <c r="O1" s="189" t="str">
        <f>CONCATENATE('List of Tables'!A16,":  ",'List of Tables'!C16, " (continued)")</f>
        <v>TABLE 11:  2016 Visitor Arrivals by Month and MMA (continued)</v>
      </c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</row>
    <row r="2" spans="1:27" s="148" customFormat="1" ht="15.75" x14ac:dyDescent="0.2">
      <c r="A2" s="220"/>
      <c r="B2" s="190"/>
      <c r="C2" s="190"/>
      <c r="D2" s="221"/>
      <c r="E2" s="221"/>
      <c r="F2" s="221"/>
      <c r="G2" s="219" t="s">
        <v>616</v>
      </c>
      <c r="H2" s="221"/>
      <c r="I2" s="221"/>
      <c r="J2" s="221"/>
      <c r="K2" s="222"/>
      <c r="L2" s="221"/>
      <c r="M2" s="221"/>
      <c r="N2" s="221"/>
      <c r="O2" s="190"/>
      <c r="P2" s="221"/>
      <c r="Q2" s="221"/>
      <c r="R2" s="221"/>
      <c r="S2" s="221"/>
      <c r="T2" s="219" t="s">
        <v>815</v>
      </c>
      <c r="U2" s="221"/>
      <c r="V2" s="221"/>
      <c r="W2" s="221"/>
      <c r="X2" s="221"/>
      <c r="Y2" s="221"/>
      <c r="Z2" s="221"/>
      <c r="AA2" s="223"/>
    </row>
    <row r="3" spans="1:27" s="17" customFormat="1" ht="8.1" customHeight="1" x14ac:dyDescent="0.2">
      <c r="A3" s="191"/>
      <c r="B3" s="191"/>
      <c r="C3" s="191"/>
      <c r="D3" s="192"/>
      <c r="E3" s="192"/>
      <c r="F3" s="123"/>
      <c r="G3" s="192"/>
      <c r="H3" s="192"/>
      <c r="I3" s="192"/>
      <c r="J3" s="192"/>
      <c r="K3" s="192"/>
      <c r="L3" s="192"/>
      <c r="M3" s="192"/>
      <c r="N3" s="192"/>
      <c r="O3" s="191"/>
      <c r="P3" s="192"/>
      <c r="Q3" s="192"/>
      <c r="R3" s="192"/>
      <c r="S3" s="123"/>
      <c r="T3" s="192"/>
      <c r="U3" s="192"/>
      <c r="V3" s="192"/>
      <c r="W3" s="192"/>
      <c r="X3" s="192"/>
      <c r="Y3" s="192"/>
      <c r="Z3" s="192"/>
      <c r="AA3" s="152"/>
    </row>
    <row r="4" spans="1:27" s="153" customFormat="1" ht="35.450000000000003" customHeight="1" x14ac:dyDescent="0.2">
      <c r="A4" s="1305">
        <v>2016</v>
      </c>
      <c r="B4" s="1306" t="s">
        <v>349</v>
      </c>
      <c r="C4" s="1306" t="s">
        <v>350</v>
      </c>
      <c r="D4" s="1307" t="s">
        <v>342</v>
      </c>
      <c r="E4" s="1307" t="s">
        <v>347</v>
      </c>
      <c r="F4" s="109" t="s">
        <v>344</v>
      </c>
      <c r="G4" s="110"/>
      <c r="H4" s="110"/>
      <c r="I4" s="110"/>
      <c r="J4" s="110"/>
      <c r="K4" s="111"/>
      <c r="L4" s="109" t="s">
        <v>345</v>
      </c>
      <c r="M4" s="110"/>
      <c r="N4" s="111"/>
      <c r="O4" s="1305">
        <v>2016</v>
      </c>
      <c r="P4" s="109" t="s">
        <v>343</v>
      </c>
      <c r="Q4" s="1308"/>
      <c r="R4" s="110"/>
      <c r="S4" s="110"/>
      <c r="T4" s="110"/>
      <c r="U4" s="111"/>
      <c r="V4" s="110" t="s">
        <v>346</v>
      </c>
      <c r="W4" s="1308"/>
      <c r="X4" s="110"/>
      <c r="Y4" s="111"/>
      <c r="Z4" s="1307" t="s">
        <v>348</v>
      </c>
      <c r="AA4" s="1309" t="s">
        <v>357</v>
      </c>
    </row>
    <row r="5" spans="1:27" s="7" customFormat="1" ht="12" x14ac:dyDescent="0.2">
      <c r="A5" s="1398" t="s">
        <v>245</v>
      </c>
      <c r="B5" s="1408" t="s">
        <v>358</v>
      </c>
      <c r="C5" s="1401" t="s">
        <v>352</v>
      </c>
      <c r="D5" s="1401" t="s">
        <v>301</v>
      </c>
      <c r="E5" s="1401" t="s">
        <v>311</v>
      </c>
      <c r="F5" s="1412" t="s">
        <v>195</v>
      </c>
      <c r="G5" s="1403" t="s">
        <v>308</v>
      </c>
      <c r="H5" s="1403" t="s">
        <v>307</v>
      </c>
      <c r="I5" s="1403" t="s">
        <v>309</v>
      </c>
      <c r="J5" s="1406" t="s">
        <v>353</v>
      </c>
      <c r="K5" s="1408" t="s">
        <v>857</v>
      </c>
      <c r="L5" s="1412" t="s">
        <v>570</v>
      </c>
      <c r="M5" s="1406" t="s">
        <v>196</v>
      </c>
      <c r="N5" s="1408" t="s">
        <v>858</v>
      </c>
      <c r="O5" s="1398" t="s">
        <v>245</v>
      </c>
      <c r="P5" s="1410" t="s">
        <v>299</v>
      </c>
      <c r="Q5" s="1406" t="s">
        <v>197</v>
      </c>
      <c r="R5" s="1403" t="s">
        <v>302</v>
      </c>
      <c r="S5" s="1406" t="s">
        <v>355</v>
      </c>
      <c r="T5" s="1403" t="s">
        <v>304</v>
      </c>
      <c r="U5" s="1408" t="s">
        <v>859</v>
      </c>
      <c r="V5" s="1412" t="s">
        <v>354</v>
      </c>
      <c r="W5" s="1406" t="s">
        <v>237</v>
      </c>
      <c r="X5" s="1406" t="s">
        <v>238</v>
      </c>
      <c r="Y5" s="1406" t="s">
        <v>860</v>
      </c>
      <c r="Z5" s="1405" t="s">
        <v>298</v>
      </c>
      <c r="AA5" s="1401" t="s">
        <v>356</v>
      </c>
    </row>
    <row r="6" spans="1:27" s="7" customFormat="1" ht="12" x14ac:dyDescent="0.2">
      <c r="A6" s="1399"/>
      <c r="B6" s="1409" t="s">
        <v>240</v>
      </c>
      <c r="C6" s="1402" t="s">
        <v>239</v>
      </c>
      <c r="D6" s="1402"/>
      <c r="E6" s="1402"/>
      <c r="F6" s="1413" t="s">
        <v>306</v>
      </c>
      <c r="G6" s="1404"/>
      <c r="H6" s="1404"/>
      <c r="I6" s="1404"/>
      <c r="J6" s="1407" t="s">
        <v>305</v>
      </c>
      <c r="K6" s="1414"/>
      <c r="L6" s="1413"/>
      <c r="M6" s="1407" t="s">
        <v>310</v>
      </c>
      <c r="N6" s="1409" t="s">
        <v>345</v>
      </c>
      <c r="O6" s="1399"/>
      <c r="P6" s="1411" t="s">
        <v>299</v>
      </c>
      <c r="Q6" s="1407" t="s">
        <v>300</v>
      </c>
      <c r="R6" s="1404" t="s">
        <v>302</v>
      </c>
      <c r="S6" s="1407" t="s">
        <v>303</v>
      </c>
      <c r="T6" s="1404" t="s">
        <v>304</v>
      </c>
      <c r="U6" s="1409"/>
      <c r="V6" s="1413"/>
      <c r="W6" s="1407" t="s">
        <v>237</v>
      </c>
      <c r="X6" s="1407" t="s">
        <v>238</v>
      </c>
      <c r="Y6" s="1407" t="s">
        <v>351</v>
      </c>
      <c r="Z6" s="1399"/>
      <c r="AA6" s="1402" t="s">
        <v>312</v>
      </c>
    </row>
    <row r="7" spans="1:27" s="192" customFormat="1" ht="12" x14ac:dyDescent="0.2">
      <c r="A7" s="202" t="s">
        <v>313</v>
      </c>
      <c r="B7" s="672">
        <v>256674.21156066479</v>
      </c>
      <c r="C7" s="673">
        <v>171361.22699224157</v>
      </c>
      <c r="D7" s="673">
        <v>115455.19361203846</v>
      </c>
      <c r="E7" s="673">
        <v>62426.592375678752</v>
      </c>
      <c r="F7" s="674">
        <v>2942.1807748687634</v>
      </c>
      <c r="G7" s="675">
        <v>1175.854191495127</v>
      </c>
      <c r="H7" s="675">
        <v>2400.6492548129027</v>
      </c>
      <c r="I7" s="675">
        <v>507.42346953002328</v>
      </c>
      <c r="J7" s="675">
        <v>949.02148805775653</v>
      </c>
      <c r="K7" s="672">
        <v>7975.129178764817</v>
      </c>
      <c r="L7" s="675">
        <v>28408.83919696444</v>
      </c>
      <c r="M7" s="675">
        <v>3572.032583990308</v>
      </c>
      <c r="N7" s="672">
        <v>31980.871780954811</v>
      </c>
      <c r="O7" s="678" t="s">
        <v>313</v>
      </c>
      <c r="P7" s="674">
        <v>13418.629278022756</v>
      </c>
      <c r="Q7" s="675">
        <v>358.2668148328313</v>
      </c>
      <c r="R7" s="675">
        <v>24222.593235755648</v>
      </c>
      <c r="S7" s="675">
        <v>371.6559333698184</v>
      </c>
      <c r="T7" s="675">
        <v>1508.4502559875784</v>
      </c>
      <c r="U7" s="676">
        <v>39879.595517968817</v>
      </c>
      <c r="V7" s="675">
        <v>948.53147854513156</v>
      </c>
      <c r="W7" s="675">
        <v>1234.1620239406861</v>
      </c>
      <c r="X7" s="675">
        <v>636.96840400529288</v>
      </c>
      <c r="Y7" s="672">
        <v>2819.6619064911174</v>
      </c>
      <c r="Z7" s="677">
        <v>23295.317181920742</v>
      </c>
      <c r="AA7" s="672">
        <v>711867.80010693439</v>
      </c>
    </row>
    <row r="8" spans="1:27" s="192" customFormat="1" ht="12" x14ac:dyDescent="0.2">
      <c r="A8" s="202" t="s">
        <v>314</v>
      </c>
      <c r="B8" s="672">
        <v>262379.10292426788</v>
      </c>
      <c r="C8" s="673">
        <v>154298.90792828632</v>
      </c>
      <c r="D8" s="673">
        <v>116771.14198847504</v>
      </c>
      <c r="E8" s="673">
        <v>57059.384640326265</v>
      </c>
      <c r="F8" s="674">
        <v>3015.4793959304402</v>
      </c>
      <c r="G8" s="675">
        <v>1561.8106291754939</v>
      </c>
      <c r="H8" s="675">
        <v>2787.0752271815813</v>
      </c>
      <c r="I8" s="675">
        <v>444.58543186877898</v>
      </c>
      <c r="J8" s="675">
        <v>889.80925872867215</v>
      </c>
      <c r="K8" s="672">
        <v>8698.7599428849953</v>
      </c>
      <c r="L8" s="675">
        <v>16490.940911643931</v>
      </c>
      <c r="M8" s="675">
        <v>1770.6730345873318</v>
      </c>
      <c r="N8" s="672">
        <v>18261.61394623126</v>
      </c>
      <c r="O8" s="678" t="s">
        <v>314</v>
      </c>
      <c r="P8" s="674">
        <v>18121.868868862814</v>
      </c>
      <c r="Q8" s="675">
        <v>425.65763579104782</v>
      </c>
      <c r="R8" s="675">
        <v>22634.319846169983</v>
      </c>
      <c r="S8" s="675">
        <v>234.01165266259576</v>
      </c>
      <c r="T8" s="675">
        <v>1933.9311391696319</v>
      </c>
      <c r="U8" s="676">
        <v>43349.789142656016</v>
      </c>
      <c r="V8" s="675">
        <v>807.65540193453057</v>
      </c>
      <c r="W8" s="675">
        <v>1107.2984583616148</v>
      </c>
      <c r="X8" s="675">
        <v>452.81952667014303</v>
      </c>
      <c r="Y8" s="672">
        <v>2367.7733869662957</v>
      </c>
      <c r="Z8" s="677">
        <v>22370.981455777015</v>
      </c>
      <c r="AA8" s="672">
        <v>685557.45535557682</v>
      </c>
    </row>
    <row r="9" spans="1:27" s="192" customFormat="1" ht="12" x14ac:dyDescent="0.2">
      <c r="A9" s="202" t="s">
        <v>315</v>
      </c>
      <c r="B9" s="672">
        <v>317529.0798038682</v>
      </c>
      <c r="C9" s="673">
        <v>181776.04805618405</v>
      </c>
      <c r="D9" s="673">
        <v>125307.72579594507</v>
      </c>
      <c r="E9" s="673">
        <v>65099.929044319666</v>
      </c>
      <c r="F9" s="674">
        <v>3651.9668675476196</v>
      </c>
      <c r="G9" s="675">
        <v>982.24781464496709</v>
      </c>
      <c r="H9" s="675">
        <v>3359.6257525396122</v>
      </c>
      <c r="I9" s="675">
        <v>429.32811731364689</v>
      </c>
      <c r="J9" s="675">
        <v>1109.3230411220645</v>
      </c>
      <c r="K9" s="672">
        <v>9532.4915931678333</v>
      </c>
      <c r="L9" s="675">
        <v>20702.782646594038</v>
      </c>
      <c r="M9" s="675">
        <v>2661.7906242321019</v>
      </c>
      <c r="N9" s="672">
        <v>23364.57327082612</v>
      </c>
      <c r="O9" s="678" t="s">
        <v>315</v>
      </c>
      <c r="P9" s="674">
        <v>9417.91024257151</v>
      </c>
      <c r="Q9" s="675">
        <v>362.22924966328975</v>
      </c>
      <c r="R9" s="675">
        <v>15942.403733071438</v>
      </c>
      <c r="S9" s="675">
        <v>281.10801026451622</v>
      </c>
      <c r="T9" s="675">
        <v>1140.4429006817077</v>
      </c>
      <c r="U9" s="676">
        <v>27144.094136252577</v>
      </c>
      <c r="V9" s="675">
        <v>537.0017740314471</v>
      </c>
      <c r="W9" s="675">
        <v>567.27632944638685</v>
      </c>
      <c r="X9" s="675">
        <v>825.95161415760742</v>
      </c>
      <c r="Y9" s="672">
        <v>1930.2297176354273</v>
      </c>
      <c r="Z9" s="677">
        <v>24296.494677443814</v>
      </c>
      <c r="AA9" s="672">
        <v>775980.66609545401</v>
      </c>
    </row>
    <row r="10" spans="1:27" s="192" customFormat="1" ht="12" x14ac:dyDescent="0.2">
      <c r="A10" s="202" t="s">
        <v>316</v>
      </c>
      <c r="B10" s="672">
        <v>296851.70271129475</v>
      </c>
      <c r="C10" s="673">
        <v>132356.23386788892</v>
      </c>
      <c r="D10" s="673">
        <v>101087.07106577035</v>
      </c>
      <c r="E10" s="673">
        <v>40571.170060073229</v>
      </c>
      <c r="F10" s="674">
        <v>5864.8718507445683</v>
      </c>
      <c r="G10" s="675">
        <v>1544.2338518449615</v>
      </c>
      <c r="H10" s="675">
        <v>3494.4835183637515</v>
      </c>
      <c r="I10" s="675">
        <v>422.28495407119505</v>
      </c>
      <c r="J10" s="675">
        <v>1356.1859438861998</v>
      </c>
      <c r="K10" s="672">
        <v>12682.060118910649</v>
      </c>
      <c r="L10" s="675">
        <v>30381.051334641852</v>
      </c>
      <c r="M10" s="675">
        <v>5129.6389119405867</v>
      </c>
      <c r="N10" s="672">
        <v>35510.690246582424</v>
      </c>
      <c r="O10" s="678" t="s">
        <v>316</v>
      </c>
      <c r="P10" s="674">
        <v>13061.993950580658</v>
      </c>
      <c r="Q10" s="675">
        <v>261.64902454557978</v>
      </c>
      <c r="R10" s="675">
        <v>17997.575365433302</v>
      </c>
      <c r="S10" s="675">
        <v>390.31259701808006</v>
      </c>
      <c r="T10" s="675">
        <v>1319.515213760425</v>
      </c>
      <c r="U10" s="676">
        <v>33031.046151338051</v>
      </c>
      <c r="V10" s="675">
        <v>592.62592299430071</v>
      </c>
      <c r="W10" s="675">
        <v>717.66986775249791</v>
      </c>
      <c r="X10" s="675">
        <v>633.9494432996695</v>
      </c>
      <c r="Y10" s="672">
        <v>1944.245234046464</v>
      </c>
      <c r="Z10" s="677">
        <v>23343.721716878063</v>
      </c>
      <c r="AA10" s="672">
        <v>677377.94117302645</v>
      </c>
    </row>
    <row r="11" spans="1:27" s="192" customFormat="1" ht="12" x14ac:dyDescent="0.2">
      <c r="A11" s="202" t="s">
        <v>317</v>
      </c>
      <c r="B11" s="672">
        <v>303703.68057947117</v>
      </c>
      <c r="C11" s="673">
        <v>155526.67302402982</v>
      </c>
      <c r="D11" s="673">
        <v>113023.65904234385</v>
      </c>
      <c r="E11" s="673">
        <v>21133.586004849712</v>
      </c>
      <c r="F11" s="674">
        <v>4095.8088150126823</v>
      </c>
      <c r="G11" s="675">
        <v>1423.0698282717344</v>
      </c>
      <c r="H11" s="675">
        <v>3373.4449279806449</v>
      </c>
      <c r="I11" s="675">
        <v>593.65428581708818</v>
      </c>
      <c r="J11" s="675">
        <v>1311.7830146333731</v>
      </c>
      <c r="K11" s="672">
        <v>10797.760871715729</v>
      </c>
      <c r="L11" s="675">
        <v>30242.533634598331</v>
      </c>
      <c r="M11" s="675">
        <v>5325.0915677639059</v>
      </c>
      <c r="N11" s="672">
        <v>35567.625202362295</v>
      </c>
      <c r="O11" s="678" t="s">
        <v>317</v>
      </c>
      <c r="P11" s="674">
        <v>20163.829297283381</v>
      </c>
      <c r="Q11" s="675">
        <v>449.72523461155214</v>
      </c>
      <c r="R11" s="675">
        <v>17777.246740857983</v>
      </c>
      <c r="S11" s="675">
        <v>343.07844732751482</v>
      </c>
      <c r="T11" s="675">
        <v>1499.8139516988167</v>
      </c>
      <c r="U11" s="676">
        <v>40233.693671779445</v>
      </c>
      <c r="V11" s="675">
        <v>580.54572688631413</v>
      </c>
      <c r="W11" s="675">
        <v>810.72446846740115</v>
      </c>
      <c r="X11" s="675">
        <v>686.82206925324601</v>
      </c>
      <c r="Y11" s="672">
        <v>2078.0922646069557</v>
      </c>
      <c r="Z11" s="677">
        <v>25329.207756770302</v>
      </c>
      <c r="AA11" s="672">
        <v>707393.97841685964</v>
      </c>
    </row>
    <row r="12" spans="1:27" s="192" customFormat="1" ht="12" x14ac:dyDescent="0.2">
      <c r="A12" s="202" t="s">
        <v>318</v>
      </c>
      <c r="B12" s="672">
        <v>360698.07380958862</v>
      </c>
      <c r="C12" s="673">
        <v>188522.49682055434</v>
      </c>
      <c r="D12" s="673">
        <v>118077.96702143403</v>
      </c>
      <c r="E12" s="673">
        <v>17231.110445076207</v>
      </c>
      <c r="F12" s="674">
        <v>3858.7700953707526</v>
      </c>
      <c r="G12" s="675">
        <v>1489.1916526460109</v>
      </c>
      <c r="H12" s="675">
        <v>2417.6228707862533</v>
      </c>
      <c r="I12" s="675">
        <v>783.46999964334941</v>
      </c>
      <c r="J12" s="675">
        <v>1113.5060119113109</v>
      </c>
      <c r="K12" s="672">
        <v>9662.5606303577624</v>
      </c>
      <c r="L12" s="675">
        <v>28451.026239088169</v>
      </c>
      <c r="M12" s="675">
        <v>7028.8199545533298</v>
      </c>
      <c r="N12" s="672">
        <v>35479.846193641533</v>
      </c>
      <c r="O12" s="678" t="s">
        <v>318</v>
      </c>
      <c r="P12" s="674">
        <v>18298.32542993642</v>
      </c>
      <c r="Q12" s="675">
        <v>485.5757148306983</v>
      </c>
      <c r="R12" s="675">
        <v>18420.081209021319</v>
      </c>
      <c r="S12" s="675">
        <v>424.61201714595074</v>
      </c>
      <c r="T12" s="675">
        <v>1834.2371933399922</v>
      </c>
      <c r="U12" s="676">
        <v>39462.831564274522</v>
      </c>
      <c r="V12" s="675">
        <v>382.44483706052642</v>
      </c>
      <c r="W12" s="675">
        <v>609.78559868058483</v>
      </c>
      <c r="X12" s="675">
        <v>657.65258994312671</v>
      </c>
      <c r="Y12" s="672">
        <v>1649.883025684243</v>
      </c>
      <c r="Z12" s="677">
        <v>27310.111112341183</v>
      </c>
      <c r="AA12" s="672">
        <v>798094.88062269427</v>
      </c>
    </row>
    <row r="13" spans="1:27" s="192" customFormat="1" ht="12" x14ac:dyDescent="0.2">
      <c r="A13" s="202" t="s">
        <v>319</v>
      </c>
      <c r="B13" s="672">
        <v>367610.13998445641</v>
      </c>
      <c r="C13" s="673">
        <v>186648.43727963816</v>
      </c>
      <c r="D13" s="673">
        <v>125233.80134998792</v>
      </c>
      <c r="E13" s="673">
        <v>25310.283902098527</v>
      </c>
      <c r="F13" s="674">
        <v>5681.544238992833</v>
      </c>
      <c r="G13" s="675">
        <v>2847.7629710515839</v>
      </c>
      <c r="H13" s="675">
        <v>3613.0875099242144</v>
      </c>
      <c r="I13" s="675">
        <v>1161.1738334185479</v>
      </c>
      <c r="J13" s="675">
        <v>2966.2026650060889</v>
      </c>
      <c r="K13" s="672">
        <v>16269.771218392732</v>
      </c>
      <c r="L13" s="675">
        <v>27155.090847479238</v>
      </c>
      <c r="M13" s="675">
        <v>8272.3054317842034</v>
      </c>
      <c r="N13" s="672">
        <v>35427.396279263383</v>
      </c>
      <c r="O13" s="678" t="s">
        <v>319</v>
      </c>
      <c r="P13" s="674">
        <v>15982.231022334519</v>
      </c>
      <c r="Q13" s="675">
        <v>624.40293293124137</v>
      </c>
      <c r="R13" s="675">
        <v>23136.882137190169</v>
      </c>
      <c r="S13" s="675">
        <v>345.6379383966717</v>
      </c>
      <c r="T13" s="675">
        <v>1752.2429801515837</v>
      </c>
      <c r="U13" s="676">
        <v>41841.397011004214</v>
      </c>
      <c r="V13" s="675">
        <v>547.35483531848206</v>
      </c>
      <c r="W13" s="675">
        <v>908.44778365567959</v>
      </c>
      <c r="X13" s="675">
        <v>1550.4731344847046</v>
      </c>
      <c r="Y13" s="672">
        <v>3006.2757534588577</v>
      </c>
      <c r="Z13" s="677">
        <v>31138.099580629067</v>
      </c>
      <c r="AA13" s="672">
        <v>832485.60235836799</v>
      </c>
    </row>
    <row r="14" spans="1:27" s="192" customFormat="1" ht="12" x14ac:dyDescent="0.2">
      <c r="A14" s="202" t="s">
        <v>320</v>
      </c>
      <c r="B14" s="672">
        <v>324957.02333487815</v>
      </c>
      <c r="C14" s="673">
        <v>152592.0757457735</v>
      </c>
      <c r="D14" s="673">
        <v>153725.44613525088</v>
      </c>
      <c r="E14" s="673">
        <v>27350.782681142096</v>
      </c>
      <c r="F14" s="674">
        <v>6793.4667323192725</v>
      </c>
      <c r="G14" s="675">
        <v>3004.8778327780988</v>
      </c>
      <c r="H14" s="675">
        <v>4771.3791732663394</v>
      </c>
      <c r="I14" s="675">
        <v>3263.644492668664</v>
      </c>
      <c r="J14" s="675">
        <v>1655.2854351955941</v>
      </c>
      <c r="K14" s="672">
        <v>19488.653666227845</v>
      </c>
      <c r="L14" s="675">
        <v>25231.186532420521</v>
      </c>
      <c r="M14" s="675">
        <v>6705.1090904456178</v>
      </c>
      <c r="N14" s="672">
        <v>31936.295622866073</v>
      </c>
      <c r="O14" s="678" t="s">
        <v>320</v>
      </c>
      <c r="P14" s="674">
        <v>13280.720147771828</v>
      </c>
      <c r="Q14" s="675">
        <v>452.91592137444343</v>
      </c>
      <c r="R14" s="675">
        <v>21421.398571430709</v>
      </c>
      <c r="S14" s="675">
        <v>288.33607519148717</v>
      </c>
      <c r="T14" s="675">
        <v>1539.9643973125833</v>
      </c>
      <c r="U14" s="676">
        <v>36983.335113080626</v>
      </c>
      <c r="V14" s="675">
        <v>343.97474302628166</v>
      </c>
      <c r="W14" s="675">
        <v>606.74928539780205</v>
      </c>
      <c r="X14" s="675">
        <v>813.80895349217383</v>
      </c>
      <c r="Y14" s="672">
        <v>1764.5329819162671</v>
      </c>
      <c r="Z14" s="677">
        <v>26822.862742272722</v>
      </c>
      <c r="AA14" s="672">
        <v>775621.00802318845</v>
      </c>
    </row>
    <row r="15" spans="1:27" s="192" customFormat="1" ht="12" x14ac:dyDescent="0.2">
      <c r="A15" s="202" t="s">
        <v>321</v>
      </c>
      <c r="B15" s="672">
        <v>254693.98297228798</v>
      </c>
      <c r="C15" s="673">
        <v>129641.05793584847</v>
      </c>
      <c r="D15" s="673">
        <v>132217.49089865698</v>
      </c>
      <c r="E15" s="673">
        <v>19243.579203395933</v>
      </c>
      <c r="F15" s="674">
        <v>5968.3412148831521</v>
      </c>
      <c r="G15" s="675">
        <v>1778.7865608979869</v>
      </c>
      <c r="H15" s="675">
        <v>4868.3616632591211</v>
      </c>
      <c r="I15" s="675">
        <v>1228.7291908392344</v>
      </c>
      <c r="J15" s="675">
        <v>1853.0515949019143</v>
      </c>
      <c r="K15" s="672">
        <v>15697.270224782093</v>
      </c>
      <c r="L15" s="675">
        <v>36530.066513639511</v>
      </c>
      <c r="M15" s="675">
        <v>7975.9795781415751</v>
      </c>
      <c r="N15" s="672">
        <v>44506.046091781114</v>
      </c>
      <c r="O15" s="678" t="s">
        <v>321</v>
      </c>
      <c r="P15" s="674">
        <v>12720.064255879432</v>
      </c>
      <c r="Q15" s="675">
        <v>216.0091593874987</v>
      </c>
      <c r="R15" s="675">
        <v>21623.249168257946</v>
      </c>
      <c r="S15" s="675">
        <v>246.34422561737676</v>
      </c>
      <c r="T15" s="675">
        <v>1529.993994074257</v>
      </c>
      <c r="U15" s="676">
        <v>36335.66080321664</v>
      </c>
      <c r="V15" s="675">
        <v>390.27459131249685</v>
      </c>
      <c r="W15" s="675">
        <v>683.45138291997057</v>
      </c>
      <c r="X15" s="675">
        <v>769.71859226872311</v>
      </c>
      <c r="Y15" s="672">
        <v>1843.444566501212</v>
      </c>
      <c r="Z15" s="677">
        <v>23524.853726465735</v>
      </c>
      <c r="AA15" s="672">
        <v>657703.38642282481</v>
      </c>
    </row>
    <row r="16" spans="1:27" s="192" customFormat="1" ht="12" x14ac:dyDescent="0.2">
      <c r="A16" s="202" t="s">
        <v>322</v>
      </c>
      <c r="B16" s="672">
        <v>285837.45364815515</v>
      </c>
      <c r="C16" s="673">
        <v>127605.17940483337</v>
      </c>
      <c r="D16" s="673">
        <v>132597.42913903011</v>
      </c>
      <c r="E16" s="673">
        <v>27205.350365574763</v>
      </c>
      <c r="F16" s="674">
        <v>4490.4401514845013</v>
      </c>
      <c r="G16" s="675">
        <v>2080.1157874645032</v>
      </c>
      <c r="H16" s="675">
        <v>4467.3935688550173</v>
      </c>
      <c r="I16" s="675">
        <v>965.92959890461884</v>
      </c>
      <c r="J16" s="675">
        <v>1758.4086202718831</v>
      </c>
      <c r="K16" s="672">
        <v>13762.287726980532</v>
      </c>
      <c r="L16" s="675">
        <v>31467.80928663725</v>
      </c>
      <c r="M16" s="675">
        <v>6198.7158911454626</v>
      </c>
      <c r="N16" s="672">
        <v>37666.52517778278</v>
      </c>
      <c r="O16" s="678" t="s">
        <v>322</v>
      </c>
      <c r="P16" s="674">
        <v>14264.894083643771</v>
      </c>
      <c r="Q16" s="675">
        <v>353.79099904594898</v>
      </c>
      <c r="R16" s="675">
        <v>25353.17838061112</v>
      </c>
      <c r="S16" s="675">
        <v>271.06938780034898</v>
      </c>
      <c r="T16" s="675">
        <v>1337.1883385848489</v>
      </c>
      <c r="U16" s="676">
        <v>41580.121189685997</v>
      </c>
      <c r="V16" s="675">
        <v>473.74636500311271</v>
      </c>
      <c r="W16" s="675">
        <v>910.70972566515024</v>
      </c>
      <c r="X16" s="675">
        <v>782.59293154727447</v>
      </c>
      <c r="Y16" s="672">
        <v>2167.0490222155345</v>
      </c>
      <c r="Z16" s="677">
        <v>24820.739331682802</v>
      </c>
      <c r="AA16" s="672">
        <v>693242.13500530273</v>
      </c>
    </row>
    <row r="17" spans="1:27" s="192" customFormat="1" ht="12" x14ac:dyDescent="0.2">
      <c r="A17" s="202" t="s">
        <v>323</v>
      </c>
      <c r="B17" s="672">
        <v>295212.92714437866</v>
      </c>
      <c r="C17" s="673">
        <v>127555.16446838145</v>
      </c>
      <c r="D17" s="673">
        <v>129851.48782862953</v>
      </c>
      <c r="E17" s="673">
        <v>43742.175311260544</v>
      </c>
      <c r="F17" s="674">
        <v>3051.6318307233782</v>
      </c>
      <c r="G17" s="675">
        <v>1367.7001544256827</v>
      </c>
      <c r="H17" s="675">
        <v>2887.5403751501258</v>
      </c>
      <c r="I17" s="675">
        <v>398.00204526432969</v>
      </c>
      <c r="J17" s="675">
        <v>979.97640261291144</v>
      </c>
      <c r="K17" s="672">
        <v>8684.8508081764157</v>
      </c>
      <c r="L17" s="675">
        <v>23062.728990261396</v>
      </c>
      <c r="M17" s="675">
        <v>4866.8248742602309</v>
      </c>
      <c r="N17" s="672">
        <v>27929.553864521633</v>
      </c>
      <c r="O17" s="678" t="s">
        <v>323</v>
      </c>
      <c r="P17" s="674">
        <v>6992.3499200098559</v>
      </c>
      <c r="Q17" s="675">
        <v>209.13681280751706</v>
      </c>
      <c r="R17" s="675">
        <v>23660.425931102935</v>
      </c>
      <c r="S17" s="675">
        <v>398.51563434750665</v>
      </c>
      <c r="T17" s="675">
        <v>1157.2658161059326</v>
      </c>
      <c r="U17" s="676">
        <v>32417.694114373757</v>
      </c>
      <c r="V17" s="675">
        <v>242.61279699715476</v>
      </c>
      <c r="W17" s="675">
        <v>578.80866921871029</v>
      </c>
      <c r="X17" s="675">
        <v>533.26229858180363</v>
      </c>
      <c r="Y17" s="672">
        <v>1354.683764797667</v>
      </c>
      <c r="Z17" s="677">
        <v>20455.420231526725</v>
      </c>
      <c r="AA17" s="672">
        <v>687203.95753615012</v>
      </c>
    </row>
    <row r="18" spans="1:27" s="192" customFormat="1" ht="12" x14ac:dyDescent="0.2">
      <c r="A18" s="202" t="s">
        <v>324</v>
      </c>
      <c r="B18" s="672">
        <v>338002.15948314412</v>
      </c>
      <c r="C18" s="673">
        <v>184884.06511682208</v>
      </c>
      <c r="D18" s="673">
        <v>124630.61126808956</v>
      </c>
      <c r="E18" s="673">
        <v>62939.696481559688</v>
      </c>
      <c r="F18" s="674">
        <v>3750.2214375772915</v>
      </c>
      <c r="G18" s="675">
        <v>1758.5821389742973</v>
      </c>
      <c r="H18" s="675">
        <v>2979.0669627648654</v>
      </c>
      <c r="I18" s="675">
        <v>870.25577352359448</v>
      </c>
      <c r="J18" s="675">
        <v>1312.3379718145138</v>
      </c>
      <c r="K18" s="672">
        <v>10670.464284654523</v>
      </c>
      <c r="L18" s="675">
        <v>27475.652747308159</v>
      </c>
      <c r="M18" s="675">
        <v>5257.506192146212</v>
      </c>
      <c r="N18" s="672">
        <v>32733.158939454392</v>
      </c>
      <c r="O18" s="678" t="s">
        <v>324</v>
      </c>
      <c r="P18" s="674">
        <v>8602.976931442834</v>
      </c>
      <c r="Q18" s="675">
        <v>312.02804116912546</v>
      </c>
      <c r="R18" s="675">
        <v>24999.424273242817</v>
      </c>
      <c r="S18" s="675">
        <v>685.65328992671084</v>
      </c>
      <c r="T18" s="675">
        <v>1554.2274722126156</v>
      </c>
      <c r="U18" s="676">
        <v>36154.310007994194</v>
      </c>
      <c r="V18" s="675">
        <v>481.14192571205064</v>
      </c>
      <c r="W18" s="675">
        <v>1458.8399174725839</v>
      </c>
      <c r="X18" s="675">
        <v>1209.4934419126532</v>
      </c>
      <c r="Y18" s="672">
        <v>3149.4752850973027</v>
      </c>
      <c r="Z18" s="679">
        <v>26109.666773295998</v>
      </c>
      <c r="AA18" s="672">
        <v>819273.60764036304</v>
      </c>
    </row>
    <row r="19" spans="1:27" s="192" customFormat="1" ht="12" x14ac:dyDescent="0.2">
      <c r="A19" s="201" t="s">
        <v>245</v>
      </c>
      <c r="B19" s="688">
        <v>3664149.5379564557</v>
      </c>
      <c r="C19" s="689">
        <v>1892767.5666404821</v>
      </c>
      <c r="D19" s="689">
        <v>1487979.0251456518</v>
      </c>
      <c r="E19" s="689">
        <v>469313.64051535539</v>
      </c>
      <c r="F19" s="686">
        <v>53164.723405455254</v>
      </c>
      <c r="G19" s="687">
        <v>21014.233413670445</v>
      </c>
      <c r="H19" s="687">
        <v>41419.730804884435</v>
      </c>
      <c r="I19" s="687">
        <v>11068.481192863072</v>
      </c>
      <c r="J19" s="687">
        <v>17254.891448142283</v>
      </c>
      <c r="K19" s="688">
        <v>143922.06026501593</v>
      </c>
      <c r="L19" s="1332">
        <v>325599.70888127678</v>
      </c>
      <c r="M19" s="1333">
        <v>64764.487734990857</v>
      </c>
      <c r="N19" s="688">
        <v>390364.19661626779</v>
      </c>
      <c r="O19" s="825" t="s">
        <v>245</v>
      </c>
      <c r="P19" s="686">
        <v>164325.79342833976</v>
      </c>
      <c r="Q19" s="687">
        <v>4511.3875409907741</v>
      </c>
      <c r="R19" s="687">
        <v>257188.77859214539</v>
      </c>
      <c r="S19" s="687">
        <v>4280.3352090685785</v>
      </c>
      <c r="T19" s="687">
        <v>18107.273653079978</v>
      </c>
      <c r="U19" s="688">
        <v>448413.56842362485</v>
      </c>
      <c r="V19" s="686">
        <v>6327.9103988218303</v>
      </c>
      <c r="W19" s="687">
        <v>10193.923510979068</v>
      </c>
      <c r="X19" s="687">
        <v>9553.5129996164178</v>
      </c>
      <c r="Y19" s="688">
        <v>26075.346909417349</v>
      </c>
      <c r="Z19" s="689">
        <v>298817.47628700419</v>
      </c>
      <c r="AA19" s="689">
        <v>8821802.418756742</v>
      </c>
    </row>
    <row r="20" spans="1:27" s="29" customFormat="1" ht="12" x14ac:dyDescent="0.2">
      <c r="A20" s="1310" t="s">
        <v>234</v>
      </c>
      <c r="B20" s="1311"/>
      <c r="C20" s="1312"/>
      <c r="D20" s="1312"/>
      <c r="E20" s="1312"/>
      <c r="F20" s="1313"/>
      <c r="G20" s="1314"/>
      <c r="H20" s="1314"/>
      <c r="I20" s="1314"/>
      <c r="J20" s="1314"/>
      <c r="K20" s="1311"/>
      <c r="L20" s="1313"/>
      <c r="M20" s="1314"/>
      <c r="N20" s="1311"/>
      <c r="O20" s="1334" t="s">
        <v>234</v>
      </c>
      <c r="P20" s="1314"/>
      <c r="Q20" s="1314"/>
      <c r="R20" s="1314"/>
      <c r="S20" s="1314"/>
      <c r="T20" s="1314"/>
      <c r="U20" s="1311"/>
      <c r="V20" s="1314"/>
      <c r="W20" s="1314"/>
      <c r="X20" s="1314"/>
      <c r="Y20" s="1311"/>
      <c r="Z20" s="1312"/>
      <c r="AA20" s="1311"/>
    </row>
    <row r="21" spans="1:27" s="192" customFormat="1" ht="12" x14ac:dyDescent="0.2">
      <c r="A21" s="218" t="s">
        <v>313</v>
      </c>
      <c r="B21" s="672">
        <v>249626.21156066479</v>
      </c>
      <c r="C21" s="673">
        <v>156769.22699224157</v>
      </c>
      <c r="D21" s="673">
        <v>541.19361203452729</v>
      </c>
      <c r="E21" s="673">
        <v>11437.592375680561</v>
      </c>
      <c r="F21" s="674">
        <v>2328.1807748687634</v>
      </c>
      <c r="G21" s="675">
        <v>656.85419149512722</v>
      </c>
      <c r="H21" s="675">
        <v>2010.6492548129029</v>
      </c>
      <c r="I21" s="675">
        <v>435.42346953002328</v>
      </c>
      <c r="J21" s="675">
        <v>771.02148805775653</v>
      </c>
      <c r="K21" s="672">
        <v>6202.129178764817</v>
      </c>
      <c r="L21" s="675">
        <v>7066.8391969644626</v>
      </c>
      <c r="M21" s="675">
        <v>1158.0325839903096</v>
      </c>
      <c r="N21" s="672">
        <v>8224.8717809548343</v>
      </c>
      <c r="O21" s="678" t="s">
        <v>313</v>
      </c>
      <c r="P21" s="674">
        <v>1969.6292780227677</v>
      </c>
      <c r="Q21" s="675">
        <v>200.26681483283133</v>
      </c>
      <c r="R21" s="675">
        <v>889.59323575564292</v>
      </c>
      <c r="S21" s="675">
        <v>105.6559333698184</v>
      </c>
      <c r="T21" s="675">
        <v>114.45025598757833</v>
      </c>
      <c r="U21" s="676">
        <v>3279.5955179686689</v>
      </c>
      <c r="V21" s="675">
        <v>925.53147854513156</v>
      </c>
      <c r="W21" s="675">
        <v>1161.1620239406861</v>
      </c>
      <c r="X21" s="675">
        <v>541.96840400529288</v>
      </c>
      <c r="Y21" s="672">
        <v>2628.6619064911174</v>
      </c>
      <c r="Z21" s="677">
        <v>15910.31718192074</v>
      </c>
      <c r="AA21" s="672">
        <v>454619.80010691332</v>
      </c>
    </row>
    <row r="22" spans="1:27" s="192" customFormat="1" ht="12" x14ac:dyDescent="0.2">
      <c r="A22" s="218" t="s">
        <v>314</v>
      </c>
      <c r="B22" s="672">
        <v>256693.10292426785</v>
      </c>
      <c r="C22" s="673">
        <v>147652.90792828632</v>
      </c>
      <c r="D22" s="673">
        <v>647.14198847132116</v>
      </c>
      <c r="E22" s="673">
        <v>10017.384640327584</v>
      </c>
      <c r="F22" s="674">
        <v>2294.4793959304402</v>
      </c>
      <c r="G22" s="675">
        <v>884.81062917549377</v>
      </c>
      <c r="H22" s="675">
        <v>2342.0752271815813</v>
      </c>
      <c r="I22" s="675">
        <v>378.58543186877898</v>
      </c>
      <c r="J22" s="675">
        <v>757.80925872867215</v>
      </c>
      <c r="K22" s="672">
        <v>6657.7599428849944</v>
      </c>
      <c r="L22" s="675">
        <v>2013.9409116438953</v>
      </c>
      <c r="M22" s="675">
        <v>334.67303458733267</v>
      </c>
      <c r="N22" s="672">
        <v>2348.6139462312285</v>
      </c>
      <c r="O22" s="678" t="s">
        <v>314</v>
      </c>
      <c r="P22" s="674">
        <v>3574.8688688627858</v>
      </c>
      <c r="Q22" s="675">
        <v>229.65763579104782</v>
      </c>
      <c r="R22" s="675">
        <v>682.31984616981549</v>
      </c>
      <c r="S22" s="675">
        <v>45.011652662595758</v>
      </c>
      <c r="T22" s="675">
        <v>127.93113916963196</v>
      </c>
      <c r="U22" s="676">
        <v>4659.7891426558517</v>
      </c>
      <c r="V22" s="675">
        <v>776.65540193453057</v>
      </c>
      <c r="W22" s="675">
        <v>1027.2984583616148</v>
      </c>
      <c r="X22" s="675">
        <v>428.81952667014303</v>
      </c>
      <c r="Y22" s="672">
        <v>2232.7733869662957</v>
      </c>
      <c r="Z22" s="677">
        <v>15584.981455777017</v>
      </c>
      <c r="AA22" s="672">
        <v>446494.45535557769</v>
      </c>
    </row>
    <row r="23" spans="1:27" s="192" customFormat="1" ht="12" x14ac:dyDescent="0.2">
      <c r="A23" s="218" t="s">
        <v>315</v>
      </c>
      <c r="B23" s="672">
        <v>310802.0798038682</v>
      </c>
      <c r="C23" s="673">
        <v>171441.04805618405</v>
      </c>
      <c r="D23" s="673">
        <v>713.72579594426111</v>
      </c>
      <c r="E23" s="673">
        <v>12226.92904432041</v>
      </c>
      <c r="F23" s="674">
        <v>2872.9668675476196</v>
      </c>
      <c r="G23" s="675">
        <v>466.24781464496715</v>
      </c>
      <c r="H23" s="675">
        <v>2534.6257525396122</v>
      </c>
      <c r="I23" s="675">
        <v>354.32811731364689</v>
      </c>
      <c r="J23" s="675">
        <v>891.32304112206452</v>
      </c>
      <c r="K23" s="672">
        <v>7119.4915931678361</v>
      </c>
      <c r="L23" s="675">
        <v>2216.7826465940443</v>
      </c>
      <c r="M23" s="675">
        <v>342.79062423210337</v>
      </c>
      <c r="N23" s="672">
        <v>2559.5732708261289</v>
      </c>
      <c r="O23" s="678" t="s">
        <v>315</v>
      </c>
      <c r="P23" s="674">
        <v>2190.9102425715241</v>
      </c>
      <c r="Q23" s="675">
        <v>235.22924966328975</v>
      </c>
      <c r="R23" s="675">
        <v>677.40373307149605</v>
      </c>
      <c r="S23" s="675">
        <v>91.10801026451621</v>
      </c>
      <c r="T23" s="675">
        <v>148.4429006817077</v>
      </c>
      <c r="U23" s="676">
        <v>3343.0941362524823</v>
      </c>
      <c r="V23" s="675">
        <v>523.0017740314471</v>
      </c>
      <c r="W23" s="675">
        <v>510.2763294463868</v>
      </c>
      <c r="X23" s="675">
        <v>791.95161415760742</v>
      </c>
      <c r="Y23" s="672">
        <v>1825.2297176354273</v>
      </c>
      <c r="Z23" s="677">
        <v>16524.49467744381</v>
      </c>
      <c r="AA23" s="672">
        <v>526555.66609546053</v>
      </c>
    </row>
    <row r="24" spans="1:27" s="192" customFormat="1" ht="12" x14ac:dyDescent="0.2">
      <c r="A24" s="218" t="s">
        <v>316</v>
      </c>
      <c r="B24" s="672">
        <v>290476.70271129475</v>
      </c>
      <c r="C24" s="673">
        <v>128276.23386788892</v>
      </c>
      <c r="D24" s="673">
        <v>473.07106576894148</v>
      </c>
      <c r="E24" s="673">
        <v>6539.1700600735157</v>
      </c>
      <c r="F24" s="674">
        <v>3042.8718507445678</v>
      </c>
      <c r="G24" s="675">
        <v>764.23385184496135</v>
      </c>
      <c r="H24" s="675">
        <v>2391.4835183637515</v>
      </c>
      <c r="I24" s="675">
        <v>328.28495407119505</v>
      </c>
      <c r="J24" s="675">
        <v>1082.1859438861998</v>
      </c>
      <c r="K24" s="672">
        <v>7609.0601189106465</v>
      </c>
      <c r="L24" s="675">
        <v>4421.0513346418757</v>
      </c>
      <c r="M24" s="675">
        <v>785.63891194058795</v>
      </c>
      <c r="N24" s="672">
        <v>5206.6902465824487</v>
      </c>
      <c r="O24" s="678" t="s">
        <v>316</v>
      </c>
      <c r="P24" s="674">
        <v>2841.9939505806265</v>
      </c>
      <c r="Q24" s="675">
        <v>156.64902454557981</v>
      </c>
      <c r="R24" s="675">
        <v>581.57536543329707</v>
      </c>
      <c r="S24" s="675">
        <v>115.31259701808008</v>
      </c>
      <c r="T24" s="675">
        <v>147.51521376042493</v>
      </c>
      <c r="U24" s="676">
        <v>3843.0461513379905</v>
      </c>
      <c r="V24" s="675">
        <v>544.62592299430071</v>
      </c>
      <c r="W24" s="675">
        <v>638.66986775249791</v>
      </c>
      <c r="X24" s="675">
        <v>551.9494432996695</v>
      </c>
      <c r="Y24" s="672">
        <v>1735.245234046464</v>
      </c>
      <c r="Z24" s="677">
        <v>15071.721716878061</v>
      </c>
      <c r="AA24" s="672">
        <v>459230.94117302459</v>
      </c>
    </row>
    <row r="25" spans="1:27" s="192" customFormat="1" ht="12" x14ac:dyDescent="0.2">
      <c r="A25" s="218" t="s">
        <v>317</v>
      </c>
      <c r="B25" s="672">
        <v>299542.68057947117</v>
      </c>
      <c r="C25" s="673">
        <v>151097.67302402982</v>
      </c>
      <c r="D25" s="673">
        <v>728.65904234976813</v>
      </c>
      <c r="E25" s="673">
        <v>7424.5860048501218</v>
      </c>
      <c r="F25" s="674">
        <v>3213.8088150126823</v>
      </c>
      <c r="G25" s="675">
        <v>737.06982827173454</v>
      </c>
      <c r="H25" s="675">
        <v>2821.4449279806449</v>
      </c>
      <c r="I25" s="675">
        <v>511.65428581708818</v>
      </c>
      <c r="J25" s="675">
        <v>1118.7830146333731</v>
      </c>
      <c r="K25" s="672">
        <v>8402.7608717157291</v>
      </c>
      <c r="L25" s="675">
        <v>4795.533634598467</v>
      </c>
      <c r="M25" s="675">
        <v>883.09156776390114</v>
      </c>
      <c r="N25" s="672">
        <v>5678.625202362422</v>
      </c>
      <c r="O25" s="678" t="s">
        <v>317</v>
      </c>
      <c r="P25" s="674">
        <v>6244.8292972833742</v>
      </c>
      <c r="Q25" s="675">
        <v>294.72523461155214</v>
      </c>
      <c r="R25" s="675">
        <v>765.24674085790741</v>
      </c>
      <c r="S25" s="675">
        <v>109.07844732751485</v>
      </c>
      <c r="T25" s="675">
        <v>179.81395169881662</v>
      </c>
      <c r="U25" s="676">
        <v>7593.6936717792041</v>
      </c>
      <c r="V25" s="675">
        <v>560.54572688631413</v>
      </c>
      <c r="W25" s="675">
        <v>763.72446846740115</v>
      </c>
      <c r="X25" s="675">
        <v>639.82206925324601</v>
      </c>
      <c r="Y25" s="672">
        <v>1964.092264606956</v>
      </c>
      <c r="Z25" s="677">
        <v>17272.207756770298</v>
      </c>
      <c r="AA25" s="672">
        <v>499704.97841686482</v>
      </c>
    </row>
    <row r="26" spans="1:27" s="192" customFormat="1" ht="12" x14ac:dyDescent="0.2">
      <c r="A26" s="218" t="s">
        <v>318</v>
      </c>
      <c r="B26" s="672">
        <v>350394.07380958862</v>
      </c>
      <c r="C26" s="673">
        <v>177389.49682055434</v>
      </c>
      <c r="D26" s="673">
        <v>677.96702143667426</v>
      </c>
      <c r="E26" s="673">
        <v>4711.1104450761586</v>
      </c>
      <c r="F26" s="674">
        <v>2945.7700953707531</v>
      </c>
      <c r="G26" s="675">
        <v>589.19165264601088</v>
      </c>
      <c r="H26" s="675">
        <v>1944.6228707862533</v>
      </c>
      <c r="I26" s="675">
        <v>674.46999964334941</v>
      </c>
      <c r="J26" s="675">
        <v>966.50601191131091</v>
      </c>
      <c r="K26" s="672">
        <v>7120.5606303577633</v>
      </c>
      <c r="L26" s="675">
        <v>4102.026239088209</v>
      </c>
      <c r="M26" s="675">
        <v>820.81995455333458</v>
      </c>
      <c r="N26" s="672">
        <v>4922.8461936415788</v>
      </c>
      <c r="O26" s="678" t="s">
        <v>318</v>
      </c>
      <c r="P26" s="674">
        <v>6397.3254299364271</v>
      </c>
      <c r="Q26" s="675">
        <v>245.5757148306983</v>
      </c>
      <c r="R26" s="675">
        <v>618.08120902146868</v>
      </c>
      <c r="S26" s="675">
        <v>156.61201714595072</v>
      </c>
      <c r="T26" s="675">
        <v>159.23719333999242</v>
      </c>
      <c r="U26" s="676">
        <v>7576.8315642745883</v>
      </c>
      <c r="V26" s="675">
        <v>360.44483706052642</v>
      </c>
      <c r="W26" s="675">
        <v>560.78559868058483</v>
      </c>
      <c r="X26" s="675">
        <v>618.65258994312671</v>
      </c>
      <c r="Y26" s="672">
        <v>1539.883025684243</v>
      </c>
      <c r="Z26" s="677">
        <v>19620.111112341183</v>
      </c>
      <c r="AA26" s="672">
        <v>573952.88062269462</v>
      </c>
    </row>
    <row r="27" spans="1:27" s="192" customFormat="1" ht="12" x14ac:dyDescent="0.2">
      <c r="A27" s="218" t="s">
        <v>319</v>
      </c>
      <c r="B27" s="672">
        <v>355253.13998445641</v>
      </c>
      <c r="C27" s="673">
        <v>175591.43727963816</v>
      </c>
      <c r="D27" s="673">
        <v>681.80134999065911</v>
      </c>
      <c r="E27" s="673">
        <v>9753.2839020987067</v>
      </c>
      <c r="F27" s="674">
        <v>4478.544238992833</v>
      </c>
      <c r="G27" s="675">
        <v>1729.7629710515839</v>
      </c>
      <c r="H27" s="675">
        <v>3070.0875099242144</v>
      </c>
      <c r="I27" s="675">
        <v>972.17383341854793</v>
      </c>
      <c r="J27" s="675">
        <v>2673.2026650060889</v>
      </c>
      <c r="K27" s="672">
        <v>12923.771218392732</v>
      </c>
      <c r="L27" s="675">
        <v>5636.0908474792577</v>
      </c>
      <c r="M27" s="675">
        <v>1269.3054317842177</v>
      </c>
      <c r="N27" s="672">
        <v>6905.3962792634165</v>
      </c>
      <c r="O27" s="678" t="s">
        <v>319</v>
      </c>
      <c r="P27" s="674">
        <v>3917.2310223344803</v>
      </c>
      <c r="Q27" s="675">
        <v>347.40293293124142</v>
      </c>
      <c r="R27" s="675">
        <v>658.88213719005466</v>
      </c>
      <c r="S27" s="675">
        <v>184.6379383966717</v>
      </c>
      <c r="T27" s="675">
        <v>179.24298015158371</v>
      </c>
      <c r="U27" s="676">
        <v>5287.3970110039845</v>
      </c>
      <c r="V27" s="675">
        <v>536.35483531848206</v>
      </c>
      <c r="W27" s="675">
        <v>863.44778365567959</v>
      </c>
      <c r="X27" s="675">
        <v>1468.4731344847046</v>
      </c>
      <c r="Y27" s="672">
        <v>2868.2757534588577</v>
      </c>
      <c r="Z27" s="677">
        <v>23427.099580629067</v>
      </c>
      <c r="AA27" s="672">
        <v>592691.60235836741</v>
      </c>
    </row>
    <row r="28" spans="1:27" s="192" customFormat="1" ht="12" x14ac:dyDescent="0.2">
      <c r="A28" s="218" t="s">
        <v>320</v>
      </c>
      <c r="B28" s="672">
        <v>320334.02333487815</v>
      </c>
      <c r="C28" s="673">
        <v>141399.0757457735</v>
      </c>
      <c r="D28" s="673">
        <v>952.44613525236196</v>
      </c>
      <c r="E28" s="673">
        <v>11458.782681141813</v>
      </c>
      <c r="F28" s="674">
        <v>5643.4667323192725</v>
      </c>
      <c r="G28" s="675">
        <v>2233.8778327780988</v>
      </c>
      <c r="H28" s="675">
        <v>4321.3791732663394</v>
      </c>
      <c r="I28" s="675">
        <v>2846.644492668664</v>
      </c>
      <c r="J28" s="675">
        <v>1499.2854351955941</v>
      </c>
      <c r="K28" s="672">
        <v>16544.653666227845</v>
      </c>
      <c r="L28" s="675">
        <v>4140.1865324204255</v>
      </c>
      <c r="M28" s="675">
        <v>990.10909044561276</v>
      </c>
      <c r="N28" s="672">
        <v>5130.295622865975</v>
      </c>
      <c r="O28" s="678" t="s">
        <v>320</v>
      </c>
      <c r="P28" s="674">
        <v>3226.7201477717954</v>
      </c>
      <c r="Q28" s="675">
        <v>289.91592137444343</v>
      </c>
      <c r="R28" s="675">
        <v>669.39857143071481</v>
      </c>
      <c r="S28" s="675">
        <v>108.33607519148715</v>
      </c>
      <c r="T28" s="675">
        <v>146.96439731258337</v>
      </c>
      <c r="U28" s="676">
        <v>4441.3351130810161</v>
      </c>
      <c r="V28" s="675">
        <v>336.97474302628166</v>
      </c>
      <c r="W28" s="675">
        <v>573.74928539780205</v>
      </c>
      <c r="X28" s="675">
        <v>722.80895349217383</v>
      </c>
      <c r="Y28" s="672">
        <v>1633.5329819162671</v>
      </c>
      <c r="Z28" s="677">
        <v>19558.862742272722</v>
      </c>
      <c r="AA28" s="672">
        <v>521453.00802319084</v>
      </c>
    </row>
    <row r="29" spans="1:27" s="192" customFormat="1" ht="12" x14ac:dyDescent="0.2">
      <c r="A29" s="218" t="s">
        <v>321</v>
      </c>
      <c r="B29" s="672">
        <v>249274.98297228798</v>
      </c>
      <c r="C29" s="673">
        <v>126480.05793584847</v>
      </c>
      <c r="D29" s="673">
        <v>795.49089865178439</v>
      </c>
      <c r="E29" s="673">
        <v>6824.579203395996</v>
      </c>
      <c r="F29" s="674">
        <v>5068.341214883153</v>
      </c>
      <c r="G29" s="675">
        <v>1083.7865608979869</v>
      </c>
      <c r="H29" s="675">
        <v>4418.3616632591211</v>
      </c>
      <c r="I29" s="675">
        <v>1100.7291908392344</v>
      </c>
      <c r="J29" s="675">
        <v>1732.0515949019143</v>
      </c>
      <c r="K29" s="672">
        <v>13403.270224782093</v>
      </c>
      <c r="L29" s="675">
        <v>7015.0665136393618</v>
      </c>
      <c r="M29" s="675">
        <v>1284.9795781415896</v>
      </c>
      <c r="N29" s="672">
        <v>8300.0460917809796</v>
      </c>
      <c r="O29" s="678" t="s">
        <v>321</v>
      </c>
      <c r="P29" s="674">
        <v>3380.064255879448</v>
      </c>
      <c r="Q29" s="675">
        <v>121.0091593874987</v>
      </c>
      <c r="R29" s="675">
        <v>579.24916825797857</v>
      </c>
      <c r="S29" s="675">
        <v>66.34422561737675</v>
      </c>
      <c r="T29" s="675">
        <v>132.99399407425682</v>
      </c>
      <c r="U29" s="676">
        <v>4279.6608032165514</v>
      </c>
      <c r="V29" s="675">
        <v>380.27459131249685</v>
      </c>
      <c r="W29" s="675">
        <v>638.45138291997057</v>
      </c>
      <c r="X29" s="675">
        <v>743.71859226872311</v>
      </c>
      <c r="Y29" s="672">
        <v>1762.444566501212</v>
      </c>
      <c r="Z29" s="677">
        <v>16753.853726465728</v>
      </c>
      <c r="AA29" s="672">
        <v>427874.38642282673</v>
      </c>
    </row>
    <row r="30" spans="1:27" s="192" customFormat="1" ht="12" x14ac:dyDescent="0.2">
      <c r="A30" s="218" t="s">
        <v>322</v>
      </c>
      <c r="B30" s="672">
        <v>281630.45364815515</v>
      </c>
      <c r="C30" s="673">
        <v>124531.17940483337</v>
      </c>
      <c r="D30" s="673">
        <v>653.4291390335344</v>
      </c>
      <c r="E30" s="673">
        <v>11181.350365575223</v>
      </c>
      <c r="F30" s="674">
        <v>3766.4401514845013</v>
      </c>
      <c r="G30" s="675">
        <v>1295.1157874645035</v>
      </c>
      <c r="H30" s="675">
        <v>3957.3935688550168</v>
      </c>
      <c r="I30" s="675">
        <v>843.92959890461884</v>
      </c>
      <c r="J30" s="675">
        <v>1625.4086202718831</v>
      </c>
      <c r="K30" s="672">
        <v>11488.287726980532</v>
      </c>
      <c r="L30" s="675">
        <v>5627.8092866372035</v>
      </c>
      <c r="M30" s="675">
        <v>1122.7158911454594</v>
      </c>
      <c r="N30" s="672">
        <v>6750.5251777827316</v>
      </c>
      <c r="O30" s="678" t="s">
        <v>322</v>
      </c>
      <c r="P30" s="674">
        <v>4233.8940836438014</v>
      </c>
      <c r="Q30" s="675">
        <v>172.79099904594895</v>
      </c>
      <c r="R30" s="675">
        <v>673.17838061099224</v>
      </c>
      <c r="S30" s="675">
        <v>90.069387800348949</v>
      </c>
      <c r="T30" s="675">
        <v>127.18833858484895</v>
      </c>
      <c r="U30" s="676">
        <v>5297.1211896859841</v>
      </c>
      <c r="V30" s="675">
        <v>454.74636500311271</v>
      </c>
      <c r="W30" s="675">
        <v>860.70972566515024</v>
      </c>
      <c r="X30" s="675">
        <v>734.59293154727447</v>
      </c>
      <c r="Y30" s="672">
        <v>2050.0490222155345</v>
      </c>
      <c r="Z30" s="677">
        <v>17558.739331682806</v>
      </c>
      <c r="AA30" s="672">
        <v>461141.13500530954</v>
      </c>
    </row>
    <row r="31" spans="1:27" s="192" customFormat="1" ht="12" x14ac:dyDescent="0.2">
      <c r="A31" s="218" t="s">
        <v>323</v>
      </c>
      <c r="B31" s="672">
        <v>284276.92714437866</v>
      </c>
      <c r="C31" s="673">
        <v>119142.16446838145</v>
      </c>
      <c r="D31" s="673">
        <v>594.48782862887413</v>
      </c>
      <c r="E31" s="673">
        <v>12688.175311260062</v>
      </c>
      <c r="F31" s="674">
        <v>2423.6318307233782</v>
      </c>
      <c r="G31" s="675">
        <v>589.70015442568263</v>
      </c>
      <c r="H31" s="675">
        <v>2485.5403751501258</v>
      </c>
      <c r="I31" s="675">
        <v>310.00204526432969</v>
      </c>
      <c r="J31" s="675">
        <v>883.97640261291144</v>
      </c>
      <c r="K31" s="672">
        <v>6692.8508081764157</v>
      </c>
      <c r="L31" s="675">
        <v>2880.728990261422</v>
      </c>
      <c r="M31" s="675">
        <v>686.82487426024056</v>
      </c>
      <c r="N31" s="672">
        <v>3567.5538645216684</v>
      </c>
      <c r="O31" s="678" t="s">
        <v>323</v>
      </c>
      <c r="P31" s="674">
        <v>2155.3499200098436</v>
      </c>
      <c r="Q31" s="675">
        <v>157.13681280751706</v>
      </c>
      <c r="R31" s="675">
        <v>643.42593110296662</v>
      </c>
      <c r="S31" s="675">
        <v>80.515634347506619</v>
      </c>
      <c r="T31" s="675">
        <v>144.26581610593263</v>
      </c>
      <c r="U31" s="676">
        <v>3180.6941143737668</v>
      </c>
      <c r="V31" s="675">
        <v>229.61279699715476</v>
      </c>
      <c r="W31" s="675">
        <v>517.80866921871029</v>
      </c>
      <c r="X31" s="675">
        <v>494.26229858180363</v>
      </c>
      <c r="Y31" s="672">
        <v>1241.683764797667</v>
      </c>
      <c r="Z31" s="677">
        <v>13924.420231526721</v>
      </c>
      <c r="AA31" s="672">
        <v>445308.95753615687</v>
      </c>
    </row>
    <row r="32" spans="1:27" s="192" customFormat="1" ht="12" x14ac:dyDescent="0.2">
      <c r="A32" s="218" t="s">
        <v>324</v>
      </c>
      <c r="B32" s="672">
        <v>328919.15948314412</v>
      </c>
      <c r="C32" s="673">
        <v>177975.06511682208</v>
      </c>
      <c r="D32" s="673">
        <v>971.61126808628069</v>
      </c>
      <c r="E32" s="673">
        <v>15357.696481561728</v>
      </c>
      <c r="F32" s="674">
        <v>2644.2214375772915</v>
      </c>
      <c r="G32" s="675">
        <v>693.58213897429721</v>
      </c>
      <c r="H32" s="675">
        <v>2474.0669627648654</v>
      </c>
      <c r="I32" s="675">
        <v>740.25577352359448</v>
      </c>
      <c r="J32" s="675">
        <v>1180.3379718145138</v>
      </c>
      <c r="K32" s="672">
        <v>7732.4642846545239</v>
      </c>
      <c r="L32" s="675">
        <v>3163.6527473081678</v>
      </c>
      <c r="M32" s="675">
        <v>602.50619214621645</v>
      </c>
      <c r="N32" s="672">
        <v>3766.1589394544044</v>
      </c>
      <c r="O32" s="678" t="s">
        <v>324</v>
      </c>
      <c r="P32" s="674">
        <v>2689.9769314428381</v>
      </c>
      <c r="Q32" s="675">
        <v>169.02804116912546</v>
      </c>
      <c r="R32" s="675">
        <v>624.42427324266134</v>
      </c>
      <c r="S32" s="675">
        <v>139.6532899267109</v>
      </c>
      <c r="T32" s="675">
        <v>113.22747221261577</v>
      </c>
      <c r="U32" s="676">
        <v>3736.310007993985</v>
      </c>
      <c r="V32" s="675">
        <v>472.14192571205064</v>
      </c>
      <c r="W32" s="675">
        <v>1361.8399174725839</v>
      </c>
      <c r="X32" s="675">
        <v>1080.4934419126532</v>
      </c>
      <c r="Y32" s="672">
        <v>2914.4752850973027</v>
      </c>
      <c r="Z32" s="679">
        <v>18378.666773296001</v>
      </c>
      <c r="AA32" s="672">
        <v>559751.60764035105</v>
      </c>
    </row>
    <row r="33" spans="1:27" s="192" customFormat="1" ht="12" x14ac:dyDescent="0.2">
      <c r="A33" s="201" t="s">
        <v>245</v>
      </c>
      <c r="B33" s="688">
        <v>3577223.5379564557</v>
      </c>
      <c r="C33" s="689">
        <v>1797745.5666404821</v>
      </c>
      <c r="D33" s="689">
        <v>8431.0251456489896</v>
      </c>
      <c r="E33" s="689">
        <v>119620.64051536188</v>
      </c>
      <c r="F33" s="686">
        <v>40722.723405455254</v>
      </c>
      <c r="G33" s="687">
        <v>11724.233413670447</v>
      </c>
      <c r="H33" s="687">
        <v>34771.730804884428</v>
      </c>
      <c r="I33" s="687">
        <v>9496.4811928630716</v>
      </c>
      <c r="J33" s="687">
        <v>15181.891448142282</v>
      </c>
      <c r="K33" s="688">
        <v>111897.06026501593</v>
      </c>
      <c r="L33" s="1332">
        <v>53079.708881276783</v>
      </c>
      <c r="M33" s="1333">
        <v>10281.487734990907</v>
      </c>
      <c r="N33" s="688">
        <v>63361.196616267822</v>
      </c>
      <c r="O33" s="201" t="s">
        <v>245</v>
      </c>
      <c r="P33" s="686">
        <v>42822.793428339719</v>
      </c>
      <c r="Q33" s="687">
        <v>2619.3875409907741</v>
      </c>
      <c r="R33" s="687">
        <v>8062.7785921449949</v>
      </c>
      <c r="S33" s="687">
        <v>1292.335209068578</v>
      </c>
      <c r="T33" s="687">
        <v>1721.273653079973</v>
      </c>
      <c r="U33" s="688">
        <v>56518.56842362407</v>
      </c>
      <c r="V33" s="686">
        <v>6100.9103988218303</v>
      </c>
      <c r="W33" s="687">
        <v>9477.9235109790679</v>
      </c>
      <c r="X33" s="687">
        <v>8817.5129996164178</v>
      </c>
      <c r="Y33" s="688">
        <v>24396.346909417349</v>
      </c>
      <c r="Z33" s="689">
        <v>209585.47628700413</v>
      </c>
      <c r="AA33" s="689">
        <v>5968779.4187567383</v>
      </c>
    </row>
    <row r="34" spans="1:27" s="29" customFormat="1" ht="12" x14ac:dyDescent="0.2">
      <c r="A34" s="1315" t="s">
        <v>235</v>
      </c>
      <c r="B34" s="1311"/>
      <c r="C34" s="1312"/>
      <c r="D34" s="1312"/>
      <c r="E34" s="1312"/>
      <c r="F34" s="1313"/>
      <c r="G34" s="1314"/>
      <c r="H34" s="1314"/>
      <c r="I34" s="1314"/>
      <c r="J34" s="1314"/>
      <c r="K34" s="1311"/>
      <c r="L34" s="1313"/>
      <c r="M34" s="1314"/>
      <c r="N34" s="1311"/>
      <c r="O34" s="1334" t="s">
        <v>235</v>
      </c>
      <c r="P34" s="1314"/>
      <c r="Q34" s="1314"/>
      <c r="R34" s="1314"/>
      <c r="S34" s="1314"/>
      <c r="T34" s="1314"/>
      <c r="U34" s="1311"/>
      <c r="V34" s="1314"/>
      <c r="W34" s="1314"/>
      <c r="X34" s="1314"/>
      <c r="Y34" s="1311"/>
      <c r="Z34" s="1312"/>
      <c r="AA34" s="1311"/>
    </row>
    <row r="35" spans="1:27" s="192" customFormat="1" ht="12" x14ac:dyDescent="0.2">
      <c r="A35" s="218" t="s">
        <v>313</v>
      </c>
      <c r="B35" s="672">
        <v>7048.0000000000009</v>
      </c>
      <c r="C35" s="673">
        <v>14591.999999999987</v>
      </c>
      <c r="D35" s="673">
        <v>114914.00000000393</v>
      </c>
      <c r="E35" s="673">
        <v>50988.999999998196</v>
      </c>
      <c r="F35" s="674">
        <v>614</v>
      </c>
      <c r="G35" s="675">
        <v>518.99999999999989</v>
      </c>
      <c r="H35" s="675">
        <v>390</v>
      </c>
      <c r="I35" s="675">
        <v>72.000000000000014</v>
      </c>
      <c r="J35" s="675">
        <v>178</v>
      </c>
      <c r="K35" s="672">
        <v>1773</v>
      </c>
      <c r="L35" s="675">
        <v>21341.999999999978</v>
      </c>
      <c r="M35" s="675">
        <v>2413.9999999999986</v>
      </c>
      <c r="N35" s="672">
        <v>23755.999999999978</v>
      </c>
      <c r="O35" s="678" t="s">
        <v>313</v>
      </c>
      <c r="P35" s="674">
        <v>11448.999999999989</v>
      </c>
      <c r="Q35" s="675">
        <v>158</v>
      </c>
      <c r="R35" s="675">
        <v>23333.000000000007</v>
      </c>
      <c r="S35" s="675">
        <v>266</v>
      </c>
      <c r="T35" s="675">
        <v>1394</v>
      </c>
      <c r="U35" s="676">
        <v>36600.000000000146</v>
      </c>
      <c r="V35" s="675">
        <v>23</v>
      </c>
      <c r="W35" s="675">
        <v>73</v>
      </c>
      <c r="X35" s="675">
        <v>95</v>
      </c>
      <c r="Y35" s="672">
        <v>191</v>
      </c>
      <c r="Z35" s="677">
        <v>7385</v>
      </c>
      <c r="AA35" s="672">
        <v>257248.00000002104</v>
      </c>
    </row>
    <row r="36" spans="1:27" s="192" customFormat="1" ht="12" x14ac:dyDescent="0.2">
      <c r="A36" s="218" t="s">
        <v>314</v>
      </c>
      <c r="B36" s="672">
        <v>5686.0000000000018</v>
      </c>
      <c r="C36" s="673">
        <v>6645.9999999999991</v>
      </c>
      <c r="D36" s="673">
        <v>116124.00000000371</v>
      </c>
      <c r="E36" s="673">
        <v>47041.999999998683</v>
      </c>
      <c r="F36" s="674">
        <v>721</v>
      </c>
      <c r="G36" s="675">
        <v>677</v>
      </c>
      <c r="H36" s="675">
        <v>445.00000000000006</v>
      </c>
      <c r="I36" s="675">
        <v>66.000000000000014</v>
      </c>
      <c r="J36" s="675">
        <v>132</v>
      </c>
      <c r="K36" s="672">
        <v>2041.0000000000009</v>
      </c>
      <c r="L36" s="675">
        <v>14477.000000000035</v>
      </c>
      <c r="M36" s="675">
        <v>1435.9999999999991</v>
      </c>
      <c r="N36" s="672">
        <v>15913.000000000033</v>
      </c>
      <c r="O36" s="678" t="s">
        <v>314</v>
      </c>
      <c r="P36" s="674">
        <v>14547.000000000029</v>
      </c>
      <c r="Q36" s="675">
        <v>196</v>
      </c>
      <c r="R36" s="675">
        <v>21952.000000000167</v>
      </c>
      <c r="S36" s="675">
        <v>189</v>
      </c>
      <c r="T36" s="675">
        <v>1806</v>
      </c>
      <c r="U36" s="676">
        <v>38690.000000000167</v>
      </c>
      <c r="V36" s="675">
        <v>31</v>
      </c>
      <c r="W36" s="675">
        <v>80</v>
      </c>
      <c r="X36" s="675">
        <v>24</v>
      </c>
      <c r="Y36" s="672">
        <v>135</v>
      </c>
      <c r="Z36" s="677">
        <v>6786</v>
      </c>
      <c r="AA36" s="672">
        <v>239062.99999999913</v>
      </c>
    </row>
    <row r="37" spans="1:27" s="192" customFormat="1" ht="12" x14ac:dyDescent="0.2">
      <c r="A37" s="218" t="s">
        <v>315</v>
      </c>
      <c r="B37" s="672">
        <v>6726.9999999999991</v>
      </c>
      <c r="C37" s="673">
        <v>10335</v>
      </c>
      <c r="D37" s="673">
        <v>124594.0000000008</v>
      </c>
      <c r="E37" s="673">
        <v>52872.999999999258</v>
      </c>
      <c r="F37" s="674">
        <v>779</v>
      </c>
      <c r="G37" s="675">
        <v>516</v>
      </c>
      <c r="H37" s="675">
        <v>825</v>
      </c>
      <c r="I37" s="675">
        <v>75</v>
      </c>
      <c r="J37" s="675">
        <v>218</v>
      </c>
      <c r="K37" s="672">
        <v>2412.9999999999982</v>
      </c>
      <c r="L37" s="675">
        <v>18485.999999999993</v>
      </c>
      <c r="M37" s="675">
        <v>2318.9999999999986</v>
      </c>
      <c r="N37" s="672">
        <v>20804.999999999993</v>
      </c>
      <c r="O37" s="678" t="s">
        <v>315</v>
      </c>
      <c r="P37" s="674">
        <v>7226.9999999999854</v>
      </c>
      <c r="Q37" s="675">
        <v>127.00000000000001</v>
      </c>
      <c r="R37" s="675">
        <v>15264.999999999942</v>
      </c>
      <c r="S37" s="675">
        <v>190</v>
      </c>
      <c r="T37" s="675">
        <v>992</v>
      </c>
      <c r="U37" s="676">
        <v>23801.000000000095</v>
      </c>
      <c r="V37" s="675">
        <v>14</v>
      </c>
      <c r="W37" s="675">
        <v>57</v>
      </c>
      <c r="X37" s="675">
        <v>34</v>
      </c>
      <c r="Y37" s="672">
        <v>105.00000000000001</v>
      </c>
      <c r="Z37" s="677">
        <v>7772.0000000000018</v>
      </c>
      <c r="AA37" s="672">
        <v>249424.99999999354</v>
      </c>
    </row>
    <row r="38" spans="1:27" s="192" customFormat="1" ht="12" x14ac:dyDescent="0.2">
      <c r="A38" s="218" t="s">
        <v>316</v>
      </c>
      <c r="B38" s="672">
        <v>6375</v>
      </c>
      <c r="C38" s="673">
        <v>4080</v>
      </c>
      <c r="D38" s="673">
        <v>100614.0000000014</v>
      </c>
      <c r="E38" s="673">
        <v>34031.999999999716</v>
      </c>
      <c r="F38" s="674">
        <v>2822.0000000000005</v>
      </c>
      <c r="G38" s="675">
        <v>780</v>
      </c>
      <c r="H38" s="675">
        <v>1103</v>
      </c>
      <c r="I38" s="675">
        <v>94</v>
      </c>
      <c r="J38" s="675">
        <v>274.00000000000006</v>
      </c>
      <c r="K38" s="672">
        <v>5073.0000000000027</v>
      </c>
      <c r="L38" s="675">
        <v>25959.999999999978</v>
      </c>
      <c r="M38" s="675">
        <v>4343.9999999999991</v>
      </c>
      <c r="N38" s="672">
        <v>30303.999999999978</v>
      </c>
      <c r="O38" s="678" t="s">
        <v>316</v>
      </c>
      <c r="P38" s="674">
        <v>10220.000000000031</v>
      </c>
      <c r="Q38" s="675">
        <v>105</v>
      </c>
      <c r="R38" s="675">
        <v>17416.000000000004</v>
      </c>
      <c r="S38" s="675">
        <v>275</v>
      </c>
      <c r="T38" s="675">
        <v>1172</v>
      </c>
      <c r="U38" s="676">
        <v>29188.000000000058</v>
      </c>
      <c r="V38" s="675">
        <v>48</v>
      </c>
      <c r="W38" s="675">
        <v>79</v>
      </c>
      <c r="X38" s="675">
        <v>82</v>
      </c>
      <c r="Y38" s="672">
        <v>209</v>
      </c>
      <c r="Z38" s="677">
        <v>8272.0000000000036</v>
      </c>
      <c r="AA38" s="672">
        <v>218147.00000000183</v>
      </c>
    </row>
    <row r="39" spans="1:27" s="192" customFormat="1" ht="12" x14ac:dyDescent="0.2">
      <c r="A39" s="218" t="s">
        <v>317</v>
      </c>
      <c r="B39" s="672">
        <v>4160.9999999999982</v>
      </c>
      <c r="C39" s="673">
        <v>4429</v>
      </c>
      <c r="D39" s="673">
        <v>112294.99999999408</v>
      </c>
      <c r="E39" s="673">
        <v>13708.999999999593</v>
      </c>
      <c r="F39" s="674">
        <v>882</v>
      </c>
      <c r="G39" s="675">
        <v>686</v>
      </c>
      <c r="H39" s="675">
        <v>552</v>
      </c>
      <c r="I39" s="675">
        <v>82</v>
      </c>
      <c r="J39" s="675">
        <v>193</v>
      </c>
      <c r="K39" s="672">
        <v>2395</v>
      </c>
      <c r="L39" s="675">
        <v>25446.999999999865</v>
      </c>
      <c r="M39" s="675">
        <v>4442.0000000000045</v>
      </c>
      <c r="N39" s="672">
        <v>29888.999999999869</v>
      </c>
      <c r="O39" s="678" t="s">
        <v>317</v>
      </c>
      <c r="P39" s="674">
        <v>13919.000000000007</v>
      </c>
      <c r="Q39" s="675">
        <v>155</v>
      </c>
      <c r="R39" s="675">
        <v>17012.000000000076</v>
      </c>
      <c r="S39" s="675">
        <v>234</v>
      </c>
      <c r="T39" s="675">
        <v>1320</v>
      </c>
      <c r="U39" s="676">
        <v>32640.000000000244</v>
      </c>
      <c r="V39" s="675">
        <v>20</v>
      </c>
      <c r="W39" s="675">
        <v>47</v>
      </c>
      <c r="X39" s="675">
        <v>47</v>
      </c>
      <c r="Y39" s="672">
        <v>114</v>
      </c>
      <c r="Z39" s="677">
        <v>8057.0000000000036</v>
      </c>
      <c r="AA39" s="672">
        <v>207688.99999999488</v>
      </c>
    </row>
    <row r="40" spans="1:27" s="192" customFormat="1" ht="12" x14ac:dyDescent="0.2">
      <c r="A40" s="218" t="s">
        <v>318</v>
      </c>
      <c r="B40" s="672">
        <v>10304</v>
      </c>
      <c r="C40" s="673">
        <v>11133.000000000002</v>
      </c>
      <c r="D40" s="673">
        <v>117399.99999999735</v>
      </c>
      <c r="E40" s="673">
        <v>12520.000000000047</v>
      </c>
      <c r="F40" s="674">
        <v>912.99999999999977</v>
      </c>
      <c r="G40" s="675">
        <v>900</v>
      </c>
      <c r="H40" s="675">
        <v>473</v>
      </c>
      <c r="I40" s="675">
        <v>109</v>
      </c>
      <c r="J40" s="675">
        <v>147</v>
      </c>
      <c r="K40" s="672">
        <v>2541.9999999999995</v>
      </c>
      <c r="L40" s="675">
        <v>24348.99999999996</v>
      </c>
      <c r="M40" s="675">
        <v>6207.9999999999955</v>
      </c>
      <c r="N40" s="672">
        <v>30556.999999999956</v>
      </c>
      <c r="O40" s="678" t="s">
        <v>318</v>
      </c>
      <c r="P40" s="674">
        <v>11900.999999999993</v>
      </c>
      <c r="Q40" s="675">
        <v>240</v>
      </c>
      <c r="R40" s="675">
        <v>17801.999999999851</v>
      </c>
      <c r="S40" s="675">
        <v>268</v>
      </c>
      <c r="T40" s="675">
        <v>1674.9999999999998</v>
      </c>
      <c r="U40" s="676">
        <v>31885.999999999935</v>
      </c>
      <c r="V40" s="675">
        <v>22</v>
      </c>
      <c r="W40" s="675">
        <v>49</v>
      </c>
      <c r="X40" s="675">
        <v>39</v>
      </c>
      <c r="Y40" s="672">
        <v>110</v>
      </c>
      <c r="Z40" s="677">
        <v>7689.9999999999991</v>
      </c>
      <c r="AA40" s="672">
        <v>224141.99999999968</v>
      </c>
    </row>
    <row r="41" spans="1:27" s="192" customFormat="1" ht="12" x14ac:dyDescent="0.2">
      <c r="A41" s="218" t="s">
        <v>319</v>
      </c>
      <c r="B41" s="672">
        <v>12356.999999999998</v>
      </c>
      <c r="C41" s="673">
        <v>11056.999999999996</v>
      </c>
      <c r="D41" s="673">
        <v>124551.99999999726</v>
      </c>
      <c r="E41" s="673">
        <v>15556.999999999822</v>
      </c>
      <c r="F41" s="674">
        <v>1203</v>
      </c>
      <c r="G41" s="675">
        <v>1118</v>
      </c>
      <c r="H41" s="675">
        <v>542.99999999999989</v>
      </c>
      <c r="I41" s="675">
        <v>189</v>
      </c>
      <c r="J41" s="675">
        <v>293</v>
      </c>
      <c r="K41" s="672">
        <v>3346.0000000000005</v>
      </c>
      <c r="L41" s="675">
        <v>21518.999999999982</v>
      </c>
      <c r="M41" s="675">
        <v>7002.9999999999864</v>
      </c>
      <c r="N41" s="672">
        <v>28521.999999999967</v>
      </c>
      <c r="O41" s="678" t="s">
        <v>319</v>
      </c>
      <c r="P41" s="674">
        <v>12065.00000000004</v>
      </c>
      <c r="Q41" s="675">
        <v>277</v>
      </c>
      <c r="R41" s="675">
        <v>22478.000000000113</v>
      </c>
      <c r="S41" s="675">
        <v>161</v>
      </c>
      <c r="T41" s="675">
        <v>1573</v>
      </c>
      <c r="U41" s="676">
        <v>36554.000000000226</v>
      </c>
      <c r="V41" s="675">
        <v>11</v>
      </c>
      <c r="W41" s="675">
        <v>45</v>
      </c>
      <c r="X41" s="675">
        <v>82</v>
      </c>
      <c r="Y41" s="672">
        <v>138</v>
      </c>
      <c r="Z41" s="677">
        <v>7711</v>
      </c>
      <c r="AA41" s="672">
        <v>239794.00000000064</v>
      </c>
    </row>
    <row r="42" spans="1:27" s="192" customFormat="1" ht="12" x14ac:dyDescent="0.2">
      <c r="A42" s="218" t="s">
        <v>320</v>
      </c>
      <c r="B42" s="672">
        <v>4623</v>
      </c>
      <c r="C42" s="673">
        <v>11193.000000000004</v>
      </c>
      <c r="D42" s="673">
        <v>152772.99999999852</v>
      </c>
      <c r="E42" s="673">
        <v>15892.000000000286</v>
      </c>
      <c r="F42" s="674">
        <v>1149.9999999999998</v>
      </c>
      <c r="G42" s="675">
        <v>771</v>
      </c>
      <c r="H42" s="675">
        <v>450</v>
      </c>
      <c r="I42" s="675">
        <v>417</v>
      </c>
      <c r="J42" s="675">
        <v>156</v>
      </c>
      <c r="K42" s="672">
        <v>2943.9999999999991</v>
      </c>
      <c r="L42" s="675">
        <v>21091.000000000095</v>
      </c>
      <c r="M42" s="675">
        <v>5715.0000000000045</v>
      </c>
      <c r="N42" s="672">
        <v>26806.000000000098</v>
      </c>
      <c r="O42" s="678" t="s">
        <v>320</v>
      </c>
      <c r="P42" s="674">
        <v>10054.000000000033</v>
      </c>
      <c r="Q42" s="675">
        <v>163</v>
      </c>
      <c r="R42" s="675">
        <v>20751.999999999993</v>
      </c>
      <c r="S42" s="675">
        <v>180</v>
      </c>
      <c r="T42" s="675">
        <v>1393</v>
      </c>
      <c r="U42" s="676">
        <v>32541.999999999611</v>
      </c>
      <c r="V42" s="675">
        <v>7</v>
      </c>
      <c r="W42" s="675">
        <v>33</v>
      </c>
      <c r="X42" s="675">
        <v>91</v>
      </c>
      <c r="Y42" s="672">
        <v>131</v>
      </c>
      <c r="Z42" s="677">
        <v>7263.9999999999982</v>
      </c>
      <c r="AA42" s="672">
        <v>254167.99999999758</v>
      </c>
    </row>
    <row r="43" spans="1:27" s="192" customFormat="1" ht="12" x14ac:dyDescent="0.2">
      <c r="A43" s="218" t="s">
        <v>321</v>
      </c>
      <c r="B43" s="672">
        <v>5418.9999999999973</v>
      </c>
      <c r="C43" s="673">
        <v>3160.9999999999995</v>
      </c>
      <c r="D43" s="673">
        <v>131422.00000000518</v>
      </c>
      <c r="E43" s="673">
        <v>12418.999999999936</v>
      </c>
      <c r="F43" s="674">
        <v>899.99999999999955</v>
      </c>
      <c r="G43" s="675">
        <v>694.99999999999989</v>
      </c>
      <c r="H43" s="675">
        <v>450</v>
      </c>
      <c r="I43" s="675">
        <v>128</v>
      </c>
      <c r="J43" s="675">
        <v>121</v>
      </c>
      <c r="K43" s="672">
        <v>2293.9999999999991</v>
      </c>
      <c r="L43" s="675">
        <v>29515.000000000146</v>
      </c>
      <c r="M43" s="675">
        <v>6690.9999999999854</v>
      </c>
      <c r="N43" s="672">
        <v>36206.000000000131</v>
      </c>
      <c r="O43" s="678" t="s">
        <v>321</v>
      </c>
      <c r="P43" s="674">
        <v>9339.9999999999836</v>
      </c>
      <c r="Q43" s="675">
        <v>95</v>
      </c>
      <c r="R43" s="675">
        <v>21043.999999999967</v>
      </c>
      <c r="S43" s="675">
        <v>180</v>
      </c>
      <c r="T43" s="675">
        <v>1397.0000000000002</v>
      </c>
      <c r="U43" s="676">
        <v>32056.000000000091</v>
      </c>
      <c r="V43" s="675">
        <v>10</v>
      </c>
      <c r="W43" s="675">
        <v>45</v>
      </c>
      <c r="X43" s="675">
        <v>26</v>
      </c>
      <c r="Y43" s="672">
        <v>81</v>
      </c>
      <c r="Z43" s="677">
        <v>6771.0000000000064</v>
      </c>
      <c r="AA43" s="672">
        <v>229828.99999999811</v>
      </c>
    </row>
    <row r="44" spans="1:27" s="192" customFormat="1" ht="12" x14ac:dyDescent="0.2">
      <c r="A44" s="218" t="s">
        <v>322</v>
      </c>
      <c r="B44" s="672">
        <v>4207.0000000000009</v>
      </c>
      <c r="C44" s="673">
        <v>3074</v>
      </c>
      <c r="D44" s="673">
        <v>131943.99999999657</v>
      </c>
      <c r="E44" s="673">
        <v>16023.999999999542</v>
      </c>
      <c r="F44" s="674">
        <v>724</v>
      </c>
      <c r="G44" s="675">
        <v>785</v>
      </c>
      <c r="H44" s="675">
        <v>510</v>
      </c>
      <c r="I44" s="675">
        <v>122</v>
      </c>
      <c r="J44" s="675">
        <v>133</v>
      </c>
      <c r="K44" s="672">
        <v>2274</v>
      </c>
      <c r="L44" s="675">
        <v>25840.000000000047</v>
      </c>
      <c r="M44" s="675">
        <v>5076.0000000000036</v>
      </c>
      <c r="N44" s="672">
        <v>30916.000000000051</v>
      </c>
      <c r="O44" s="678" t="s">
        <v>322</v>
      </c>
      <c r="P44" s="674">
        <v>10030.999999999969</v>
      </c>
      <c r="Q44" s="675">
        <v>181</v>
      </c>
      <c r="R44" s="675">
        <v>24680.000000000127</v>
      </c>
      <c r="S44" s="675">
        <v>181</v>
      </c>
      <c r="T44" s="675">
        <v>1210</v>
      </c>
      <c r="U44" s="676">
        <v>36283.000000000015</v>
      </c>
      <c r="V44" s="675">
        <v>19</v>
      </c>
      <c r="W44" s="675">
        <v>50</v>
      </c>
      <c r="X44" s="675">
        <v>48</v>
      </c>
      <c r="Y44" s="672">
        <v>117</v>
      </c>
      <c r="Z44" s="677">
        <v>7261.9999999999973</v>
      </c>
      <c r="AA44" s="672">
        <v>232100.99999999313</v>
      </c>
    </row>
    <row r="45" spans="1:27" s="192" customFormat="1" ht="12" x14ac:dyDescent="0.2">
      <c r="A45" s="218" t="s">
        <v>323</v>
      </c>
      <c r="B45" s="672">
        <v>10936.000000000002</v>
      </c>
      <c r="C45" s="673">
        <v>8413.0000000000036</v>
      </c>
      <c r="D45" s="673">
        <v>129257.00000000065</v>
      </c>
      <c r="E45" s="673">
        <v>31054.00000000048</v>
      </c>
      <c r="F45" s="674">
        <v>628</v>
      </c>
      <c r="G45" s="675">
        <v>778</v>
      </c>
      <c r="H45" s="675">
        <v>402</v>
      </c>
      <c r="I45" s="675">
        <v>88</v>
      </c>
      <c r="J45" s="675">
        <v>96</v>
      </c>
      <c r="K45" s="672">
        <v>1991.9999999999995</v>
      </c>
      <c r="L45" s="675">
        <v>20181.999999999975</v>
      </c>
      <c r="M45" s="675">
        <v>4179.99999999999</v>
      </c>
      <c r="N45" s="672">
        <v>24361.999999999964</v>
      </c>
      <c r="O45" s="678" t="s">
        <v>323</v>
      </c>
      <c r="P45" s="674">
        <v>4837.0000000000118</v>
      </c>
      <c r="Q45" s="675">
        <v>52</v>
      </c>
      <c r="R45" s="675">
        <v>23016.999999999967</v>
      </c>
      <c r="S45" s="675">
        <v>318</v>
      </c>
      <c r="T45" s="675">
        <v>1013</v>
      </c>
      <c r="U45" s="676">
        <v>29236.999999999989</v>
      </c>
      <c r="V45" s="675">
        <v>13</v>
      </c>
      <c r="W45" s="675">
        <v>61</v>
      </c>
      <c r="X45" s="675">
        <v>39</v>
      </c>
      <c r="Y45" s="672">
        <v>113.00000000000001</v>
      </c>
      <c r="Z45" s="677">
        <v>6531.0000000000027</v>
      </c>
      <c r="AA45" s="672">
        <v>241894.99999999328</v>
      </c>
    </row>
    <row r="46" spans="1:27" s="192" customFormat="1" ht="12" x14ac:dyDescent="0.2">
      <c r="A46" s="218" t="s">
        <v>324</v>
      </c>
      <c r="B46" s="672">
        <v>9083.0000000000073</v>
      </c>
      <c r="C46" s="673">
        <v>6909.0000000000027</v>
      </c>
      <c r="D46" s="673">
        <v>123659.00000000327</v>
      </c>
      <c r="E46" s="673">
        <v>47581.999999997955</v>
      </c>
      <c r="F46" s="674">
        <v>1106</v>
      </c>
      <c r="G46" s="675">
        <v>1065</v>
      </c>
      <c r="H46" s="675">
        <v>505</v>
      </c>
      <c r="I46" s="675">
        <v>130</v>
      </c>
      <c r="J46" s="675">
        <v>132</v>
      </c>
      <c r="K46" s="672">
        <v>2937.9999999999995</v>
      </c>
      <c r="L46" s="675">
        <v>24311.999999999993</v>
      </c>
      <c r="M46" s="675">
        <v>4654.9999999999955</v>
      </c>
      <c r="N46" s="672">
        <v>28966.999999999989</v>
      </c>
      <c r="O46" s="678" t="s">
        <v>324</v>
      </c>
      <c r="P46" s="674">
        <v>5912.9999999999955</v>
      </c>
      <c r="Q46" s="675">
        <v>143</v>
      </c>
      <c r="R46" s="675">
        <v>24375.000000000156</v>
      </c>
      <c r="S46" s="675">
        <v>546</v>
      </c>
      <c r="T46" s="675">
        <v>1440.9999999999998</v>
      </c>
      <c r="U46" s="676">
        <v>32418.000000000207</v>
      </c>
      <c r="V46" s="675">
        <v>9</v>
      </c>
      <c r="W46" s="675">
        <v>97</v>
      </c>
      <c r="X46" s="675">
        <v>129</v>
      </c>
      <c r="Y46" s="672">
        <v>235</v>
      </c>
      <c r="Z46" s="679">
        <v>7730.9999999999964</v>
      </c>
      <c r="AA46" s="672">
        <v>259522.00000001199</v>
      </c>
    </row>
    <row r="47" spans="1:27" s="192" customFormat="1" ht="12" x14ac:dyDescent="0.2">
      <c r="A47" s="1264" t="s">
        <v>245</v>
      </c>
      <c r="B47" s="680">
        <v>86926</v>
      </c>
      <c r="C47" s="681">
        <v>95021.999999999985</v>
      </c>
      <c r="D47" s="681">
        <v>1479548.0000000028</v>
      </c>
      <c r="E47" s="681">
        <v>349692.99999999354</v>
      </c>
      <c r="F47" s="682">
        <v>12442</v>
      </c>
      <c r="G47" s="683">
        <v>9290</v>
      </c>
      <c r="H47" s="683">
        <v>6648</v>
      </c>
      <c r="I47" s="683">
        <v>1572</v>
      </c>
      <c r="J47" s="683">
        <v>2073</v>
      </c>
      <c r="K47" s="680">
        <v>32025.000000000004</v>
      </c>
      <c r="L47" s="684">
        <v>272520.00000000006</v>
      </c>
      <c r="M47" s="685">
        <v>54482.999999999956</v>
      </c>
      <c r="N47" s="680">
        <v>327003</v>
      </c>
      <c r="O47" s="1264" t="s">
        <v>245</v>
      </c>
      <c r="P47" s="682">
        <v>121503.00000000007</v>
      </c>
      <c r="Q47" s="683">
        <v>1892</v>
      </c>
      <c r="R47" s="683">
        <v>249126.00000000035</v>
      </c>
      <c r="S47" s="683">
        <v>2988</v>
      </c>
      <c r="T47" s="683">
        <v>16386</v>
      </c>
      <c r="U47" s="680">
        <v>391895.00000000081</v>
      </c>
      <c r="V47" s="682">
        <v>227</v>
      </c>
      <c r="W47" s="683">
        <v>716</v>
      </c>
      <c r="X47" s="683">
        <v>736</v>
      </c>
      <c r="Y47" s="680">
        <v>1679</v>
      </c>
      <c r="Z47" s="681">
        <v>89232.000000000015</v>
      </c>
      <c r="AA47" s="681">
        <v>2853023.0000000051</v>
      </c>
    </row>
    <row r="48" spans="1:27" s="112" customFormat="1" ht="12" x14ac:dyDescent="0.2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</row>
    <row r="49" spans="1:27" s="112" customFormat="1" ht="12" x14ac:dyDescent="0.2">
      <c r="A49" s="531" t="s">
        <v>640</v>
      </c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31" t="s">
        <v>640</v>
      </c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</row>
    <row r="50" spans="1:27" s="112" customFormat="1" ht="12" x14ac:dyDescent="0.2">
      <c r="A50" s="54" t="s">
        <v>641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 t="s">
        <v>641</v>
      </c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</row>
    <row r="51" spans="1:27" s="27" customFormat="1" ht="12" x14ac:dyDescent="0.2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</row>
    <row r="52" spans="1:27" s="27" customFormat="1" ht="12" x14ac:dyDescent="0.2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</row>
  </sheetData>
  <sheetProtection formatCells="0" formatColumns="0" formatRows="0" insertColumns="0" insertRows="0" insertHyperlinks="0" deleteColumns="0" deleteRows="0" sort="0" autoFilter="0" pivotTables="0"/>
  <mergeCells count="28">
    <mergeCell ref="G5:G6"/>
    <mergeCell ref="E5:E6"/>
    <mergeCell ref="I5:I6"/>
    <mergeCell ref="L5:L6"/>
    <mergeCell ref="M5:M6"/>
    <mergeCell ref="K5:K6"/>
    <mergeCell ref="AA5:AA6"/>
    <mergeCell ref="Z5:Z6"/>
    <mergeCell ref="Y5:Y6"/>
    <mergeCell ref="U5:U6"/>
    <mergeCell ref="X5:X6"/>
    <mergeCell ref="W5:W6"/>
    <mergeCell ref="A1:N1"/>
    <mergeCell ref="S5:S6"/>
    <mergeCell ref="V5:V6"/>
    <mergeCell ref="P5:P6"/>
    <mergeCell ref="T5:T6"/>
    <mergeCell ref="N5:N6"/>
    <mergeCell ref="Q5:Q6"/>
    <mergeCell ref="O5:O6"/>
    <mergeCell ref="R5:R6"/>
    <mergeCell ref="A5:A6"/>
    <mergeCell ref="B5:B6"/>
    <mergeCell ref="C5:C6"/>
    <mergeCell ref="D5:D6"/>
    <mergeCell ref="J5:J6"/>
    <mergeCell ref="F5:F6"/>
    <mergeCell ref="H5:H6"/>
  </mergeCells>
  <phoneticPr fontId="37" type="noConversion"/>
  <printOptions horizontalCentered="1"/>
  <pageMargins left="0.25" right="0.25" top="0.25" bottom="0.5" header="0.3" footer="0.3"/>
  <pageSetup scale="90" fitToWidth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I9"/>
  <sheetViews>
    <sheetView showGridLines="0" zoomScaleNormal="100" workbookViewId="0">
      <selection sqref="A1:I1"/>
    </sheetView>
  </sheetViews>
  <sheetFormatPr defaultRowHeight="12.75" x14ac:dyDescent="0.2"/>
  <cols>
    <col min="1" max="1" width="27.42578125" bestFit="1" customWidth="1"/>
  </cols>
  <sheetData>
    <row r="1" spans="1:9" ht="16.5" customHeight="1" x14ac:dyDescent="0.25">
      <c r="A1" s="1496" t="str">
        <f>CONCATENATE('List of Tables'!A131,":  ",'List of Tables'!C131)</f>
        <v xml:space="preserve">TABLE 106:  Expectations of Vacation </v>
      </c>
      <c r="B1" s="1496"/>
      <c r="C1" s="1496"/>
      <c r="D1" s="1496"/>
      <c r="E1" s="1496"/>
      <c r="F1" s="1496"/>
      <c r="G1" s="1496"/>
      <c r="H1" s="1496"/>
      <c r="I1" s="1496"/>
    </row>
    <row r="2" spans="1:9" s="527" customFormat="1" ht="15.75" customHeight="1" x14ac:dyDescent="0.2">
      <c r="A2" s="1519" t="s">
        <v>1110</v>
      </c>
      <c r="B2" s="1519"/>
      <c r="C2" s="1519"/>
      <c r="D2" s="1519"/>
      <c r="E2" s="1519"/>
      <c r="F2" s="1519"/>
      <c r="G2" s="1519"/>
      <c r="H2" s="1519"/>
      <c r="I2" s="1519"/>
    </row>
    <row r="3" spans="1:9" s="527" customFormat="1" ht="15.75" x14ac:dyDescent="0.25">
      <c r="A3" s="529"/>
      <c r="B3" s="530"/>
      <c r="C3" s="530"/>
      <c r="D3" s="530"/>
      <c r="E3" s="530"/>
      <c r="F3" s="530"/>
      <c r="G3" s="530"/>
    </row>
    <row r="4" spans="1:9" ht="15.75" customHeight="1" x14ac:dyDescent="0.2">
      <c r="A4" s="589" t="s">
        <v>338</v>
      </c>
      <c r="B4" s="469" t="s">
        <v>581</v>
      </c>
      <c r="C4" s="469" t="s">
        <v>582</v>
      </c>
      <c r="D4" s="469" t="s">
        <v>226</v>
      </c>
      <c r="E4" s="469" t="s">
        <v>198</v>
      </c>
      <c r="F4" s="469" t="s">
        <v>223</v>
      </c>
      <c r="G4" s="469" t="s">
        <v>583</v>
      </c>
      <c r="H4" s="469" t="s">
        <v>1073</v>
      </c>
      <c r="I4" s="469" t="s">
        <v>1074</v>
      </c>
    </row>
    <row r="5" spans="1:9" ht="15" customHeight="1" x14ac:dyDescent="0.2">
      <c r="A5" s="590" t="s">
        <v>844</v>
      </c>
      <c r="B5" s="591">
        <v>41.734337293020516</v>
      </c>
      <c r="C5" s="591">
        <v>53.289896367645376</v>
      </c>
      <c r="D5" s="591">
        <v>38.961888827070915</v>
      </c>
      <c r="E5" s="591">
        <v>45.629962884501815</v>
      </c>
      <c r="F5" s="591">
        <v>52.974349592738925</v>
      </c>
      <c r="G5" s="591">
        <v>39.242897259610793</v>
      </c>
      <c r="H5" s="591">
        <v>15.585814654079122</v>
      </c>
      <c r="I5" s="591">
        <v>55.202670018417557</v>
      </c>
    </row>
    <row r="6" spans="1:9" x14ac:dyDescent="0.2">
      <c r="A6" s="590" t="s">
        <v>845</v>
      </c>
      <c r="B6" s="591">
        <v>55.537485871440751</v>
      </c>
      <c r="C6" s="591">
        <v>44.050249692491519</v>
      </c>
      <c r="D6" s="591">
        <v>58.725691570518237</v>
      </c>
      <c r="E6" s="591">
        <v>52.108974164802113</v>
      </c>
      <c r="F6" s="591">
        <v>44.297878271131211</v>
      </c>
      <c r="G6" s="591">
        <v>56.403592524450239</v>
      </c>
      <c r="H6" s="591">
        <v>77.666628638762958</v>
      </c>
      <c r="I6" s="591">
        <v>41.567345553093539</v>
      </c>
    </row>
    <row r="7" spans="1:9" x14ac:dyDescent="0.2">
      <c r="A7" s="592" t="s">
        <v>846</v>
      </c>
      <c r="B7" s="593">
        <v>2.7281768355383873</v>
      </c>
      <c r="C7" s="593">
        <v>2.6598539398627801</v>
      </c>
      <c r="D7" s="593">
        <v>2.3124196024083594</v>
      </c>
      <c r="E7" s="593">
        <v>2.2610629506914885</v>
      </c>
      <c r="F7" s="593">
        <v>2.7277721361306235</v>
      </c>
      <c r="G7" s="593">
        <v>4.3535102159388082</v>
      </c>
      <c r="H7" s="593">
        <v>6.7475567071586724</v>
      </c>
      <c r="I7" s="593">
        <v>3.229984428490317</v>
      </c>
    </row>
    <row r="8" spans="1:9" ht="13.5" customHeight="1" x14ac:dyDescent="0.2">
      <c r="A8" s="528"/>
      <c r="B8" s="528"/>
      <c r="C8" s="528"/>
      <c r="D8" s="528"/>
      <c r="E8" s="528"/>
      <c r="F8" s="528"/>
      <c r="G8" s="528"/>
    </row>
    <row r="9" spans="1:9" x14ac:dyDescent="0.2">
      <c r="A9" s="415" t="s">
        <v>641</v>
      </c>
      <c r="B9" s="526"/>
      <c r="C9" s="526"/>
      <c r="D9" s="526"/>
      <c r="E9" s="526"/>
      <c r="F9" s="526"/>
      <c r="G9" s="526"/>
    </row>
  </sheetData>
  <mergeCells count="2">
    <mergeCell ref="A1:I1"/>
    <mergeCell ref="A2:I2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I10"/>
  <sheetViews>
    <sheetView showGridLines="0" zoomScaleNormal="100" workbookViewId="0">
      <selection sqref="A1:I1"/>
    </sheetView>
  </sheetViews>
  <sheetFormatPr defaultRowHeight="12.75" x14ac:dyDescent="0.2"/>
  <cols>
    <col min="1" max="1" width="27.42578125" style="538" bestFit="1" customWidth="1"/>
    <col min="2" max="8" width="9.140625" style="538"/>
  </cols>
  <sheetData>
    <row r="1" spans="1:9" s="527" customFormat="1" ht="15.75" customHeight="1" x14ac:dyDescent="0.25">
      <c r="A1" s="1496" t="str">
        <f>CONCATENATE('List of Tables'!A132,":  ",'List of Tables'!C132)</f>
        <v xml:space="preserve">TABLE 107:  Likelihood to Recommend Hawaiʻi  </v>
      </c>
      <c r="B1" s="1496"/>
      <c r="C1" s="1496"/>
      <c r="D1" s="1496"/>
      <c r="E1" s="1496"/>
      <c r="F1" s="1496"/>
      <c r="G1" s="1496"/>
      <c r="H1" s="1496"/>
      <c r="I1" s="1496"/>
    </row>
    <row r="2" spans="1:9" s="527" customFormat="1" ht="15.75" customHeight="1" x14ac:dyDescent="0.2">
      <c r="A2" s="1519" t="s">
        <v>1110</v>
      </c>
      <c r="B2" s="1519"/>
      <c r="C2" s="1519"/>
      <c r="D2" s="1519"/>
      <c r="E2" s="1519"/>
      <c r="F2" s="1519"/>
      <c r="G2" s="1519"/>
      <c r="H2" s="1519"/>
      <c r="I2" s="1519"/>
    </row>
    <row r="3" spans="1:9" ht="15.75" x14ac:dyDescent="0.25">
      <c r="A3" s="542"/>
      <c r="B3" s="530"/>
      <c r="C3" s="530"/>
      <c r="D3" s="530"/>
      <c r="E3" s="530"/>
      <c r="F3" s="530"/>
      <c r="G3" s="530"/>
    </row>
    <row r="4" spans="1:9" ht="15.75" customHeight="1" x14ac:dyDescent="0.2">
      <c r="A4" s="589" t="s">
        <v>338</v>
      </c>
      <c r="B4" s="469" t="s">
        <v>581</v>
      </c>
      <c r="C4" s="469" t="s">
        <v>582</v>
      </c>
      <c r="D4" s="469" t="s">
        <v>226</v>
      </c>
      <c r="E4" s="469" t="s">
        <v>198</v>
      </c>
      <c r="F4" s="469" t="s">
        <v>223</v>
      </c>
      <c r="G4" s="469" t="s">
        <v>583</v>
      </c>
      <c r="H4" s="469" t="s">
        <v>1073</v>
      </c>
      <c r="I4" s="469" t="s">
        <v>1074</v>
      </c>
    </row>
    <row r="5" spans="1:9" ht="15" customHeight="1" x14ac:dyDescent="0.2">
      <c r="A5" s="590" t="s">
        <v>847</v>
      </c>
      <c r="B5" s="591">
        <v>89.529668823381527</v>
      </c>
      <c r="C5" s="591">
        <v>87.870102405773437</v>
      </c>
      <c r="D5" s="591">
        <v>78.301890722662463</v>
      </c>
      <c r="E5" s="591">
        <v>89.922810852752278</v>
      </c>
      <c r="F5" s="591">
        <v>84.380356848984519</v>
      </c>
      <c r="G5" s="591">
        <v>80.784990800813219</v>
      </c>
      <c r="H5" s="591">
        <v>65.899805328387117</v>
      </c>
      <c r="I5" s="591">
        <v>83.194249432626194</v>
      </c>
    </row>
    <row r="6" spans="1:9" ht="15" customHeight="1" x14ac:dyDescent="0.2">
      <c r="A6" s="590" t="s">
        <v>848</v>
      </c>
      <c r="B6" s="591">
        <v>9.2166721686422672</v>
      </c>
      <c r="C6" s="591">
        <v>10.416177163031172</v>
      </c>
      <c r="D6" s="591">
        <v>19.911317384621768</v>
      </c>
      <c r="E6" s="591">
        <v>8.6157785650431684</v>
      </c>
      <c r="F6" s="591">
        <v>13.523478861583591</v>
      </c>
      <c r="G6" s="591">
        <v>15.872692940834765</v>
      </c>
      <c r="H6" s="591">
        <v>25.057211158533505</v>
      </c>
      <c r="I6" s="591">
        <v>14.858379719163572</v>
      </c>
    </row>
    <row r="7" spans="1:9" ht="18" customHeight="1" x14ac:dyDescent="0.2">
      <c r="A7" s="590" t="s">
        <v>849</v>
      </c>
      <c r="B7" s="591">
        <v>0.9779147466818463</v>
      </c>
      <c r="C7" s="591">
        <v>1.5182135852738354</v>
      </c>
      <c r="D7" s="591">
        <v>1.5372829019646446</v>
      </c>
      <c r="E7" s="591">
        <v>1.1706462117896275</v>
      </c>
      <c r="F7" s="591">
        <v>2.0129612943341564</v>
      </c>
      <c r="G7" s="591">
        <v>2.479045221264653</v>
      </c>
      <c r="H7" s="591">
        <v>7.8656291820928343</v>
      </c>
      <c r="I7" s="591">
        <v>1.7672240815802154</v>
      </c>
    </row>
    <row r="8" spans="1:9" x14ac:dyDescent="0.2">
      <c r="A8" s="592" t="s">
        <v>850</v>
      </c>
      <c r="B8" s="593">
        <v>0.27574426129567386</v>
      </c>
      <c r="C8" s="593">
        <v>0.19550684592177686</v>
      </c>
      <c r="D8" s="593">
        <v>0.24950899075027594</v>
      </c>
      <c r="E8" s="593">
        <v>0.29076437041250697</v>
      </c>
      <c r="F8" s="593">
        <v>8.3202995097848204E-2</v>
      </c>
      <c r="G8" s="593">
        <v>0.86327103708724906</v>
      </c>
      <c r="H8" s="593">
        <v>1.1773543309876018</v>
      </c>
      <c r="I8" s="593">
        <v>0.18014676663046333</v>
      </c>
    </row>
    <row r="9" spans="1:9" x14ac:dyDescent="0.2">
      <c r="A9" s="415"/>
    </row>
    <row r="10" spans="1:9" ht="13.5" customHeight="1" x14ac:dyDescent="0.2">
      <c r="A10" s="538" t="s">
        <v>641</v>
      </c>
    </row>
  </sheetData>
  <mergeCells count="2">
    <mergeCell ref="A1:I1"/>
    <mergeCell ref="A2:I2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I10"/>
  <sheetViews>
    <sheetView showGridLines="0" zoomScaleNormal="100" workbookViewId="0">
      <selection sqref="A1:I1"/>
    </sheetView>
  </sheetViews>
  <sheetFormatPr defaultRowHeight="12.75" x14ac:dyDescent="0.2"/>
  <cols>
    <col min="1" max="1" width="27.42578125" style="1287" bestFit="1" customWidth="1"/>
    <col min="2" max="16384" width="9.140625" style="1287"/>
  </cols>
  <sheetData>
    <row r="1" spans="1:9" ht="15.75" customHeight="1" x14ac:dyDescent="0.25">
      <c r="A1" s="1520" t="str">
        <f>CONCATENATE('List of Tables'!A133,":  ",'List of Tables'!C133)</f>
        <v>TABLE 108:  Likelihood to Revisit  Hawaiʻi in the Next 5 Years</v>
      </c>
      <c r="B1" s="1520"/>
      <c r="C1" s="1520"/>
      <c r="D1" s="1520"/>
      <c r="E1" s="1520"/>
      <c r="F1" s="1520"/>
      <c r="G1" s="1520"/>
      <c r="H1" s="1520"/>
      <c r="I1" s="1520"/>
    </row>
    <row r="2" spans="1:9" ht="15.75" customHeight="1" x14ac:dyDescent="0.2">
      <c r="A2" s="1521" t="s">
        <v>1110</v>
      </c>
      <c r="B2" s="1521"/>
      <c r="C2" s="1521"/>
      <c r="D2" s="1521"/>
      <c r="E2" s="1521"/>
      <c r="F2" s="1521"/>
      <c r="G2" s="1521"/>
      <c r="H2" s="1521"/>
      <c r="I2" s="1521"/>
    </row>
    <row r="3" spans="1:9" ht="15.75" x14ac:dyDescent="0.25">
      <c r="A3" s="1288"/>
      <c r="B3" s="1289"/>
      <c r="C3" s="1289"/>
      <c r="D3" s="1289"/>
      <c r="E3" s="1289"/>
      <c r="F3" s="1289"/>
      <c r="G3" s="1289"/>
      <c r="H3" s="1289"/>
      <c r="I3" s="1289"/>
    </row>
    <row r="4" spans="1:9" ht="16.5" customHeight="1" x14ac:dyDescent="0.2">
      <c r="A4" s="1290" t="s">
        <v>338</v>
      </c>
      <c r="B4" s="1291" t="s">
        <v>581</v>
      </c>
      <c r="C4" s="1291" t="s">
        <v>582</v>
      </c>
      <c r="D4" s="1291" t="s">
        <v>226</v>
      </c>
      <c r="E4" s="1291" t="s">
        <v>198</v>
      </c>
      <c r="F4" s="1291" t="s">
        <v>223</v>
      </c>
      <c r="G4" s="1291" t="s">
        <v>583</v>
      </c>
      <c r="H4" s="1291" t="s">
        <v>1073</v>
      </c>
      <c r="I4" s="1291" t="s">
        <v>1074</v>
      </c>
    </row>
    <row r="5" spans="1:9" x14ac:dyDescent="0.2">
      <c r="A5" s="1292" t="s">
        <v>847</v>
      </c>
      <c r="B5" s="1293">
        <v>79.300194438414195</v>
      </c>
      <c r="C5" s="1293">
        <v>58.528527781417885</v>
      </c>
      <c r="D5" s="1293">
        <v>54.467127743340235</v>
      </c>
      <c r="E5" s="1293">
        <v>67.508134385659915</v>
      </c>
      <c r="F5" s="1293">
        <v>44.966415649092426</v>
      </c>
      <c r="G5" s="1293">
        <v>59.673894032344379</v>
      </c>
      <c r="H5" s="1293">
        <v>52.309049130490102</v>
      </c>
      <c r="I5" s="1293">
        <v>79.709302382627683</v>
      </c>
    </row>
    <row r="6" spans="1:9" x14ac:dyDescent="0.2">
      <c r="A6" s="1292" t="s">
        <v>848</v>
      </c>
      <c r="B6" s="1293">
        <v>15.448360768651201</v>
      </c>
      <c r="C6" s="1293">
        <v>26.188267103362612</v>
      </c>
      <c r="D6" s="1293">
        <v>31.250511014842424</v>
      </c>
      <c r="E6" s="1293">
        <v>22.200948855323098</v>
      </c>
      <c r="F6" s="1293">
        <v>31.601363689215955</v>
      </c>
      <c r="G6" s="1293">
        <v>27.093905192048329</v>
      </c>
      <c r="H6" s="1293">
        <v>31.451837659398681</v>
      </c>
      <c r="I6" s="1293">
        <v>15.162843453833673</v>
      </c>
    </row>
    <row r="7" spans="1:9" x14ac:dyDescent="0.2">
      <c r="A7" s="1292" t="s">
        <v>849</v>
      </c>
      <c r="B7" s="1293">
        <v>4.2010241290758854</v>
      </c>
      <c r="C7" s="1293">
        <v>12.208274703458354</v>
      </c>
      <c r="D7" s="1293">
        <v>12.642161177670388</v>
      </c>
      <c r="E7" s="1293">
        <v>8.2894524850502549</v>
      </c>
      <c r="F7" s="1293">
        <v>18.316155108230863</v>
      </c>
      <c r="G7" s="1293">
        <v>10.299973145511904</v>
      </c>
      <c r="H7" s="1293">
        <v>14.200973826904475</v>
      </c>
      <c r="I7" s="1293">
        <v>4.0190586644610056</v>
      </c>
    </row>
    <row r="8" spans="1:9" x14ac:dyDescent="0.2">
      <c r="A8" s="1294" t="s">
        <v>850</v>
      </c>
      <c r="B8" s="1295">
        <v>1.0504206638607256</v>
      </c>
      <c r="C8" s="1295">
        <v>3.0749304117608562</v>
      </c>
      <c r="D8" s="1295">
        <v>1.6402000641440821</v>
      </c>
      <c r="E8" s="1295">
        <v>2.0014642739616271</v>
      </c>
      <c r="F8" s="1295">
        <v>5.1160655534613824</v>
      </c>
      <c r="G8" s="1295">
        <v>2.9322276300952979</v>
      </c>
      <c r="H8" s="1295">
        <v>2.0381393832082626</v>
      </c>
      <c r="I8" s="1295">
        <v>1.1087954990781865</v>
      </c>
    </row>
    <row r="9" spans="1:9" ht="13.5" customHeight="1" x14ac:dyDescent="0.2">
      <c r="A9" s="1296"/>
    </row>
    <row r="10" spans="1:9" x14ac:dyDescent="0.2">
      <c r="A10" s="1287" t="s">
        <v>641</v>
      </c>
    </row>
  </sheetData>
  <mergeCells count="2">
    <mergeCell ref="A1:I1"/>
    <mergeCell ref="A2:I2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"/>
  <sheetViews>
    <sheetView workbookViewId="0"/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B75"/>
  <sheetViews>
    <sheetView showGridLines="0" zoomScaleNormal="100" workbookViewId="0">
      <selection activeCell="U42" sqref="U42"/>
    </sheetView>
  </sheetViews>
  <sheetFormatPr defaultColWidth="9.140625" defaultRowHeight="12.75" x14ac:dyDescent="0.2"/>
  <cols>
    <col min="1" max="1" width="15.140625" style="119" customWidth="1"/>
    <col min="2" max="14" width="9.7109375" style="119" customWidth="1"/>
    <col min="15" max="15" width="15.140625" style="119" customWidth="1"/>
    <col min="16" max="20" width="9.7109375" style="119" customWidth="1"/>
    <col min="21" max="21" width="12.7109375" style="119" customWidth="1"/>
    <col min="22" max="24" width="9.7109375" style="119" customWidth="1"/>
    <col min="25" max="25" width="12.7109375" style="119" customWidth="1"/>
    <col min="26" max="26" width="9.7109375" style="119" customWidth="1"/>
    <col min="27" max="27" width="12.7109375" style="119" customWidth="1"/>
    <col min="28" max="16384" width="9.140625" style="9"/>
  </cols>
  <sheetData>
    <row r="1" spans="1:27" s="53" customFormat="1" ht="15.75" x14ac:dyDescent="0.25">
      <c r="A1" s="1415" t="str">
        <f>CONCATENATE('List of Tables'!A17,":  ",'List of Tables'!C17)</f>
        <v>TABLE 12:  2016 Visitor Arrivals Growth by Month and MMA</v>
      </c>
      <c r="B1" s="1415"/>
      <c r="C1" s="1415"/>
      <c r="D1" s="1415"/>
      <c r="E1" s="1415"/>
      <c r="F1" s="1415"/>
      <c r="G1" s="1415"/>
      <c r="H1" s="1415"/>
      <c r="I1" s="1415"/>
      <c r="J1" s="1415"/>
      <c r="K1" s="1415"/>
      <c r="L1" s="1415"/>
      <c r="M1" s="1415"/>
      <c r="N1" s="1415"/>
      <c r="O1" s="189" t="str">
        <f>CONCATENATE('List of Tables'!A17,":  ",'List of Tables'!C17, " (continued)")</f>
        <v>TABLE 12:  2016 Visitor Arrivals Growth by Month and MMA (continued)</v>
      </c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</row>
    <row r="2" spans="1:27" s="68" customFormat="1" ht="15.75" x14ac:dyDescent="0.2">
      <c r="A2" s="1415" t="s">
        <v>1072</v>
      </c>
      <c r="B2" s="1415"/>
      <c r="C2" s="1415"/>
      <c r="D2" s="1415"/>
      <c r="E2" s="1415"/>
      <c r="F2" s="1415"/>
      <c r="G2" s="1415"/>
      <c r="H2" s="1415"/>
      <c r="I2" s="1415"/>
      <c r="J2" s="1415"/>
      <c r="K2" s="1415"/>
      <c r="L2" s="1415"/>
      <c r="M2" s="1415"/>
      <c r="N2" s="1415"/>
      <c r="O2" s="1415" t="str">
        <f>+A2</f>
        <v>% change 2016 vs. 2015</v>
      </c>
      <c r="P2" s="1415"/>
      <c r="Q2" s="1415"/>
      <c r="R2" s="1415"/>
      <c r="S2" s="1415"/>
      <c r="T2" s="1415"/>
      <c r="U2" s="1415"/>
      <c r="V2" s="1415"/>
      <c r="W2" s="1415"/>
      <c r="X2" s="1415"/>
      <c r="Y2" s="1415"/>
      <c r="Z2" s="1415"/>
      <c r="AA2" s="1415"/>
    </row>
    <row r="3" spans="1:27" s="17" customFormat="1" ht="14.25" x14ac:dyDescent="0.2">
      <c r="A3" s="224"/>
      <c r="B3" s="224"/>
      <c r="C3" s="224"/>
      <c r="D3" s="224"/>
      <c r="E3" s="225"/>
      <c r="F3" s="226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6"/>
      <c r="T3" s="224"/>
      <c r="U3" s="224"/>
      <c r="V3" s="224"/>
      <c r="W3" s="224"/>
      <c r="X3" s="224"/>
      <c r="Y3" s="224"/>
      <c r="Z3" s="224"/>
      <c r="AA3" s="224"/>
    </row>
    <row r="4" spans="1:27" s="622" customFormat="1" ht="35.450000000000003" customHeight="1" x14ac:dyDescent="0.2">
      <c r="A4" s="1316" t="s">
        <v>435</v>
      </c>
      <c r="B4" s="1317" t="s">
        <v>349</v>
      </c>
      <c r="C4" s="1317" t="s">
        <v>350</v>
      </c>
      <c r="D4" s="1318" t="s">
        <v>342</v>
      </c>
      <c r="E4" s="1318" t="s">
        <v>347</v>
      </c>
      <c r="F4" s="619" t="s">
        <v>344</v>
      </c>
      <c r="G4" s="620"/>
      <c r="H4" s="620"/>
      <c r="I4" s="620"/>
      <c r="J4" s="620"/>
      <c r="K4" s="621"/>
      <c r="L4" s="619" t="s">
        <v>345</v>
      </c>
      <c r="M4" s="620"/>
      <c r="N4" s="621"/>
      <c r="O4" s="1316" t="s">
        <v>435</v>
      </c>
      <c r="P4" s="619" t="s">
        <v>343</v>
      </c>
      <c r="Q4" s="1319"/>
      <c r="R4" s="620"/>
      <c r="S4" s="620"/>
      <c r="T4" s="620"/>
      <c r="U4" s="621"/>
      <c r="V4" s="620" t="s">
        <v>346</v>
      </c>
      <c r="W4" s="1319"/>
      <c r="X4" s="620"/>
      <c r="Y4" s="621"/>
      <c r="Z4" s="1318" t="s">
        <v>348</v>
      </c>
      <c r="AA4" s="1316" t="s">
        <v>357</v>
      </c>
    </row>
    <row r="5" spans="1:27" s="406" customFormat="1" ht="12" x14ac:dyDescent="0.2">
      <c r="A5" s="1426" t="s">
        <v>245</v>
      </c>
      <c r="B5" s="1420" t="s">
        <v>358</v>
      </c>
      <c r="C5" s="1418" t="s">
        <v>352</v>
      </c>
      <c r="D5" s="1418" t="s">
        <v>301</v>
      </c>
      <c r="E5" s="1418" t="s">
        <v>311</v>
      </c>
      <c r="F5" s="1422" t="s">
        <v>195</v>
      </c>
      <c r="G5" s="1416" t="s">
        <v>308</v>
      </c>
      <c r="H5" s="1416" t="s">
        <v>307</v>
      </c>
      <c r="I5" s="1416" t="s">
        <v>309</v>
      </c>
      <c r="J5" s="1424" t="s">
        <v>353</v>
      </c>
      <c r="K5" s="1420" t="s">
        <v>857</v>
      </c>
      <c r="L5" s="1422" t="s">
        <v>570</v>
      </c>
      <c r="M5" s="1424" t="s">
        <v>196</v>
      </c>
      <c r="N5" s="1420" t="s">
        <v>858</v>
      </c>
      <c r="O5" s="1426" t="s">
        <v>245</v>
      </c>
      <c r="P5" s="1428" t="s">
        <v>299</v>
      </c>
      <c r="Q5" s="1424" t="s">
        <v>197</v>
      </c>
      <c r="R5" s="1416" t="s">
        <v>302</v>
      </c>
      <c r="S5" s="1424" t="s">
        <v>355</v>
      </c>
      <c r="T5" s="1416" t="s">
        <v>304</v>
      </c>
      <c r="U5" s="1420" t="s">
        <v>859</v>
      </c>
      <c r="V5" s="1422" t="s">
        <v>354</v>
      </c>
      <c r="W5" s="1424" t="s">
        <v>237</v>
      </c>
      <c r="X5" s="1424" t="s">
        <v>238</v>
      </c>
      <c r="Y5" s="1424" t="s">
        <v>860</v>
      </c>
      <c r="Z5" s="1426" t="s">
        <v>298</v>
      </c>
      <c r="AA5" s="1418" t="s">
        <v>356</v>
      </c>
    </row>
    <row r="6" spans="1:27" s="406" customFormat="1" ht="12" x14ac:dyDescent="0.2">
      <c r="A6" s="1427"/>
      <c r="B6" s="1421" t="s">
        <v>240</v>
      </c>
      <c r="C6" s="1419" t="s">
        <v>239</v>
      </c>
      <c r="D6" s="1419"/>
      <c r="E6" s="1419"/>
      <c r="F6" s="1423" t="s">
        <v>306</v>
      </c>
      <c r="G6" s="1417"/>
      <c r="H6" s="1417"/>
      <c r="I6" s="1417"/>
      <c r="J6" s="1425" t="s">
        <v>305</v>
      </c>
      <c r="K6" s="1421"/>
      <c r="L6" s="1423"/>
      <c r="M6" s="1425" t="s">
        <v>310</v>
      </c>
      <c r="N6" s="1421" t="s">
        <v>345</v>
      </c>
      <c r="O6" s="1427"/>
      <c r="P6" s="1429" t="s">
        <v>299</v>
      </c>
      <c r="Q6" s="1425" t="s">
        <v>300</v>
      </c>
      <c r="R6" s="1417" t="s">
        <v>302</v>
      </c>
      <c r="S6" s="1425" t="s">
        <v>303</v>
      </c>
      <c r="T6" s="1417" t="s">
        <v>304</v>
      </c>
      <c r="U6" s="1421"/>
      <c r="V6" s="1423"/>
      <c r="W6" s="1425" t="s">
        <v>237</v>
      </c>
      <c r="X6" s="1425" t="s">
        <v>238</v>
      </c>
      <c r="Y6" s="1425" t="s">
        <v>351</v>
      </c>
      <c r="Z6" s="1427"/>
      <c r="AA6" s="1419" t="s">
        <v>312</v>
      </c>
    </row>
    <row r="7" spans="1:27" s="560" customFormat="1" ht="12" x14ac:dyDescent="0.2">
      <c r="A7" s="624" t="s">
        <v>313</v>
      </c>
      <c r="B7" s="690">
        <v>5.6289405152480931E-2</v>
      </c>
      <c r="C7" s="691">
        <v>9.0289040025092637E-2</v>
      </c>
      <c r="D7" s="691">
        <v>3.3559146098324888E-2</v>
      </c>
      <c r="E7" s="691">
        <v>-0.12418012038099768</v>
      </c>
      <c r="F7" s="692">
        <v>0.1539746316842201</v>
      </c>
      <c r="G7" s="693">
        <v>-1.2152072742915965E-2</v>
      </c>
      <c r="H7" s="693">
        <v>3.3555384533268118E-4</v>
      </c>
      <c r="I7" s="693">
        <v>0.16905668071712032</v>
      </c>
      <c r="J7" s="693">
        <v>4.4601841678395537E-3</v>
      </c>
      <c r="K7" s="690">
        <v>6.071689287616211E-2</v>
      </c>
      <c r="L7" s="693">
        <v>2.8445354003491019E-2</v>
      </c>
      <c r="M7" s="693">
        <v>-0.10325483238331978</v>
      </c>
      <c r="N7" s="690">
        <v>1.1847290144488376E-2</v>
      </c>
      <c r="O7" s="624" t="s">
        <v>313</v>
      </c>
      <c r="P7" s="692">
        <v>0.2808673126418082</v>
      </c>
      <c r="Q7" s="693">
        <v>0.25307842619268972</v>
      </c>
      <c r="R7" s="693">
        <v>0.33357178203649052</v>
      </c>
      <c r="S7" s="693">
        <v>9.6538771260508138E-2</v>
      </c>
      <c r="T7" s="693">
        <v>0.29541220406208346</v>
      </c>
      <c r="U7" s="694">
        <v>0.31056984178402947</v>
      </c>
      <c r="V7" s="693">
        <v>0.44108192058606455</v>
      </c>
      <c r="W7" s="693">
        <v>-0.3200495339628795</v>
      </c>
      <c r="X7" s="693">
        <v>0.15264458663319913</v>
      </c>
      <c r="Y7" s="690">
        <v>-6.8157297644598103E-2</v>
      </c>
      <c r="Z7" s="695">
        <v>0.13690725399761994</v>
      </c>
      <c r="AA7" s="690">
        <v>5.2714570739798461E-2</v>
      </c>
    </row>
    <row r="8" spans="1:27" s="560" customFormat="1" ht="12" x14ac:dyDescent="0.2">
      <c r="A8" s="624" t="s">
        <v>314</v>
      </c>
      <c r="B8" s="690">
        <v>8.1301462559097093E-2</v>
      </c>
      <c r="C8" s="691">
        <v>7.9860087828162118E-2</v>
      </c>
      <c r="D8" s="691">
        <v>1.7484940249880232E-2</v>
      </c>
      <c r="E8" s="691">
        <v>-0.11243498046178757</v>
      </c>
      <c r="F8" s="692">
        <v>8.682336838689908E-2</v>
      </c>
      <c r="G8" s="693">
        <v>-7.5016230349185142E-2</v>
      </c>
      <c r="H8" s="693">
        <v>-0.10862412097874896</v>
      </c>
      <c r="I8" s="693">
        <v>-2.3282816328893952E-2</v>
      </c>
      <c r="J8" s="693">
        <v>-3.3091922765598469E-2</v>
      </c>
      <c r="K8" s="690">
        <v>-2.9720653406014597E-2</v>
      </c>
      <c r="L8" s="693">
        <v>-7.5576405138079394E-2</v>
      </c>
      <c r="M8" s="693">
        <v>-0.18443608083957364</v>
      </c>
      <c r="N8" s="690">
        <v>-8.7387620911066999E-2</v>
      </c>
      <c r="O8" s="624" t="s">
        <v>314</v>
      </c>
      <c r="P8" s="692">
        <v>-0.18044918303729029</v>
      </c>
      <c r="Q8" s="693">
        <v>0.10088829268832544</v>
      </c>
      <c r="R8" s="693">
        <v>0.63346741295693598</v>
      </c>
      <c r="S8" s="693">
        <v>-0.24025366280743088</v>
      </c>
      <c r="T8" s="693">
        <v>0.13331193466696578</v>
      </c>
      <c r="U8" s="694">
        <v>0.12979323089070283</v>
      </c>
      <c r="V8" s="693">
        <v>1.0091039034148377</v>
      </c>
      <c r="W8" s="693">
        <v>-7.1319250229482267E-2</v>
      </c>
      <c r="X8" s="693">
        <v>6.7063270134185116E-2</v>
      </c>
      <c r="Y8" s="690">
        <v>0.17292382184730926</v>
      </c>
      <c r="Z8" s="695">
        <v>0.13575250495675828</v>
      </c>
      <c r="AA8" s="690">
        <v>4.8811052452262249E-2</v>
      </c>
    </row>
    <row r="9" spans="1:27" s="560" customFormat="1" ht="12" x14ac:dyDescent="0.2">
      <c r="A9" s="624" t="s">
        <v>315</v>
      </c>
      <c r="B9" s="690">
        <v>3.0474643889594422E-2</v>
      </c>
      <c r="C9" s="691">
        <v>6.8887770758968347E-2</v>
      </c>
      <c r="D9" s="691">
        <v>-1.9237788469071426E-2</v>
      </c>
      <c r="E9" s="691">
        <v>-0.15024749850226404</v>
      </c>
      <c r="F9" s="692">
        <v>-0.25708457372778559</v>
      </c>
      <c r="G9" s="693">
        <v>-0.26729001817585396</v>
      </c>
      <c r="H9" s="693">
        <v>-1.3472511827612221E-2</v>
      </c>
      <c r="I9" s="693">
        <v>-4.0476733130908604E-2</v>
      </c>
      <c r="J9" s="693">
        <v>2.3721297684398124E-2</v>
      </c>
      <c r="K9" s="690">
        <v>-0.14834141185491301</v>
      </c>
      <c r="L9" s="693">
        <v>-5.7123982458506806E-2</v>
      </c>
      <c r="M9" s="693">
        <v>-0.17667885006353734</v>
      </c>
      <c r="N9" s="690">
        <v>-7.2468133596761852E-2</v>
      </c>
      <c r="O9" s="624" t="s">
        <v>315</v>
      </c>
      <c r="P9" s="692">
        <v>-9.3176746913385955E-2</v>
      </c>
      <c r="Q9" s="693">
        <v>0.13411643925259864</v>
      </c>
      <c r="R9" s="693">
        <v>0.25419818019311835</v>
      </c>
      <c r="S9" s="693">
        <v>-0.13300676410296675</v>
      </c>
      <c r="T9" s="693">
        <v>-0.1061641972380305</v>
      </c>
      <c r="U9" s="694">
        <v>8.5053566865277874E-2</v>
      </c>
      <c r="V9" s="693">
        <v>0.21567597273489914</v>
      </c>
      <c r="W9" s="693">
        <v>-0.29812135584813293</v>
      </c>
      <c r="X9" s="693">
        <v>-9.4100258081355359E-2</v>
      </c>
      <c r="Y9" s="690">
        <v>-0.10707951887006495</v>
      </c>
      <c r="Z9" s="695">
        <v>0.11185866546599921</v>
      </c>
      <c r="AA9" s="690">
        <v>1.0406198829365776E-2</v>
      </c>
    </row>
    <row r="10" spans="1:27" s="560" customFormat="1" ht="12" x14ac:dyDescent="0.2">
      <c r="A10" s="624" t="s">
        <v>316</v>
      </c>
      <c r="B10" s="690">
        <v>-3.8183108406257826E-3</v>
      </c>
      <c r="C10" s="691">
        <v>-2.9157002563250156E-2</v>
      </c>
      <c r="D10" s="691">
        <v>5.1515881822409959E-2</v>
      </c>
      <c r="E10" s="691">
        <v>-9.8802796930823056E-2</v>
      </c>
      <c r="F10" s="692">
        <v>0.35469527124190181</v>
      </c>
      <c r="G10" s="693">
        <v>-0.13876015909850403</v>
      </c>
      <c r="H10" s="693">
        <v>0.23880002039242032</v>
      </c>
      <c r="I10" s="693">
        <v>0.25243986973347776</v>
      </c>
      <c r="J10" s="693">
        <v>0.14057188346293459</v>
      </c>
      <c r="K10" s="690">
        <v>0.21134546134593868</v>
      </c>
      <c r="L10" s="693">
        <v>0.262970191806702</v>
      </c>
      <c r="M10" s="693">
        <v>-1.3222080793917845E-2</v>
      </c>
      <c r="N10" s="690">
        <v>0.21389077508325149</v>
      </c>
      <c r="O10" s="624" t="s">
        <v>316</v>
      </c>
      <c r="P10" s="692">
        <v>2.4710662545986306E-2</v>
      </c>
      <c r="Q10" s="693">
        <v>-0.16252684308230658</v>
      </c>
      <c r="R10" s="693">
        <v>0.19928838712588171</v>
      </c>
      <c r="S10" s="693">
        <v>5.4797286392575417E-2</v>
      </c>
      <c r="T10" s="693">
        <v>0.29033378808424071</v>
      </c>
      <c r="U10" s="694">
        <v>0.12125622351473897</v>
      </c>
      <c r="V10" s="693">
        <v>0.77902510636714895</v>
      </c>
      <c r="W10" s="693">
        <v>-0.14528467066555928</v>
      </c>
      <c r="X10" s="693">
        <v>-0.32036345603106042</v>
      </c>
      <c r="Y10" s="690">
        <v>-7.6611536451345552E-2</v>
      </c>
      <c r="Z10" s="695">
        <v>0.11026368813685794</v>
      </c>
      <c r="AA10" s="690">
        <v>1.4361541282147394E-2</v>
      </c>
    </row>
    <row r="11" spans="1:27" s="560" customFormat="1" ht="12" x14ac:dyDescent="0.2">
      <c r="A11" s="624" t="s">
        <v>317</v>
      </c>
      <c r="B11" s="690">
        <v>3.6304667395615109E-2</v>
      </c>
      <c r="C11" s="691">
        <v>1.6873573780639362E-2</v>
      </c>
      <c r="D11" s="691">
        <v>-2.168267250540834E-2</v>
      </c>
      <c r="E11" s="691">
        <v>-0.19258836891636444</v>
      </c>
      <c r="F11" s="692">
        <v>-5.8617640762921974E-2</v>
      </c>
      <c r="G11" s="693">
        <v>-0.11058045104650316</v>
      </c>
      <c r="H11" s="693">
        <v>-0.20290805581717697</v>
      </c>
      <c r="I11" s="693">
        <v>-3.9361338068161E-2</v>
      </c>
      <c r="J11" s="693">
        <v>-7.0048054669606064E-2</v>
      </c>
      <c r="K11" s="690">
        <v>-0.11577872659940636</v>
      </c>
      <c r="L11" s="693">
        <v>-5.8526259049710094E-2</v>
      </c>
      <c r="M11" s="693">
        <v>-0.12296918539408108</v>
      </c>
      <c r="N11" s="690">
        <v>-6.8770722878012447E-2</v>
      </c>
      <c r="O11" s="624" t="s">
        <v>317</v>
      </c>
      <c r="P11" s="692">
        <v>7.4897939871987784E-2</v>
      </c>
      <c r="Q11" s="693">
        <v>-7.7914075065927624E-2</v>
      </c>
      <c r="R11" s="693">
        <v>0.17389927467882282</v>
      </c>
      <c r="S11" s="693">
        <v>-0.24801225754081824</v>
      </c>
      <c r="T11" s="693">
        <v>-8.012310258939892E-3</v>
      </c>
      <c r="U11" s="694">
        <v>0.10658372207822953</v>
      </c>
      <c r="V11" s="693">
        <v>0.26843341743680305</v>
      </c>
      <c r="W11" s="693">
        <v>-0.26283653562407483</v>
      </c>
      <c r="X11" s="693">
        <v>-0.17893475499123679</v>
      </c>
      <c r="Y11" s="690">
        <v>-0.13195002106520948</v>
      </c>
      <c r="Z11" s="695">
        <v>4.7735576768384025E-2</v>
      </c>
      <c r="AA11" s="690">
        <v>9.0540736466402372E-3</v>
      </c>
    </row>
    <row r="12" spans="1:27" s="560" customFormat="1" ht="12" x14ac:dyDescent="0.2">
      <c r="A12" s="624" t="s">
        <v>318</v>
      </c>
      <c r="B12" s="690">
        <v>5.0975907464929193E-2</v>
      </c>
      <c r="C12" s="691">
        <v>2.0704962535434523E-2</v>
      </c>
      <c r="D12" s="691">
        <v>1.769196178511856E-2</v>
      </c>
      <c r="E12" s="691">
        <v>-7.0077962677100758E-2</v>
      </c>
      <c r="F12" s="692">
        <v>-4.8427625370090488E-2</v>
      </c>
      <c r="G12" s="693">
        <v>-0.13782821048345362</v>
      </c>
      <c r="H12" s="693">
        <v>-0.20169878026495902</v>
      </c>
      <c r="I12" s="693">
        <v>-0.32668192137602958</v>
      </c>
      <c r="J12" s="693">
        <v>-0.22038704757290961</v>
      </c>
      <c r="K12" s="690">
        <v>-0.15261088625894892</v>
      </c>
      <c r="L12" s="693">
        <v>-3.8326423047822966E-2</v>
      </c>
      <c r="M12" s="693">
        <v>-3.3753652409189927E-2</v>
      </c>
      <c r="N12" s="690">
        <v>-3.7423964445868263E-2</v>
      </c>
      <c r="O12" s="624" t="s">
        <v>318</v>
      </c>
      <c r="P12" s="692">
        <v>7.3372555314748178E-2</v>
      </c>
      <c r="Q12" s="693">
        <v>2.3485449875868758E-2</v>
      </c>
      <c r="R12" s="693">
        <v>0.34232114469529606</v>
      </c>
      <c r="S12" s="693">
        <v>-7.6518955931132115E-2</v>
      </c>
      <c r="T12" s="693">
        <v>-0.10673300599854152</v>
      </c>
      <c r="U12" s="694">
        <v>0.16900248260503514</v>
      </c>
      <c r="V12" s="693">
        <v>0.21523950523933078</v>
      </c>
      <c r="W12" s="693">
        <v>-0.28191683127516409</v>
      </c>
      <c r="X12" s="693">
        <v>-0.17984341883898858</v>
      </c>
      <c r="Y12" s="690">
        <v>-0.16068727616509526</v>
      </c>
      <c r="Z12" s="695">
        <v>-0.10548654203865282</v>
      </c>
      <c r="AA12" s="690">
        <v>2.7185697199506365E-2</v>
      </c>
    </row>
    <row r="13" spans="1:27" s="560" customFormat="1" ht="12" x14ac:dyDescent="0.2">
      <c r="A13" s="624" t="s">
        <v>319</v>
      </c>
      <c r="B13" s="690">
        <v>5.8962516968073864E-2</v>
      </c>
      <c r="C13" s="691">
        <v>-4.3433500229703714E-3</v>
      </c>
      <c r="D13" s="691">
        <v>-5.1700232710157557E-2</v>
      </c>
      <c r="E13" s="691">
        <v>-4.9864980880806264E-2</v>
      </c>
      <c r="F13" s="692">
        <v>4.3159802848157458E-2</v>
      </c>
      <c r="G13" s="693">
        <v>2.1042579495618163E-2</v>
      </c>
      <c r="H13" s="693">
        <v>-6.0602085029819786E-2</v>
      </c>
      <c r="I13" s="693">
        <v>-8.4899981591642137E-2</v>
      </c>
      <c r="J13" s="693">
        <v>4.6077546145378179E-2</v>
      </c>
      <c r="K13" s="690">
        <v>5.164725035965656E-3</v>
      </c>
      <c r="L13" s="693">
        <v>-6.6819229978350991E-2</v>
      </c>
      <c r="M13" s="693">
        <v>0.13203482503683928</v>
      </c>
      <c r="N13" s="690">
        <v>-2.6906008592071706E-2</v>
      </c>
      <c r="O13" s="624" t="s">
        <v>319</v>
      </c>
      <c r="P13" s="692">
        <v>7.6233511432590717E-3</v>
      </c>
      <c r="Q13" s="693">
        <v>0.34813935082949587</v>
      </c>
      <c r="R13" s="693">
        <v>0.47773221174781799</v>
      </c>
      <c r="S13" s="693">
        <v>1.088544815003889E-2</v>
      </c>
      <c r="T13" s="693">
        <v>-2.1726123331971658E-2</v>
      </c>
      <c r="U13" s="694">
        <v>0.22649649322443954</v>
      </c>
      <c r="V13" s="693">
        <v>0.12707181690496849</v>
      </c>
      <c r="W13" s="693">
        <v>-0.40204533772451845</v>
      </c>
      <c r="X13" s="693">
        <v>-0.1006767181936663</v>
      </c>
      <c r="Y13" s="690">
        <v>-0.19380016959133395</v>
      </c>
      <c r="Z13" s="695">
        <v>-2.2612061480571599E-2</v>
      </c>
      <c r="AA13" s="690">
        <v>2.0703789472673595E-2</v>
      </c>
    </row>
    <row r="14" spans="1:27" s="560" customFormat="1" ht="12" x14ac:dyDescent="0.2">
      <c r="A14" s="624" t="s">
        <v>320</v>
      </c>
      <c r="B14" s="690">
        <v>3.2012830043611107E-2</v>
      </c>
      <c r="C14" s="691">
        <v>4.7826123755286387E-2</v>
      </c>
      <c r="D14" s="691">
        <v>4.2110048207522066E-3</v>
      </c>
      <c r="E14" s="691">
        <v>-2.3029423813395233E-2</v>
      </c>
      <c r="F14" s="692">
        <v>6.4157202959640225E-2</v>
      </c>
      <c r="G14" s="693">
        <v>1.1023218174344374E-2</v>
      </c>
      <c r="H14" s="693">
        <v>-0.13432111610479602</v>
      </c>
      <c r="I14" s="693">
        <v>-2.0784238704421032E-3</v>
      </c>
      <c r="J14" s="693">
        <v>0.13667277542029455</v>
      </c>
      <c r="K14" s="690">
        <v>-5.398076204000124E-3</v>
      </c>
      <c r="L14" s="693">
        <v>-7.5800718852992E-2</v>
      </c>
      <c r="M14" s="693">
        <v>2.0199453653100718E-2</v>
      </c>
      <c r="N14" s="690">
        <v>-5.7173850092710476E-2</v>
      </c>
      <c r="O14" s="624" t="s">
        <v>320</v>
      </c>
      <c r="P14" s="692">
        <v>-0.19569292683545703</v>
      </c>
      <c r="Q14" s="693">
        <v>0.15171226583261377</v>
      </c>
      <c r="R14" s="693">
        <v>0.42316687081999782</v>
      </c>
      <c r="S14" s="693">
        <v>-0.10723535249676019</v>
      </c>
      <c r="T14" s="693">
        <v>-6.508465213403658E-2</v>
      </c>
      <c r="U14" s="694">
        <v>9.0075359035402647E-2</v>
      </c>
      <c r="V14" s="693">
        <v>0.23449345558505819</v>
      </c>
      <c r="W14" s="693">
        <v>-0.33763895598017168</v>
      </c>
      <c r="X14" s="693">
        <v>-2.9388361772106575E-2</v>
      </c>
      <c r="Y14" s="690">
        <v>-0.13210842781105936</v>
      </c>
      <c r="Z14" s="695">
        <v>1.1012880611766196E-2</v>
      </c>
      <c r="AA14" s="690">
        <v>2.3869366472489828E-2</v>
      </c>
    </row>
    <row r="15" spans="1:27" s="560" customFormat="1" ht="12" x14ac:dyDescent="0.2">
      <c r="A15" s="624" t="s">
        <v>321</v>
      </c>
      <c r="B15" s="690">
        <v>5.1717167384568219E-2</v>
      </c>
      <c r="C15" s="691">
        <v>0.21384354750431123</v>
      </c>
      <c r="D15" s="691">
        <v>-2.6353653496933305E-2</v>
      </c>
      <c r="E15" s="691">
        <v>-5.3150662908012181E-2</v>
      </c>
      <c r="F15" s="692">
        <v>8.3716821104098393E-2</v>
      </c>
      <c r="G15" s="693">
        <v>8.002596748761226E-2</v>
      </c>
      <c r="H15" s="693">
        <v>6.1684790613685259E-2</v>
      </c>
      <c r="I15" s="693">
        <v>1.56564129296064E-2</v>
      </c>
      <c r="J15" s="693">
        <v>3.6315673895519485E-3</v>
      </c>
      <c r="K15" s="690">
        <v>6.0919271028235134E-2</v>
      </c>
      <c r="L15" s="693">
        <v>-9.6575738175990633E-2</v>
      </c>
      <c r="M15" s="693">
        <v>5.3117533105121684E-2</v>
      </c>
      <c r="N15" s="690">
        <v>-7.2960702817827183E-2</v>
      </c>
      <c r="O15" s="624" t="s">
        <v>321</v>
      </c>
      <c r="P15" s="692">
        <v>-0.19964020970203999</v>
      </c>
      <c r="Q15" s="693">
        <v>-0.3103641618809978</v>
      </c>
      <c r="R15" s="693">
        <v>0.50626175744224522</v>
      </c>
      <c r="S15" s="693">
        <v>-0.14629618338899275</v>
      </c>
      <c r="T15" s="693">
        <v>0.16787232751700354</v>
      </c>
      <c r="U15" s="694">
        <v>0.12982770311655201</v>
      </c>
      <c r="V15" s="693">
        <v>-0.12590828575286483</v>
      </c>
      <c r="W15" s="693">
        <v>-0.1537812140323831</v>
      </c>
      <c r="X15" s="693">
        <v>0.21918067186160139</v>
      </c>
      <c r="Y15" s="690">
        <v>-2.2297264963745067E-2</v>
      </c>
      <c r="Z15" s="695">
        <v>7.1433241290089322E-2</v>
      </c>
      <c r="AA15" s="690">
        <v>5.4182835747164759E-2</v>
      </c>
    </row>
    <row r="16" spans="1:27" s="560" customFormat="1" ht="12" x14ac:dyDescent="0.2">
      <c r="A16" s="624" t="s">
        <v>322</v>
      </c>
      <c r="B16" s="690">
        <v>6.0913625566263896E-2</v>
      </c>
      <c r="C16" s="691">
        <v>-9.2937673169649626E-3</v>
      </c>
      <c r="D16" s="691">
        <v>5.7351032260397616E-3</v>
      </c>
      <c r="E16" s="691">
        <v>-6.783943848758045E-2</v>
      </c>
      <c r="F16" s="692">
        <v>-2.3850118274448717E-2</v>
      </c>
      <c r="G16" s="693">
        <v>0.23325397958575267</v>
      </c>
      <c r="H16" s="693">
        <v>-1.6330753518150054E-3</v>
      </c>
      <c r="I16" s="693">
        <v>4.1847510547696309E-2</v>
      </c>
      <c r="J16" s="693">
        <v>2.0425821794394894E-2</v>
      </c>
      <c r="K16" s="690">
        <v>2.6126174283318981E-2</v>
      </c>
      <c r="L16" s="693">
        <v>2.2694901330841954E-3</v>
      </c>
      <c r="M16" s="693">
        <v>5.0001577194249691E-2</v>
      </c>
      <c r="N16" s="690">
        <v>9.8241058967960537E-3</v>
      </c>
      <c r="O16" s="624" t="s">
        <v>322</v>
      </c>
      <c r="P16" s="692">
        <v>6.1343862184498166E-2</v>
      </c>
      <c r="Q16" s="693">
        <v>6.2095599404733415E-2</v>
      </c>
      <c r="R16" s="693">
        <v>0.39201646163236781</v>
      </c>
      <c r="S16" s="693">
        <v>-0.19282384508533723</v>
      </c>
      <c r="T16" s="693">
        <v>4.3842165541117639E-2</v>
      </c>
      <c r="U16" s="694">
        <v>0.23736960685710207</v>
      </c>
      <c r="V16" s="693">
        <v>0.28806966150768298</v>
      </c>
      <c r="W16" s="693">
        <v>-3.6418595653989194E-2</v>
      </c>
      <c r="X16" s="693">
        <v>0.30821121134061724</v>
      </c>
      <c r="Y16" s="690">
        <v>0.13390286063151513</v>
      </c>
      <c r="Z16" s="695">
        <v>1.0704063387135365E-2</v>
      </c>
      <c r="AA16" s="690">
        <v>3.4629248447715089E-2</v>
      </c>
    </row>
    <row r="17" spans="1:27" s="560" customFormat="1" ht="12" x14ac:dyDescent="0.2">
      <c r="A17" s="624" t="s">
        <v>323</v>
      </c>
      <c r="B17" s="690">
        <v>2.8208476429395279E-2</v>
      </c>
      <c r="C17" s="691">
        <v>7.2365357022884158E-2</v>
      </c>
      <c r="D17" s="691">
        <v>7.8019317897289664E-2</v>
      </c>
      <c r="E17" s="691">
        <v>1.6285360156301332E-2</v>
      </c>
      <c r="F17" s="692">
        <v>0.12105686927371173</v>
      </c>
      <c r="G17" s="693">
        <v>6.5620610424331316E-2</v>
      </c>
      <c r="H17" s="693">
        <v>-4.7929110523015517E-2</v>
      </c>
      <c r="I17" s="693">
        <v>-6.287566267104705E-2</v>
      </c>
      <c r="J17" s="693">
        <v>-3.1085356975456002E-2</v>
      </c>
      <c r="K17" s="690">
        <v>2.4808638792998217E-2</v>
      </c>
      <c r="L17" s="693">
        <v>-7.4795329430363933E-2</v>
      </c>
      <c r="M17" s="693">
        <v>0.29861985675627545</v>
      </c>
      <c r="N17" s="690">
        <v>-2.5991440417582168E-2</v>
      </c>
      <c r="O17" s="624" t="s">
        <v>323</v>
      </c>
      <c r="P17" s="692">
        <v>-0.19381280065801743</v>
      </c>
      <c r="Q17" s="693">
        <v>-0.22697642937182605</v>
      </c>
      <c r="R17" s="693">
        <v>0.16808243791311095</v>
      </c>
      <c r="S17" s="693">
        <v>0.17696642221631853</v>
      </c>
      <c r="T17" s="693">
        <v>-2.3971027722922145E-2</v>
      </c>
      <c r="U17" s="694">
        <v>5.512714351046033E-2</v>
      </c>
      <c r="V17" s="693">
        <v>-0.10566952669541907</v>
      </c>
      <c r="W17" s="693">
        <v>5.5853196687774664E-2</v>
      </c>
      <c r="X17" s="693">
        <v>-9.0617330747980174E-2</v>
      </c>
      <c r="Y17" s="690">
        <v>-3.6408594651303083E-2</v>
      </c>
      <c r="Z17" s="695">
        <v>-1.1572194236412758E-2</v>
      </c>
      <c r="AA17" s="690">
        <v>4.1959209241142936E-2</v>
      </c>
    </row>
    <row r="18" spans="1:27" s="560" customFormat="1" ht="12" x14ac:dyDescent="0.2">
      <c r="A18" s="624" t="s">
        <v>324</v>
      </c>
      <c r="B18" s="690">
        <v>5.9961712239363862E-2</v>
      </c>
      <c r="C18" s="691">
        <v>7.5326243936279624E-2</v>
      </c>
      <c r="D18" s="691">
        <v>-1.9777376375689215E-2</v>
      </c>
      <c r="E18" s="691">
        <v>-4.7448376890349975E-3</v>
      </c>
      <c r="F18" s="692">
        <v>9.0799879966082964E-2</v>
      </c>
      <c r="G18" s="693">
        <v>-7.5434224374637981E-2</v>
      </c>
      <c r="H18" s="693">
        <v>-0.10374778711796895</v>
      </c>
      <c r="I18" s="693">
        <v>-2.4304534680434364E-2</v>
      </c>
      <c r="J18" s="693">
        <v>5.8797339076009925E-2</v>
      </c>
      <c r="K18" s="690">
        <v>-1.1574936350378651E-2</v>
      </c>
      <c r="L18" s="693">
        <v>-6.86457585068877E-2</v>
      </c>
      <c r="M18" s="693">
        <v>0.10905090364841952</v>
      </c>
      <c r="N18" s="690">
        <v>-4.4044499105907908E-2</v>
      </c>
      <c r="O18" s="624" t="s">
        <v>324</v>
      </c>
      <c r="P18" s="692">
        <v>-0.25919520161766418</v>
      </c>
      <c r="Q18" s="693">
        <v>-0.21392029826862824</v>
      </c>
      <c r="R18" s="693">
        <v>0.16171089480534184</v>
      </c>
      <c r="S18" s="693">
        <v>-0.15112601520331936</v>
      </c>
      <c r="T18" s="693">
        <v>-1.3515542844098505E-2</v>
      </c>
      <c r="U18" s="694">
        <v>6.7280529652613552E-3</v>
      </c>
      <c r="V18" s="693">
        <v>-0.1770064071634645</v>
      </c>
      <c r="W18" s="693">
        <v>-9.8576881337661737E-2</v>
      </c>
      <c r="X18" s="693">
        <v>6.2284193640657515E-2</v>
      </c>
      <c r="Y18" s="690">
        <v>-5.7488162811070276E-2</v>
      </c>
      <c r="Z18" s="697">
        <v>-4.1909159768446558E-2</v>
      </c>
      <c r="AA18" s="690">
        <v>3.3467893007214089E-2</v>
      </c>
    </row>
    <row r="19" spans="1:27" s="560" customFormat="1" ht="12" x14ac:dyDescent="0.2">
      <c r="A19" s="623" t="s">
        <v>245</v>
      </c>
      <c r="B19" s="706">
        <v>4.4616024343309801E-2</v>
      </c>
      <c r="C19" s="707">
        <v>4.9398203114569217E-2</v>
      </c>
      <c r="D19" s="707">
        <v>3.828658979796451E-3</v>
      </c>
      <c r="E19" s="707">
        <v>-8.3950392307197363E-2</v>
      </c>
      <c r="F19" s="704">
        <v>4.0952269071004688E-2</v>
      </c>
      <c r="G19" s="705">
        <v>-2.8021271295567751E-2</v>
      </c>
      <c r="H19" s="705">
        <v>-5.4095566370352954E-2</v>
      </c>
      <c r="I19" s="705">
        <v>-3.3178281391799347E-2</v>
      </c>
      <c r="J19" s="705">
        <v>9.717033842284728E-3</v>
      </c>
      <c r="K19" s="706">
        <v>-7.5631925813209877E-3</v>
      </c>
      <c r="L19" s="1320">
        <v>-3.0496438881718602E-2</v>
      </c>
      <c r="M19" s="1321">
        <v>1.5481105238410953E-2</v>
      </c>
      <c r="N19" s="706">
        <v>-2.315865507144188E-2</v>
      </c>
      <c r="O19" s="623" t="s">
        <v>245</v>
      </c>
      <c r="P19" s="704">
        <v>-5.2987199377013683E-2</v>
      </c>
      <c r="Q19" s="705">
        <v>1.6818897438306113E-2</v>
      </c>
      <c r="R19" s="705">
        <v>0.32805796403579146</v>
      </c>
      <c r="S19" s="705">
        <v>-8.7898394872344299E-2</v>
      </c>
      <c r="T19" s="705">
        <v>3.3203260778580823E-2</v>
      </c>
      <c r="U19" s="706">
        <v>0.13858838297909681</v>
      </c>
      <c r="V19" s="704">
        <v>0.25505984073885513</v>
      </c>
      <c r="W19" s="705">
        <v>-0.21336613281191064</v>
      </c>
      <c r="X19" s="705">
        <v>-4.2435988383437762E-2</v>
      </c>
      <c r="Y19" s="706">
        <v>-6.7996308415056217E-2</v>
      </c>
      <c r="Z19" s="707">
        <v>2.8204428966055239E-2</v>
      </c>
      <c r="AA19" s="707">
        <v>3.0221196443233955E-2</v>
      </c>
    </row>
    <row r="20" spans="1:27" s="625" customFormat="1" ht="12" x14ac:dyDescent="0.2">
      <c r="A20" s="1335" t="s">
        <v>234</v>
      </c>
      <c r="B20" s="1328"/>
      <c r="C20" s="1329"/>
      <c r="D20" s="1329"/>
      <c r="E20" s="1329"/>
      <c r="F20" s="1330"/>
      <c r="G20" s="1331"/>
      <c r="H20" s="1331"/>
      <c r="I20" s="1331"/>
      <c r="J20" s="1331"/>
      <c r="K20" s="1328"/>
      <c r="L20" s="1330"/>
      <c r="M20" s="1331"/>
      <c r="N20" s="1328"/>
      <c r="O20" s="1335" t="s">
        <v>234</v>
      </c>
      <c r="P20" s="1331"/>
      <c r="Q20" s="1331"/>
      <c r="R20" s="1331"/>
      <c r="S20" s="1331"/>
      <c r="T20" s="1331"/>
      <c r="U20" s="1328"/>
      <c r="V20" s="1331"/>
      <c r="W20" s="1331"/>
      <c r="X20" s="1331"/>
      <c r="Y20" s="1328"/>
      <c r="Z20" s="1329"/>
      <c r="AA20" s="1328"/>
    </row>
    <row r="21" spans="1:27" s="560" customFormat="1" ht="12" x14ac:dyDescent="0.2">
      <c r="A21" s="626" t="s">
        <v>313</v>
      </c>
      <c r="B21" s="690">
        <v>6.7987674341339899E-2</v>
      </c>
      <c r="C21" s="691">
        <v>0.10405951084723042</v>
      </c>
      <c r="D21" s="691">
        <v>-0.20462005157308227</v>
      </c>
      <c r="E21" s="691">
        <v>-0.43692931915032873</v>
      </c>
      <c r="F21" s="692">
        <v>0.12766341265875591</v>
      </c>
      <c r="G21" s="693">
        <v>1.3165056150961751E-2</v>
      </c>
      <c r="H21" s="693">
        <v>-7.5004409473187206E-3</v>
      </c>
      <c r="I21" s="693">
        <v>0.21611304839862755</v>
      </c>
      <c r="J21" s="693">
        <v>-1.2533159594799281E-2</v>
      </c>
      <c r="K21" s="690">
        <v>5.5210655869933456E-2</v>
      </c>
      <c r="L21" s="693">
        <v>-0.12279546710957756</v>
      </c>
      <c r="M21" s="693">
        <v>-1.7226188214936156E-2</v>
      </c>
      <c r="N21" s="690">
        <v>-0.10932461484651634</v>
      </c>
      <c r="O21" s="626" t="s">
        <v>313</v>
      </c>
      <c r="P21" s="692">
        <v>-8.8643253883600726E-2</v>
      </c>
      <c r="Q21" s="693">
        <v>0.41123077018956988</v>
      </c>
      <c r="R21" s="693">
        <v>-7.5936031210429911E-2</v>
      </c>
      <c r="S21" s="693">
        <v>1.6552745905410449E-2</v>
      </c>
      <c r="T21" s="693">
        <v>-1.7221514159048823E-2</v>
      </c>
      <c r="U21" s="694">
        <v>-5.9264279030558531E-2</v>
      </c>
      <c r="V21" s="693">
        <v>0.45020377347621521</v>
      </c>
      <c r="W21" s="693">
        <v>-0.32454308375129115</v>
      </c>
      <c r="X21" s="693">
        <v>0.1639846032423844</v>
      </c>
      <c r="Y21" s="690">
        <v>-6.88076685640574E-2</v>
      </c>
      <c r="Z21" s="695">
        <v>5.0319270010323436E-2</v>
      </c>
      <c r="AA21" s="690">
        <v>4.9224885984080036E-2</v>
      </c>
    </row>
    <row r="22" spans="1:27" s="560" customFormat="1" ht="12" x14ac:dyDescent="0.2">
      <c r="A22" s="626" t="s">
        <v>314</v>
      </c>
      <c r="B22" s="690">
        <v>8.9047617363271936E-2</v>
      </c>
      <c r="C22" s="691">
        <v>0.10527851493828777</v>
      </c>
      <c r="D22" s="691">
        <v>-2.169296984193303E-2</v>
      </c>
      <c r="E22" s="691">
        <v>-0.48876691238722381</v>
      </c>
      <c r="F22" s="692">
        <v>8.4049922066605331E-2</v>
      </c>
      <c r="G22" s="693">
        <v>-6.8103972738223439E-2</v>
      </c>
      <c r="H22" s="693">
        <v>-0.13567359025992842</v>
      </c>
      <c r="I22" s="693">
        <v>-1.7129376274707342E-2</v>
      </c>
      <c r="J22" s="693">
        <v>-1.6167547848202624E-2</v>
      </c>
      <c r="K22" s="690">
        <v>-3.9452257347183495E-2</v>
      </c>
      <c r="L22" s="693">
        <v>-0.10656722099772287</v>
      </c>
      <c r="M22" s="693">
        <v>-0.16143632529841101</v>
      </c>
      <c r="N22" s="690">
        <v>-0.11482060792814752</v>
      </c>
      <c r="O22" s="626" t="s">
        <v>314</v>
      </c>
      <c r="P22" s="692">
        <v>-9.2201157400743861E-2</v>
      </c>
      <c r="Q22" s="693">
        <v>0.2046081084014848</v>
      </c>
      <c r="R22" s="693">
        <v>-3.7100152508770745E-2</v>
      </c>
      <c r="S22" s="693">
        <v>-0.51081135917824527</v>
      </c>
      <c r="T22" s="693">
        <v>-8.9082360253349924E-2</v>
      </c>
      <c r="U22" s="694">
        <v>-8.0848923743732537E-2</v>
      </c>
      <c r="V22" s="693">
        <v>0.96126178075043955</v>
      </c>
      <c r="W22" s="693">
        <v>-8.792804988914682E-2</v>
      </c>
      <c r="X22" s="693">
        <v>0.10702950340432271</v>
      </c>
      <c r="Y22" s="690">
        <v>0.16917908249379865</v>
      </c>
      <c r="Z22" s="695">
        <v>8.4394656324647155E-2</v>
      </c>
      <c r="AA22" s="690">
        <v>6.185581386287442E-2</v>
      </c>
    </row>
    <row r="23" spans="1:27" s="560" customFormat="1" ht="12" x14ac:dyDescent="0.2">
      <c r="A23" s="626" t="s">
        <v>315</v>
      </c>
      <c r="B23" s="690">
        <v>5.2850206527472521E-2</v>
      </c>
      <c r="C23" s="691">
        <v>5.0883424773839003E-2</v>
      </c>
      <c r="D23" s="691">
        <v>-0.18678038647841222</v>
      </c>
      <c r="E23" s="691">
        <v>-0.51825421600728527</v>
      </c>
      <c r="F23" s="692">
        <v>7.8148182252403497E-2</v>
      </c>
      <c r="G23" s="693">
        <v>-0.39727651480978066</v>
      </c>
      <c r="H23" s="693">
        <v>-9.8801808424104465E-2</v>
      </c>
      <c r="I23" s="693">
        <v>-8.7032152115439354E-3</v>
      </c>
      <c r="J23" s="693">
        <v>1.9163615779123067E-3</v>
      </c>
      <c r="K23" s="690">
        <v>-5.0462961954334085E-2</v>
      </c>
      <c r="L23" s="693">
        <v>-0.1500252949345231</v>
      </c>
      <c r="M23" s="693">
        <v>-0.37899340076409804</v>
      </c>
      <c r="N23" s="690">
        <v>-0.19002104798744957</v>
      </c>
      <c r="O23" s="626" t="s">
        <v>315</v>
      </c>
      <c r="P23" s="692">
        <v>-0.43278981166212005</v>
      </c>
      <c r="Q23" s="693">
        <v>3.4459666022776281E-2</v>
      </c>
      <c r="R23" s="693">
        <v>4.1788146419767802E-2</v>
      </c>
      <c r="S23" s="693">
        <v>-0.31617648401628506</v>
      </c>
      <c r="T23" s="693">
        <v>-0.40835250320364602</v>
      </c>
      <c r="U23" s="694">
        <v>-0.34760788880554383</v>
      </c>
      <c r="V23" s="693">
        <v>0.20860710967241247</v>
      </c>
      <c r="W23" s="693">
        <v>-0.31250513436869121</v>
      </c>
      <c r="X23" s="693">
        <v>-6.1387639599956412E-2</v>
      </c>
      <c r="Y23" s="690">
        <v>-9.5840808522773657E-2</v>
      </c>
      <c r="Z23" s="695">
        <v>4.5579919198241337E-2</v>
      </c>
      <c r="AA23" s="690">
        <v>1.6116910040987031E-2</v>
      </c>
    </row>
    <row r="24" spans="1:27" s="560" customFormat="1" ht="12" x14ac:dyDescent="0.2">
      <c r="A24" s="626" t="s">
        <v>316</v>
      </c>
      <c r="B24" s="690">
        <v>7.4819193408679485E-3</v>
      </c>
      <c r="C24" s="691">
        <v>8.8397146774104041E-3</v>
      </c>
      <c r="D24" s="691">
        <v>-0.21366055026324116</v>
      </c>
      <c r="E24" s="691">
        <v>-0.3322738947156717</v>
      </c>
      <c r="F24" s="692">
        <v>-0.12215371388016449</v>
      </c>
      <c r="G24" s="693">
        <v>-0.10932170004456465</v>
      </c>
      <c r="H24" s="693">
        <v>4.6664456517976793E-2</v>
      </c>
      <c r="I24" s="693">
        <v>0.25218427294454937</v>
      </c>
      <c r="J24" s="693">
        <v>0.16609799625503108</v>
      </c>
      <c r="K24" s="690">
        <v>-2.4404420534214988E-2</v>
      </c>
      <c r="L24" s="693">
        <v>-1.3651403485863134E-2</v>
      </c>
      <c r="M24" s="693">
        <v>-0.2768234448347956</v>
      </c>
      <c r="N24" s="690">
        <v>-6.4993240689564025E-2</v>
      </c>
      <c r="O24" s="626" t="s">
        <v>316</v>
      </c>
      <c r="P24" s="692">
        <v>-0.10488575815451384</v>
      </c>
      <c r="Q24" s="693">
        <v>-1.1221178256967446E-2</v>
      </c>
      <c r="R24" s="693">
        <v>-0.40465959722170819</v>
      </c>
      <c r="S24" s="693">
        <v>0.28074379446031039</v>
      </c>
      <c r="T24" s="693">
        <v>0.70310590657522187</v>
      </c>
      <c r="U24" s="694">
        <v>-0.14350848630862489</v>
      </c>
      <c r="V24" s="693">
        <v>0.75054254524361874</v>
      </c>
      <c r="W24" s="693">
        <v>-0.15816008842188467</v>
      </c>
      <c r="X24" s="693">
        <v>-0.36686865577251193</v>
      </c>
      <c r="Y24" s="690">
        <v>-0.10626008659192787</v>
      </c>
      <c r="Z24" s="695">
        <v>4.8877283675484717E-2</v>
      </c>
      <c r="AA24" s="690">
        <v>-1.7423606249634682E-3</v>
      </c>
    </row>
    <row r="25" spans="1:27" s="560" customFormat="1" ht="12" x14ac:dyDescent="0.2">
      <c r="A25" s="626" t="s">
        <v>317</v>
      </c>
      <c r="B25" s="690">
        <v>4.1930760795406252E-2</v>
      </c>
      <c r="C25" s="691">
        <v>2.954270533151182E-2</v>
      </c>
      <c r="D25" s="691">
        <v>-5.5686665510458644E-2</v>
      </c>
      <c r="E25" s="691">
        <v>-0.35147889920488584</v>
      </c>
      <c r="F25" s="692">
        <v>-0.11216951677023912</v>
      </c>
      <c r="G25" s="693">
        <v>-0.1000350482073763</v>
      </c>
      <c r="H25" s="693">
        <v>-0.19529616144827</v>
      </c>
      <c r="I25" s="693">
        <v>-5.2454787177494522E-2</v>
      </c>
      <c r="J25" s="693">
        <v>-6.0313884224334702E-2</v>
      </c>
      <c r="K25" s="690">
        <v>-0.13155188513341431</v>
      </c>
      <c r="L25" s="693">
        <v>-4.4628030056721002E-2</v>
      </c>
      <c r="M25" s="693">
        <v>-0.15228109358010888</v>
      </c>
      <c r="N25" s="690">
        <v>-6.3129933894436663E-2</v>
      </c>
      <c r="O25" s="626" t="s">
        <v>317</v>
      </c>
      <c r="P25" s="692">
        <v>-0.12572075556470808</v>
      </c>
      <c r="Q25" s="693">
        <v>-0.15485144195755851</v>
      </c>
      <c r="R25" s="693">
        <v>-0.10992793020525182</v>
      </c>
      <c r="S25" s="693">
        <v>-0.43840223081154595</v>
      </c>
      <c r="T25" s="693">
        <v>-0.20761668306718783</v>
      </c>
      <c r="U25" s="694">
        <v>-0.13437245952221832</v>
      </c>
      <c r="V25" s="693">
        <v>0.28953817691935679</v>
      </c>
      <c r="W25" s="693">
        <v>-0.24517437474503301</v>
      </c>
      <c r="X25" s="693">
        <v>-6.2533425870801906E-2</v>
      </c>
      <c r="Y25" s="690">
        <v>-7.74481603171564E-2</v>
      </c>
      <c r="Z25" s="695">
        <v>2.0442678906183565E-2</v>
      </c>
      <c r="AA25" s="690">
        <v>1.9733967780471318E-2</v>
      </c>
    </row>
    <row r="26" spans="1:27" s="560" customFormat="1" ht="12" x14ac:dyDescent="0.2">
      <c r="A26" s="626" t="s">
        <v>318</v>
      </c>
      <c r="B26" s="690">
        <v>5.1523998425067941E-2</v>
      </c>
      <c r="C26" s="691">
        <v>6.9375629017351947E-3</v>
      </c>
      <c r="D26" s="691">
        <v>-0.14208830358332847</v>
      </c>
      <c r="E26" s="691">
        <v>-0.20226780856714255</v>
      </c>
      <c r="F26" s="692">
        <v>-0.14121281880427372</v>
      </c>
      <c r="G26" s="693">
        <v>-0.40138391355278691</v>
      </c>
      <c r="H26" s="693">
        <v>-0.24051799658354056</v>
      </c>
      <c r="I26" s="693">
        <v>-0.33523272299729601</v>
      </c>
      <c r="J26" s="693">
        <v>-0.19139818961367894</v>
      </c>
      <c r="K26" s="690">
        <v>-0.22474038583498424</v>
      </c>
      <c r="L26" s="693">
        <v>-0.20732414162832657</v>
      </c>
      <c r="M26" s="693">
        <v>-0.31732371496655265</v>
      </c>
      <c r="N26" s="690">
        <v>-0.2280632248371941</v>
      </c>
      <c r="O26" s="626" t="s">
        <v>318</v>
      </c>
      <c r="P26" s="692">
        <v>7.816947945887609E-2</v>
      </c>
      <c r="Q26" s="693">
        <v>-0.15735228815550273</v>
      </c>
      <c r="R26" s="693">
        <v>-0.29001807572186622</v>
      </c>
      <c r="S26" s="693">
        <v>-7.7640880361715126E-2</v>
      </c>
      <c r="T26" s="693">
        <v>-0.27090224130924245</v>
      </c>
      <c r="U26" s="694">
        <v>1.2444998139302443E-2</v>
      </c>
      <c r="V26" s="693">
        <v>0.19468353973867392</v>
      </c>
      <c r="W26" s="693">
        <v>-0.28851036628827476</v>
      </c>
      <c r="X26" s="693">
        <v>-0.17497833556661724</v>
      </c>
      <c r="Y26" s="690">
        <v>-0.16299551678988533</v>
      </c>
      <c r="Z26" s="695">
        <v>-0.12248378378402058</v>
      </c>
      <c r="AA26" s="690">
        <v>1.8853053625731864E-2</v>
      </c>
    </row>
    <row r="27" spans="1:27" s="560" customFormat="1" ht="12" x14ac:dyDescent="0.2">
      <c r="A27" s="626" t="s">
        <v>319</v>
      </c>
      <c r="B27" s="690">
        <v>5.121340217357484E-2</v>
      </c>
      <c r="C27" s="691">
        <v>1.7805415348157938E-2</v>
      </c>
      <c r="D27" s="691">
        <v>-0.12635136254621793</v>
      </c>
      <c r="E27" s="691">
        <v>-7.5397002254608214E-2</v>
      </c>
      <c r="F27" s="692">
        <v>-3.4271058981136138E-2</v>
      </c>
      <c r="G27" s="693">
        <v>-5.4295623766995815E-2</v>
      </c>
      <c r="H27" s="693">
        <v>-7.5601630326321168E-2</v>
      </c>
      <c r="I27" s="693">
        <v>-9.6411881789659315E-2</v>
      </c>
      <c r="J27" s="693">
        <v>0.12246451683116133</v>
      </c>
      <c r="K27" s="690">
        <v>-2.4265657782573058E-2</v>
      </c>
      <c r="L27" s="693">
        <v>-0.13695833488498987</v>
      </c>
      <c r="M27" s="693">
        <v>-0.17975203350931068</v>
      </c>
      <c r="N27" s="690">
        <v>-0.14515616618546701</v>
      </c>
      <c r="O27" s="626" t="s">
        <v>319</v>
      </c>
      <c r="P27" s="692">
        <v>-0.11401215896019967</v>
      </c>
      <c r="Q27" s="693">
        <v>0.41129461368856557</v>
      </c>
      <c r="R27" s="693">
        <v>-0.32354321487591431</v>
      </c>
      <c r="S27" s="693">
        <v>0.38913221770835382</v>
      </c>
      <c r="T27" s="693">
        <v>0.20169956205511985</v>
      </c>
      <c r="U27" s="694">
        <v>-0.10739646354684629</v>
      </c>
      <c r="V27" s="693">
        <v>0.1568265465841614</v>
      </c>
      <c r="W27" s="693">
        <v>-0.39923980070423992</v>
      </c>
      <c r="X27" s="693">
        <v>-0.10352047394666908</v>
      </c>
      <c r="Y27" s="690">
        <v>-0.18951133129434405</v>
      </c>
      <c r="Z27" s="695">
        <v>-1.0783751315995294E-2</v>
      </c>
      <c r="AA27" s="690">
        <v>2.8509576038436846E-2</v>
      </c>
    </row>
    <row r="28" spans="1:27" s="560" customFormat="1" ht="12" x14ac:dyDescent="0.2">
      <c r="A28" s="626" t="s">
        <v>320</v>
      </c>
      <c r="B28" s="690">
        <v>4.849503195265914E-2</v>
      </c>
      <c r="C28" s="691">
        <v>2.8496886648809783E-2</v>
      </c>
      <c r="D28" s="691">
        <v>-0.13242211669281412</v>
      </c>
      <c r="E28" s="691">
        <v>-5.0364244212849019E-2</v>
      </c>
      <c r="F28" s="692">
        <v>2.1091915455333066E-2</v>
      </c>
      <c r="G28" s="693">
        <v>-1.5529276035044837E-2</v>
      </c>
      <c r="H28" s="693">
        <v>-0.13272677999930915</v>
      </c>
      <c r="I28" s="693">
        <v>1.2161188502826992E-2</v>
      </c>
      <c r="J28" s="693">
        <v>0.1803027043398453</v>
      </c>
      <c r="K28" s="690">
        <v>-1.8786798130765447E-2</v>
      </c>
      <c r="L28" s="693">
        <v>-0.12202169890170667</v>
      </c>
      <c r="M28" s="693">
        <v>-1.4180395246352062E-2</v>
      </c>
      <c r="N28" s="690">
        <v>-0.103086098028493</v>
      </c>
      <c r="O28" s="626" t="s">
        <v>320</v>
      </c>
      <c r="P28" s="692">
        <v>-0.31229355357755373</v>
      </c>
      <c r="Q28" s="693">
        <v>0.10970730546934671</v>
      </c>
      <c r="R28" s="693">
        <v>-8.9158584803662455E-2</v>
      </c>
      <c r="S28" s="693">
        <v>-0.16645233481028965</v>
      </c>
      <c r="T28" s="693">
        <v>4.1046445696332201E-2</v>
      </c>
      <c r="U28" s="694">
        <v>-0.25472446550946648</v>
      </c>
      <c r="V28" s="693">
        <v>0.23598614261165429</v>
      </c>
      <c r="W28" s="693">
        <v>-0.33902906442035052</v>
      </c>
      <c r="X28" s="693">
        <v>-9.1036590575332976E-3</v>
      </c>
      <c r="Y28" s="690">
        <v>-0.12651183920077924</v>
      </c>
      <c r="Z28" s="695">
        <v>-1.0413561655480685E-2</v>
      </c>
      <c r="AA28" s="690">
        <v>2.9849519435037219E-2</v>
      </c>
    </row>
    <row r="29" spans="1:27" s="560" customFormat="1" ht="12" x14ac:dyDescent="0.2">
      <c r="A29" s="626" t="s">
        <v>321</v>
      </c>
      <c r="B29" s="690">
        <v>3.1704734845142024E-2</v>
      </c>
      <c r="C29" s="691">
        <v>0.19101578399804753</v>
      </c>
      <c r="D29" s="691">
        <v>-9.3165573816312963E-2</v>
      </c>
      <c r="E29" s="691">
        <v>-7.4106390655508281E-2</v>
      </c>
      <c r="F29" s="692">
        <v>3.2398317492456474E-2</v>
      </c>
      <c r="G29" s="693">
        <v>6.2551476685111851E-2</v>
      </c>
      <c r="H29" s="693">
        <v>8.015047109887341E-2</v>
      </c>
      <c r="I29" s="693">
        <v>6.345784357026707E-3</v>
      </c>
      <c r="J29" s="693">
        <v>9.947343981593515E-2</v>
      </c>
      <c r="K29" s="690">
        <v>5.6297670137116507E-2</v>
      </c>
      <c r="L29" s="693">
        <v>-0.19023766976764278</v>
      </c>
      <c r="M29" s="693">
        <v>-7.8659085812618379E-2</v>
      </c>
      <c r="N29" s="690">
        <v>-0.17476541419102121</v>
      </c>
      <c r="O29" s="626" t="s">
        <v>321</v>
      </c>
      <c r="P29" s="692">
        <v>-8.5463789192011141E-2</v>
      </c>
      <c r="Q29" s="693">
        <v>-0.21023671366592112</v>
      </c>
      <c r="R29" s="693">
        <v>-5.1300859776512664E-2</v>
      </c>
      <c r="S29" s="693">
        <v>-8.5655840327870991E-2</v>
      </c>
      <c r="T29" s="693">
        <v>-0.30757383193285659</v>
      </c>
      <c r="U29" s="694">
        <v>-9.4128155885324083E-2</v>
      </c>
      <c r="V29" s="693">
        <v>-0.10626999824018724</v>
      </c>
      <c r="W29" s="693">
        <v>-0.15954897460941286</v>
      </c>
      <c r="X29" s="693">
        <v>0.24296805254027753</v>
      </c>
      <c r="Y29" s="690">
        <v>-1.1797781544169772E-2</v>
      </c>
      <c r="Z29" s="695">
        <v>6.560175418113956E-2</v>
      </c>
      <c r="AA29" s="690">
        <v>6.6925878857285515E-2</v>
      </c>
    </row>
    <row r="30" spans="1:27" s="560" customFormat="1" ht="12" x14ac:dyDescent="0.2">
      <c r="A30" s="626" t="s">
        <v>322</v>
      </c>
      <c r="B30" s="690">
        <v>6.3789090509554836E-2</v>
      </c>
      <c r="C30" s="691">
        <v>-7.3869068459675447E-4</v>
      </c>
      <c r="D30" s="691">
        <v>-0.14282526158490594</v>
      </c>
      <c r="E30" s="691">
        <v>-1.7046798083548809E-2</v>
      </c>
      <c r="F30" s="692">
        <v>-6.8440183121732168E-2</v>
      </c>
      <c r="G30" s="693">
        <v>0.16709809178919111</v>
      </c>
      <c r="H30" s="693">
        <v>-3.602366776064625E-3</v>
      </c>
      <c r="I30" s="693">
        <v>-2.3912938425862951E-4</v>
      </c>
      <c r="J30" s="693">
        <v>5.1220701627331389E-2</v>
      </c>
      <c r="K30" s="690">
        <v>-2.3099417799443689E-3</v>
      </c>
      <c r="L30" s="693">
        <v>-0.16742904063485409</v>
      </c>
      <c r="M30" s="693">
        <v>-0.21627063214425601</v>
      </c>
      <c r="N30" s="690">
        <v>-0.17596985132977716</v>
      </c>
      <c r="O30" s="626" t="s">
        <v>322</v>
      </c>
      <c r="P30" s="692">
        <v>-0.19052310475704815</v>
      </c>
      <c r="Q30" s="693">
        <v>-0.20043607918132933</v>
      </c>
      <c r="R30" s="693">
        <v>-3.7319300232656616E-2</v>
      </c>
      <c r="S30" s="693">
        <v>-0.23556203353974603</v>
      </c>
      <c r="T30" s="693">
        <v>9.6211063271841812E-2</v>
      </c>
      <c r="U30" s="694">
        <v>-0.16968319829307499</v>
      </c>
      <c r="V30" s="693">
        <v>0.3227230182698313</v>
      </c>
      <c r="W30" s="693">
        <v>-3.0874204790058424E-2</v>
      </c>
      <c r="X30" s="693">
        <v>0.29508490335354964</v>
      </c>
      <c r="Y30" s="690">
        <v>0.13945946602914572</v>
      </c>
      <c r="Z30" s="695">
        <v>-4.5765824342819506E-2</v>
      </c>
      <c r="AA30" s="690">
        <v>2.9815198810684507E-2</v>
      </c>
    </row>
    <row r="31" spans="1:27" s="560" customFormat="1" ht="12" x14ac:dyDescent="0.2">
      <c r="A31" s="626" t="s">
        <v>323</v>
      </c>
      <c r="B31" s="690">
        <v>2.7053272945107398E-2</v>
      </c>
      <c r="C31" s="691">
        <v>5.1206589389134471E-2</v>
      </c>
      <c r="D31" s="691">
        <v>-0.1467911682290346</v>
      </c>
      <c r="E31" s="691">
        <v>-3.3299066226916696E-2</v>
      </c>
      <c r="F31" s="692">
        <v>9.0202413029231376E-2</v>
      </c>
      <c r="G31" s="693">
        <v>0.10954852053914399</v>
      </c>
      <c r="H31" s="693">
        <v>-4.398792962868292E-2</v>
      </c>
      <c r="I31" s="693">
        <v>-9.278057815398888E-2</v>
      </c>
      <c r="J31" s="693">
        <v>4.3142593866052126E-2</v>
      </c>
      <c r="K31" s="690">
        <v>2.2807522616765441E-2</v>
      </c>
      <c r="L31" s="693">
        <v>-0.19894403730976429</v>
      </c>
      <c r="M31" s="693">
        <v>9.7707627600117419E-2</v>
      </c>
      <c r="N31" s="690">
        <v>-0.15497946556681619</v>
      </c>
      <c r="O31" s="626" t="s">
        <v>323</v>
      </c>
      <c r="P31" s="692">
        <v>-0.22395665786273744</v>
      </c>
      <c r="Q31" s="693">
        <v>-0.10992783435015518</v>
      </c>
      <c r="R31" s="693">
        <v>9.9817378220046216E-4</v>
      </c>
      <c r="S31" s="693">
        <v>0.14051940016552855</v>
      </c>
      <c r="T31" s="693">
        <v>0.43280084321350198</v>
      </c>
      <c r="U31" s="694">
        <v>-0.15585989654448906</v>
      </c>
      <c r="V31" s="693">
        <v>-0.13117172193635962</v>
      </c>
      <c r="W31" s="693">
        <v>3.9378895154048577E-2</v>
      </c>
      <c r="X31" s="693">
        <v>-6.9887108806488074E-2</v>
      </c>
      <c r="Y31" s="690">
        <v>-4.0333072823870442E-2</v>
      </c>
      <c r="Z31" s="695">
        <v>-4.6266426807465511E-2</v>
      </c>
      <c r="AA31" s="690">
        <v>2.516798106738416E-2</v>
      </c>
    </row>
    <row r="32" spans="1:27" s="560" customFormat="1" ht="12" x14ac:dyDescent="0.2">
      <c r="A32" s="626" t="s">
        <v>324</v>
      </c>
      <c r="B32" s="690">
        <v>6.050107527788251E-2</v>
      </c>
      <c r="C32" s="691">
        <v>8.6412852716287292E-2</v>
      </c>
      <c r="D32" s="691">
        <v>-4.7635951639770302E-2</v>
      </c>
      <c r="E32" s="691">
        <v>-6.1022077856341839E-2</v>
      </c>
      <c r="F32" s="692">
        <v>-5.3284359681261773E-2</v>
      </c>
      <c r="G32" s="693">
        <v>-0.22682986829669016</v>
      </c>
      <c r="H32" s="693">
        <v>-0.1029215282360848</v>
      </c>
      <c r="I32" s="693">
        <v>-4.3515396003811713E-2</v>
      </c>
      <c r="J32" s="693">
        <v>0.11831513505593683</v>
      </c>
      <c r="K32" s="690">
        <v>-6.5836488581479724E-2</v>
      </c>
      <c r="L32" s="693">
        <v>-0.12865140690693122</v>
      </c>
      <c r="M32" s="693">
        <v>-0.11726580197250813</v>
      </c>
      <c r="N32" s="690">
        <v>-0.12684972538774841</v>
      </c>
      <c r="O32" s="626" t="s">
        <v>324</v>
      </c>
      <c r="P32" s="692">
        <v>-0.26342656480100535</v>
      </c>
      <c r="Q32" s="693">
        <v>-0.37150743505340456</v>
      </c>
      <c r="R32" s="693">
        <v>-0.17457535653737022</v>
      </c>
      <c r="S32" s="693">
        <v>-0.33725954202529684</v>
      </c>
      <c r="T32" s="693">
        <v>-0.21653545128121743</v>
      </c>
      <c r="U32" s="694">
        <v>-0.25759150051057378</v>
      </c>
      <c r="V32" s="693">
        <v>9.1344371222105369E-2</v>
      </c>
      <c r="W32" s="693">
        <v>-0.10662361084485861</v>
      </c>
      <c r="X32" s="693">
        <v>4.5700211589396744E-3</v>
      </c>
      <c r="Y32" s="690">
        <v>-3.8944142545609517E-2</v>
      </c>
      <c r="Z32" s="697">
        <v>-3.0239852466474648E-2</v>
      </c>
      <c r="AA32" s="690">
        <v>5.4231134264770109E-2</v>
      </c>
    </row>
    <row r="33" spans="1:27" s="560" customFormat="1" ht="12" x14ac:dyDescent="0.2">
      <c r="A33" s="627" t="s">
        <v>245</v>
      </c>
      <c r="B33" s="706">
        <v>4.8904725937097604E-2</v>
      </c>
      <c r="C33" s="707">
        <v>5.3296268726435336E-2</v>
      </c>
      <c r="D33" s="707">
        <v>-0.12339262512055782</v>
      </c>
      <c r="E33" s="707">
        <v>-0.26737780142018985</v>
      </c>
      <c r="F33" s="704">
        <v>-1.8615137692363004E-2</v>
      </c>
      <c r="G33" s="705">
        <v>-7.6035720112451521E-2</v>
      </c>
      <c r="H33" s="705">
        <v>-7.5797409435556684E-2</v>
      </c>
      <c r="I33" s="705">
        <v>-3.6801279855753322E-2</v>
      </c>
      <c r="J33" s="705">
        <v>5.2044988012520887E-2</v>
      </c>
      <c r="K33" s="706">
        <v>-3.6183314644597675E-2</v>
      </c>
      <c r="L33" s="1320">
        <v>-0.13678454707536836</v>
      </c>
      <c r="M33" s="1321">
        <v>-0.15358826840103279</v>
      </c>
      <c r="N33" s="706">
        <v>-0.13955645479843848</v>
      </c>
      <c r="O33" s="627" t="s">
        <v>245</v>
      </c>
      <c r="P33" s="704">
        <v>-0.15507131877892721</v>
      </c>
      <c r="Q33" s="705">
        <v>-2.2895876241378899E-2</v>
      </c>
      <c r="R33" s="705">
        <v>-0.14650656279690111</v>
      </c>
      <c r="S33" s="705">
        <v>-0.14856235224526337</v>
      </c>
      <c r="T33" s="705">
        <v>-8.6069164412386101E-2</v>
      </c>
      <c r="U33" s="706">
        <v>-0.14638578106957156</v>
      </c>
      <c r="V33" s="704">
        <v>0.29340996670033825</v>
      </c>
      <c r="W33" s="705">
        <v>-0.21811682117606002</v>
      </c>
      <c r="X33" s="705">
        <v>-3.5377212095333843E-2</v>
      </c>
      <c r="Y33" s="706">
        <v>-6.0946836333203414E-2</v>
      </c>
      <c r="Z33" s="707">
        <v>-2.4522029015605629E-3</v>
      </c>
      <c r="AA33" s="707">
        <v>3.2278645896677061E-2</v>
      </c>
    </row>
    <row r="34" spans="1:27" s="625" customFormat="1" ht="12" x14ac:dyDescent="0.2">
      <c r="A34" s="1327" t="s">
        <v>235</v>
      </c>
      <c r="B34" s="1328"/>
      <c r="C34" s="1329"/>
      <c r="D34" s="1329"/>
      <c r="E34" s="1329"/>
      <c r="F34" s="1330"/>
      <c r="G34" s="1331"/>
      <c r="H34" s="1331"/>
      <c r="I34" s="1331"/>
      <c r="J34" s="1331"/>
      <c r="K34" s="1328"/>
      <c r="L34" s="1330"/>
      <c r="M34" s="1331"/>
      <c r="N34" s="1328"/>
      <c r="O34" s="1335" t="s">
        <v>235</v>
      </c>
      <c r="P34" s="1331"/>
      <c r="Q34" s="1331"/>
      <c r="R34" s="1331"/>
      <c r="S34" s="1331"/>
      <c r="T34" s="1331"/>
      <c r="U34" s="1328"/>
      <c r="V34" s="1331"/>
      <c r="W34" s="1331"/>
      <c r="X34" s="1331"/>
      <c r="Y34" s="1328"/>
      <c r="Z34" s="1329"/>
      <c r="AA34" s="1328"/>
    </row>
    <row r="35" spans="1:27" s="560" customFormat="1" ht="12" x14ac:dyDescent="0.2">
      <c r="A35" s="626" t="s">
        <v>313</v>
      </c>
      <c r="B35" s="690">
        <v>-0.23895907569376951</v>
      </c>
      <c r="C35" s="691">
        <v>-3.854516702905797E-2</v>
      </c>
      <c r="D35" s="691">
        <v>3.5018824419512429E-2</v>
      </c>
      <c r="E35" s="691">
        <v>4.7091140977428836E-4</v>
      </c>
      <c r="F35" s="692">
        <v>0.26597938144329891</v>
      </c>
      <c r="G35" s="693">
        <v>-4.2435424354243745E-2</v>
      </c>
      <c r="H35" s="693">
        <v>4.2780748663101553E-2</v>
      </c>
      <c r="I35" s="693">
        <v>-5.2631578947368252E-2</v>
      </c>
      <c r="J35" s="693">
        <v>8.5365853658536661E-2</v>
      </c>
      <c r="K35" s="690">
        <v>8.0438756855575777E-2</v>
      </c>
      <c r="L35" s="693">
        <v>9.0713957172787962E-2</v>
      </c>
      <c r="M35" s="693">
        <v>-0.13939393939393985</v>
      </c>
      <c r="N35" s="690">
        <v>6.1863043089573688E-2</v>
      </c>
      <c r="O35" s="626" t="s">
        <v>313</v>
      </c>
      <c r="P35" s="692">
        <v>-0.35677264639901052</v>
      </c>
      <c r="Q35" s="693">
        <v>-0.43307086614173229</v>
      </c>
      <c r="R35" s="693">
        <v>-7.9589365015348291E-3</v>
      </c>
      <c r="S35" s="693">
        <v>-0.15770609318996415</v>
      </c>
      <c r="T35" s="693">
        <v>-0.66981726528040342</v>
      </c>
      <c r="U35" s="694">
        <v>-0.20692903187826003</v>
      </c>
      <c r="V35" s="693">
        <v>0.81818181818181823</v>
      </c>
      <c r="W35" s="693">
        <v>0.84615384615384615</v>
      </c>
      <c r="X35" s="693">
        <v>1.2894736842105263</v>
      </c>
      <c r="Y35" s="690">
        <v>1.0099009900990099</v>
      </c>
      <c r="Z35" s="695">
        <v>-0.30749287010630022</v>
      </c>
      <c r="AA35" s="690">
        <v>-2.7381289588581446E-3</v>
      </c>
    </row>
    <row r="36" spans="1:27" s="560" customFormat="1" ht="12" x14ac:dyDescent="0.2">
      <c r="A36" s="626" t="s">
        <v>314</v>
      </c>
      <c r="B36" s="690">
        <v>-0.18151720166978524</v>
      </c>
      <c r="C36" s="691">
        <v>-0.28529949456930825</v>
      </c>
      <c r="D36" s="691">
        <v>1.7712067167386936E-2</v>
      </c>
      <c r="E36" s="691">
        <v>5.2558566218462666E-2</v>
      </c>
      <c r="F36" s="692">
        <v>9.5744680851063801E-2</v>
      </c>
      <c r="G36" s="693">
        <v>-8.3897158322056797E-2</v>
      </c>
      <c r="H36" s="693">
        <v>6.714628297362113E-2</v>
      </c>
      <c r="I36" s="693">
        <v>-5.714285714285694E-2</v>
      </c>
      <c r="J36" s="693">
        <v>-0.12</v>
      </c>
      <c r="K36" s="690">
        <v>3.4414945919374329E-3</v>
      </c>
      <c r="L36" s="693">
        <v>-7.1094000641637511E-2</v>
      </c>
      <c r="M36" s="693">
        <v>-0.18961625282167105</v>
      </c>
      <c r="N36" s="690">
        <v>-8.3194100362961598E-2</v>
      </c>
      <c r="O36" s="626" t="s">
        <v>314</v>
      </c>
      <c r="P36" s="692">
        <v>0.91931566163269041</v>
      </c>
      <c r="Q36" s="693">
        <v>0.97979797979797978</v>
      </c>
      <c r="R36" s="693">
        <v>-3.0168916426948317E-2</v>
      </c>
      <c r="S36" s="693">
        <v>8.5427135678391955E-2</v>
      </c>
      <c r="T36" s="693">
        <v>1.2281835811247279E-2</v>
      </c>
      <c r="U36" s="694">
        <v>0.33890876924931818</v>
      </c>
      <c r="V36" s="693">
        <v>-0.6</v>
      </c>
      <c r="W36" s="693">
        <v>1</v>
      </c>
      <c r="X36" s="693">
        <v>0.94736842105263153</v>
      </c>
      <c r="Y36" s="690">
        <v>0.62686567164179097</v>
      </c>
      <c r="Z36" s="695">
        <v>-0.19293725371324663</v>
      </c>
      <c r="AA36" s="690">
        <v>3.8911216660586494E-2</v>
      </c>
    </row>
    <row r="37" spans="1:27" s="560" customFormat="1" ht="12" x14ac:dyDescent="0.2">
      <c r="A37" s="626" t="s">
        <v>315</v>
      </c>
      <c r="B37" s="690">
        <v>-0.48005874169114271</v>
      </c>
      <c r="C37" s="691">
        <v>0.49328131772865214</v>
      </c>
      <c r="D37" s="691">
        <v>-1.8078935754323955E-2</v>
      </c>
      <c r="E37" s="691">
        <v>3.2071052117990773E-2</v>
      </c>
      <c r="F37" s="692">
        <v>-0.65393158596179468</v>
      </c>
      <c r="G37" s="693">
        <v>-8.9947089947090109E-2</v>
      </c>
      <c r="H37" s="693">
        <v>0.39123102866779091</v>
      </c>
      <c r="I37" s="693">
        <v>-0.16666666666666663</v>
      </c>
      <c r="J37" s="693">
        <v>0.12371134020618557</v>
      </c>
      <c r="K37" s="690">
        <v>-0.34695534506089365</v>
      </c>
      <c r="L37" s="693">
        <v>-4.4601788206101833E-2</v>
      </c>
      <c r="M37" s="693">
        <v>-0.13502424468481888</v>
      </c>
      <c r="N37" s="690">
        <v>-5.560599182931758E-2</v>
      </c>
      <c r="O37" s="626" t="s">
        <v>315</v>
      </c>
      <c r="P37" s="692">
        <v>0.18341799709724554</v>
      </c>
      <c r="Q37" s="693">
        <v>-0.17117117117117117</v>
      </c>
      <c r="R37" s="693">
        <v>3.208967995893084E-2</v>
      </c>
      <c r="S37" s="693">
        <v>0.25657894736842107</v>
      </c>
      <c r="T37" s="693">
        <v>-0.37500000000000028</v>
      </c>
      <c r="U37" s="694">
        <v>4.1411444427000128E-2</v>
      </c>
      <c r="V37" s="693">
        <v>0.2857142857142857</v>
      </c>
      <c r="W37" s="693">
        <v>0.22222222222222221</v>
      </c>
      <c r="X37" s="693">
        <v>0.78947368421052633</v>
      </c>
      <c r="Y37" s="690">
        <v>0.44444444444444442</v>
      </c>
      <c r="Z37" s="695">
        <v>-0.24748040313549854</v>
      </c>
      <c r="AA37" s="690">
        <v>3.3365050471593556E-2</v>
      </c>
    </row>
    <row r="38" spans="1:27" s="560" customFormat="1" ht="12" x14ac:dyDescent="0.2">
      <c r="A38" s="626" t="s">
        <v>316</v>
      </c>
      <c r="B38" s="690">
        <v>-0.3407445708376422</v>
      </c>
      <c r="C38" s="691">
        <v>-0.55550713585357891</v>
      </c>
      <c r="D38" s="691">
        <v>5.318581013887913E-2</v>
      </c>
      <c r="E38" s="691">
        <v>-3.3895418157066093E-2</v>
      </c>
      <c r="F38" s="692">
        <v>2.2699884125144849</v>
      </c>
      <c r="G38" s="693">
        <v>-0.16577540106951871</v>
      </c>
      <c r="H38" s="693">
        <v>1.0578358208955225</v>
      </c>
      <c r="I38" s="693">
        <v>0.25333333333333341</v>
      </c>
      <c r="J38" s="693">
        <v>4.9808429118774145E-2</v>
      </c>
      <c r="K38" s="690">
        <v>0.90000000000000102</v>
      </c>
      <c r="L38" s="693">
        <v>0.3263168650692303</v>
      </c>
      <c r="M38" s="693">
        <v>5.6420233463035929E-2</v>
      </c>
      <c r="N38" s="690">
        <v>0.27945957356977269</v>
      </c>
      <c r="O38" s="626" t="s">
        <v>316</v>
      </c>
      <c r="P38" s="692">
        <v>8.2070992539000368E-2</v>
      </c>
      <c r="Q38" s="693">
        <v>-3.7499999999999825E-2</v>
      </c>
      <c r="R38" s="693">
        <v>6.0628968853943636E-2</v>
      </c>
      <c r="S38" s="693">
        <v>0.31455399061032863</v>
      </c>
      <c r="T38" s="693">
        <v>-0.11947318908748814</v>
      </c>
      <c r="U38" s="694">
        <v>6.2186303700539257E-2</v>
      </c>
      <c r="V38" s="693">
        <v>1.2</v>
      </c>
      <c r="W38" s="693">
        <v>0.76086956521739135</v>
      </c>
      <c r="X38" s="693">
        <v>-0.29885057471264359</v>
      </c>
      <c r="Y38" s="690">
        <v>0.14685314685314663</v>
      </c>
      <c r="Z38" s="695">
        <v>-0.22998611753817719</v>
      </c>
      <c r="AA38" s="690">
        <v>1.1091319667523575E-2</v>
      </c>
    </row>
    <row r="39" spans="1:27" s="560" customFormat="1" ht="12" x14ac:dyDescent="0.2">
      <c r="A39" s="626" t="s">
        <v>317</v>
      </c>
      <c r="B39" s="690">
        <v>-0.25376614060258285</v>
      </c>
      <c r="C39" s="691">
        <v>-0.28379689521345441</v>
      </c>
      <c r="D39" s="691">
        <v>-2.1454028948195147E-2</v>
      </c>
      <c r="E39" s="691">
        <v>-6.906152383549824E-2</v>
      </c>
      <c r="F39" s="692">
        <v>0.20656634746922009</v>
      </c>
      <c r="G39" s="693">
        <v>-0.12163892445582614</v>
      </c>
      <c r="H39" s="693">
        <v>-0.23966942148760328</v>
      </c>
      <c r="I39" s="693">
        <v>5.1282051282051322E-2</v>
      </c>
      <c r="J39" s="693">
        <v>-0.12272727272727268</v>
      </c>
      <c r="K39" s="690">
        <v>-5.5599369085173711E-2</v>
      </c>
      <c r="L39" s="693">
        <v>-6.1100247205118308E-2</v>
      </c>
      <c r="M39" s="693">
        <v>-0.11689860834990018</v>
      </c>
      <c r="N39" s="690">
        <v>-6.9834749323136047E-2</v>
      </c>
      <c r="O39" s="626" t="s">
        <v>317</v>
      </c>
      <c r="P39" s="692">
        <v>0.20348114380439683</v>
      </c>
      <c r="Q39" s="693">
        <v>-0.67972350230414746</v>
      </c>
      <c r="R39" s="693">
        <v>7.9585821177538915E-2</v>
      </c>
      <c r="S39" s="693">
        <v>-0.38785046728971961</v>
      </c>
      <c r="T39" s="693">
        <v>0.13716814159292057</v>
      </c>
      <c r="U39" s="694">
        <v>0.10898492462311833</v>
      </c>
      <c r="V39" s="693">
        <v>2.8333333333333335</v>
      </c>
      <c r="W39" s="693">
        <v>0.41935483870967744</v>
      </c>
      <c r="X39" s="693">
        <v>3.1621621621621623</v>
      </c>
      <c r="Y39" s="690">
        <v>1.5238095238095237</v>
      </c>
      <c r="Z39" s="695">
        <v>-2.1066846725185807E-2</v>
      </c>
      <c r="AA39" s="690">
        <v>9.1087716395410537E-2</v>
      </c>
    </row>
    <row r="40" spans="1:27" s="560" customFormat="1" ht="12" x14ac:dyDescent="0.2">
      <c r="A40" s="626" t="s">
        <v>318</v>
      </c>
      <c r="B40" s="690">
        <v>3.2671878131889986E-2</v>
      </c>
      <c r="C40" s="691">
        <v>0.30500527487984952</v>
      </c>
      <c r="D40" s="691">
        <v>1.8787694710788561E-2</v>
      </c>
      <c r="E40" s="691">
        <v>-8.2382762991425329E-3</v>
      </c>
      <c r="F40" s="692">
        <v>0.46079999999999965</v>
      </c>
      <c r="G40" s="693">
        <v>0.21130551816958287</v>
      </c>
      <c r="H40" s="693">
        <v>1.0683760683760868E-2</v>
      </c>
      <c r="I40" s="693">
        <v>-0.26845637583892612</v>
      </c>
      <c r="J40" s="693">
        <v>-0.36909871244635195</v>
      </c>
      <c r="K40" s="690">
        <v>0.1460775473399456</v>
      </c>
      <c r="L40" s="693">
        <v>-2.4989758295784759E-3</v>
      </c>
      <c r="M40" s="693">
        <v>2.2397891963109151E-2</v>
      </c>
      <c r="N40" s="690">
        <v>2.4604684731963644E-3</v>
      </c>
      <c r="O40" s="626" t="s">
        <v>318</v>
      </c>
      <c r="P40" s="692">
        <v>0.26123467998184413</v>
      </c>
      <c r="Q40" s="693">
        <v>4.5714285714285874E-2</v>
      </c>
      <c r="R40" s="693">
        <v>-3.622047244093958E-2</v>
      </c>
      <c r="S40" s="693">
        <v>-0.12650602409638553</v>
      </c>
      <c r="T40" s="693">
        <v>0.10475617098133641</v>
      </c>
      <c r="U40" s="694">
        <v>8.05675508945045E-2</v>
      </c>
      <c r="V40" s="693">
        <v>0.8571428571428571</v>
      </c>
      <c r="W40" s="693">
        <v>-1.6129032258064516E-2</v>
      </c>
      <c r="X40" s="693">
        <v>1.2608695652173914</v>
      </c>
      <c r="Y40" s="690">
        <v>0.36956521739130432</v>
      </c>
      <c r="Z40" s="695">
        <v>0.4284216046145789</v>
      </c>
      <c r="AA40" s="690">
        <v>1.3179298210679525E-2</v>
      </c>
    </row>
    <row r="41" spans="1:27" s="560" customFormat="1" ht="12" x14ac:dyDescent="0.2">
      <c r="A41" s="626" t="s">
        <v>319</v>
      </c>
      <c r="B41" s="690">
        <v>0.34373640713353648</v>
      </c>
      <c r="C41" s="691">
        <v>-0.26005487519239801</v>
      </c>
      <c r="D41" s="691">
        <v>-5.1256465139672969E-2</v>
      </c>
      <c r="E41" s="691">
        <v>-3.3126165320044643E-2</v>
      </c>
      <c r="F41" s="692">
        <v>0.48702101359703343</v>
      </c>
      <c r="G41" s="693">
        <v>0.1645833333333333</v>
      </c>
      <c r="H41" s="693">
        <v>3.4285714285714031E-2</v>
      </c>
      <c r="I41" s="693">
        <v>-2.0725388601036232E-2</v>
      </c>
      <c r="J41" s="693">
        <v>-0.35462555066079293</v>
      </c>
      <c r="K41" s="690">
        <v>0.13770826249575019</v>
      </c>
      <c r="L41" s="693">
        <v>-4.6523993087870252E-2</v>
      </c>
      <c r="M41" s="693">
        <v>0.21579861111110832</v>
      </c>
      <c r="N41" s="690">
        <v>6.812806664544091E-3</v>
      </c>
      <c r="O41" s="626" t="s">
        <v>319</v>
      </c>
      <c r="P41" s="692">
        <v>-0.11420828493998798</v>
      </c>
      <c r="Q41" s="693">
        <v>-0.18113207547169802</v>
      </c>
      <c r="R41" s="693">
        <v>8.2896968803013213E-2</v>
      </c>
      <c r="S41" s="693">
        <v>-4.1284403669724773E-2</v>
      </c>
      <c r="T41" s="693">
        <v>-0.11720430107526859</v>
      </c>
      <c r="U41" s="694">
        <v>-2.1723288336744025E-2</v>
      </c>
      <c r="V41" s="693">
        <v>3.4</v>
      </c>
      <c r="W41" s="693">
        <v>0.26153846153846155</v>
      </c>
      <c r="X41" s="693">
        <v>0.40983606557377034</v>
      </c>
      <c r="Y41" s="690">
        <v>0.45038167938931317</v>
      </c>
      <c r="Z41" s="695">
        <v>0.20714602096559878</v>
      </c>
      <c r="AA41" s="690">
        <v>4.8082607496154395E-2</v>
      </c>
    </row>
    <row r="42" spans="1:27" s="560" customFormat="1" ht="12" x14ac:dyDescent="0.2">
      <c r="A42" s="626" t="s">
        <v>320</v>
      </c>
      <c r="B42" s="690">
        <v>-0.50603696976172685</v>
      </c>
      <c r="C42" s="691">
        <v>0.37404861281610646</v>
      </c>
      <c r="D42" s="691">
        <v>5.1979497706753364E-3</v>
      </c>
      <c r="E42" s="691">
        <v>-2.3228074580979863E-3</v>
      </c>
      <c r="F42" s="692">
        <v>0.34189031505250855</v>
      </c>
      <c r="G42" s="693">
        <v>9.6728307254623225E-2</v>
      </c>
      <c r="H42" s="693">
        <v>-0.14933837429111529</v>
      </c>
      <c r="I42" s="693">
        <v>-8.9519650655021765E-2</v>
      </c>
      <c r="J42" s="693">
        <v>-0.16129032258064513</v>
      </c>
      <c r="K42" s="690">
        <v>7.7204537138675366E-2</v>
      </c>
      <c r="L42" s="693">
        <v>-6.6150099623637604E-2</v>
      </c>
      <c r="M42" s="693">
        <v>2.6400862068965303E-2</v>
      </c>
      <c r="N42" s="690">
        <v>-4.784570028060442E-2</v>
      </c>
      <c r="O42" s="626" t="s">
        <v>320</v>
      </c>
      <c r="P42" s="692">
        <v>6.9489685124854053E-2</v>
      </c>
      <c r="Q42" s="693">
        <v>-0.16455696202531644</v>
      </c>
      <c r="R42" s="693">
        <v>0.14949819349659954</v>
      </c>
      <c r="S42" s="693">
        <v>6.0439560439560752E-2</v>
      </c>
      <c r="T42" s="693">
        <v>-2.2712524334847502E-2</v>
      </c>
      <c r="U42" s="694">
        <v>0.10162281392786178</v>
      </c>
      <c r="V42" s="693">
        <v>1</v>
      </c>
      <c r="W42" s="693">
        <v>-0.12727272727272726</v>
      </c>
      <c r="X42" s="693">
        <v>1.9459459459459456</v>
      </c>
      <c r="Y42" s="690">
        <v>0.71578947368421053</v>
      </c>
      <c r="Z42" s="695">
        <v>0.13580661406748362</v>
      </c>
      <c r="AA42" s="690">
        <v>2.9951413518147507E-2</v>
      </c>
    </row>
    <row r="43" spans="1:27" s="560" customFormat="1" ht="12" x14ac:dyDescent="0.2">
      <c r="A43" s="626" t="s">
        <v>321</v>
      </c>
      <c r="B43" s="690">
        <v>8.7639639639639615</v>
      </c>
      <c r="C43" s="691">
        <v>4.2075782537067559</v>
      </c>
      <c r="D43" s="691">
        <v>-2.5919255256771301E-2</v>
      </c>
      <c r="E43" s="691">
        <v>-4.122597081759094E-2</v>
      </c>
      <c r="F43" s="692">
        <v>0.50501672240802598</v>
      </c>
      <c r="G43" s="693">
        <v>0.10845295055821347</v>
      </c>
      <c r="H43" s="693">
        <v>-9.0909090909090939E-2</v>
      </c>
      <c r="I43" s="693">
        <v>0.10344827586206895</v>
      </c>
      <c r="J43" s="693">
        <v>-0.55350553505535061</v>
      </c>
      <c r="K43" s="690">
        <v>8.8751779781679696E-2</v>
      </c>
      <c r="L43" s="693">
        <v>-7.1037391413817041E-2</v>
      </c>
      <c r="M43" s="693">
        <v>8.286130441818762E-2</v>
      </c>
      <c r="N43" s="690">
        <v>-4.598034307396015E-2</v>
      </c>
      <c r="O43" s="626" t="s">
        <v>321</v>
      </c>
      <c r="P43" s="692">
        <v>1.7603871183049655E-2</v>
      </c>
      <c r="Q43" s="693">
        <v>-0.12568306010928945</v>
      </c>
      <c r="R43" s="693">
        <v>-1.0652846757358872E-2</v>
      </c>
      <c r="S43" s="693">
        <v>0.22033898305084745</v>
      </c>
      <c r="T43" s="693">
        <v>-8.8652482269503553E-3</v>
      </c>
      <c r="U43" s="694">
        <v>2.5212847590224564E-3</v>
      </c>
      <c r="V43" s="693">
        <v>1.3333333333333333</v>
      </c>
      <c r="W43" s="693">
        <v>2.1276595744680851E-2</v>
      </c>
      <c r="X43" s="693">
        <v>0.5</v>
      </c>
      <c r="Y43" s="690">
        <v>0.30769230769230771</v>
      </c>
      <c r="Z43" s="695">
        <v>0.12669437917946799</v>
      </c>
      <c r="AA43" s="690">
        <v>-5.1913385440645592E-3</v>
      </c>
    </row>
    <row r="44" spans="1:27" s="560" customFormat="1" ht="12" x14ac:dyDescent="0.2">
      <c r="A44" s="626" t="s">
        <v>322</v>
      </c>
      <c r="B44" s="690">
        <v>-0.10164424514200232</v>
      </c>
      <c r="C44" s="691">
        <v>-0.26441732471883195</v>
      </c>
      <c r="D44" s="691">
        <v>6.5990738409462679E-3</v>
      </c>
      <c r="E44" s="691">
        <v>-0.10028074115671437</v>
      </c>
      <c r="F44" s="692">
        <v>0.29982046678635554</v>
      </c>
      <c r="G44" s="693">
        <v>0.36048526863084929</v>
      </c>
      <c r="H44" s="693">
        <v>1.391650099403563E-2</v>
      </c>
      <c r="I44" s="693">
        <v>0.46987951807228923</v>
      </c>
      <c r="J44" s="693">
        <v>-0.24858757062146897</v>
      </c>
      <c r="K44" s="690">
        <v>0.19873484449130197</v>
      </c>
      <c r="L44" s="693">
        <v>4.8828997036973298E-2</v>
      </c>
      <c r="M44" s="693">
        <v>0.13531648400805274</v>
      </c>
      <c r="N44" s="690">
        <v>6.2113508313861088E-2</v>
      </c>
      <c r="O44" s="626" t="s">
        <v>322</v>
      </c>
      <c r="P44" s="692">
        <v>4.3732519705063019E-2</v>
      </c>
      <c r="Q44" s="693">
        <v>-7.874015748031496E-2</v>
      </c>
      <c r="R44" s="693">
        <v>0.102133282990376</v>
      </c>
      <c r="S44" s="693">
        <v>4.8076923076923073E-2</v>
      </c>
      <c r="T44" s="693">
        <v>2.2827041264266698E-2</v>
      </c>
      <c r="U44" s="694">
        <v>7.8990131187841331E-2</v>
      </c>
      <c r="V44" s="693">
        <v>0.7142857142857143</v>
      </c>
      <c r="W44" s="693">
        <v>-1.7241379310344827E-2</v>
      </c>
      <c r="X44" s="693">
        <v>-0.35416666666666669</v>
      </c>
      <c r="Y44" s="690">
        <v>-6.6666666666666555E-2</v>
      </c>
      <c r="Z44" s="695">
        <v>-5.8850504432895273E-2</v>
      </c>
      <c r="AA44" s="690">
        <v>5.4473096591552725E-4</v>
      </c>
    </row>
    <row r="45" spans="1:27" s="560" customFormat="1" ht="12" x14ac:dyDescent="0.2">
      <c r="A45" s="626" t="s">
        <v>323</v>
      </c>
      <c r="B45" s="690">
        <v>5.9176755447941654E-2</v>
      </c>
      <c r="C45" s="691">
        <v>0.49991085755036657</v>
      </c>
      <c r="D45" s="691">
        <v>7.9327304458191028E-2</v>
      </c>
      <c r="E45" s="691">
        <v>3.8039844899104169E-2</v>
      </c>
      <c r="F45" s="692">
        <v>0.2585170340681362</v>
      </c>
      <c r="G45" s="693">
        <v>3.4574468085106336E-2</v>
      </c>
      <c r="H45" s="693">
        <v>-7.1593533487297911E-2</v>
      </c>
      <c r="I45" s="693">
        <v>6.024096385542177E-2</v>
      </c>
      <c r="J45" s="693">
        <v>-0.41463414634146345</v>
      </c>
      <c r="K45" s="690">
        <v>3.1589849818746796E-2</v>
      </c>
      <c r="L45" s="693">
        <v>-5.3865266513525967E-2</v>
      </c>
      <c r="M45" s="693">
        <v>0.33888532991671605</v>
      </c>
      <c r="N45" s="690">
        <v>-3.7214247740600115E-3</v>
      </c>
      <c r="O45" s="626" t="s">
        <v>323</v>
      </c>
      <c r="P45" s="692">
        <v>-0.15711222301644076</v>
      </c>
      <c r="Q45" s="693">
        <v>-0.06</v>
      </c>
      <c r="R45" s="693">
        <v>0.48786223638294268</v>
      </c>
      <c r="S45" s="693">
        <v>-8.2191780821917804E-2</v>
      </c>
      <c r="T45" s="693">
        <v>9.264853977844914E-2</v>
      </c>
      <c r="U45" s="694">
        <v>0.2501623226045987</v>
      </c>
      <c r="V45" s="693">
        <v>0</v>
      </c>
      <c r="W45" s="693">
        <v>-1.9607843137254902E-2</v>
      </c>
      <c r="X45" s="693">
        <v>0.61764705882352966</v>
      </c>
      <c r="Y45" s="690">
        <v>0.21739130434782625</v>
      </c>
      <c r="Z45" s="695">
        <v>-9.300595238095237E-2</v>
      </c>
      <c r="AA45" s="690">
        <v>3.3712714233900133E-2</v>
      </c>
    </row>
    <row r="46" spans="1:27" s="560" customFormat="1" ht="12" x14ac:dyDescent="0.2">
      <c r="A46" s="626" t="s">
        <v>324</v>
      </c>
      <c r="B46" s="690">
        <v>4.0792941446087694E-2</v>
      </c>
      <c r="C46" s="691">
        <v>-0.14850875030810873</v>
      </c>
      <c r="D46" s="691">
        <v>-1.9552031714578644E-2</v>
      </c>
      <c r="E46" s="691">
        <v>1.488780820740998E-2</v>
      </c>
      <c r="F46" s="692">
        <v>0.71472868217054253</v>
      </c>
      <c r="G46" s="693">
        <v>5.9701492537313383E-2</v>
      </c>
      <c r="H46" s="693">
        <v>-0.107773851590106</v>
      </c>
      <c r="I46" s="693">
        <v>0.10169491525423724</v>
      </c>
      <c r="J46" s="693">
        <v>-0.28260869565217395</v>
      </c>
      <c r="K46" s="690">
        <v>0.16679904686258862</v>
      </c>
      <c r="L46" s="693">
        <v>-6.0224197912638777E-2</v>
      </c>
      <c r="M46" s="693">
        <v>0.14711680630852486</v>
      </c>
      <c r="N46" s="690">
        <v>-3.2110398289226016E-2</v>
      </c>
      <c r="O46" s="626" t="s">
        <v>324</v>
      </c>
      <c r="P46" s="692">
        <v>0.11969057665260596</v>
      </c>
      <c r="Q46" s="693">
        <v>-0.42342342342342343</v>
      </c>
      <c r="R46" s="693">
        <v>0.28024417314095323</v>
      </c>
      <c r="S46" s="693">
        <v>0.10351201478743047</v>
      </c>
      <c r="T46" s="693">
        <v>0.22727272727272665</v>
      </c>
      <c r="U46" s="694">
        <v>0.2226313497248277</v>
      </c>
      <c r="V46" s="693">
        <v>29.4</v>
      </c>
      <c r="W46" s="693">
        <v>-0.10476190476190476</v>
      </c>
      <c r="X46" s="693">
        <v>0.5</v>
      </c>
      <c r="Y46" s="690">
        <v>1.0328947368421053</v>
      </c>
      <c r="Z46" s="697">
        <v>-7.1484506096878231E-2</v>
      </c>
      <c r="AA46" s="690">
        <v>2.8297477030895073E-2</v>
      </c>
    </row>
    <row r="47" spans="1:27" s="560" customFormat="1" ht="12" x14ac:dyDescent="0.2">
      <c r="A47" s="628" t="s">
        <v>245</v>
      </c>
      <c r="B47" s="698">
        <v>-0.10583757650568337</v>
      </c>
      <c r="C47" s="699">
        <v>-1.9269473314824315E-2</v>
      </c>
      <c r="D47" s="699">
        <v>4.6595132974691644E-3</v>
      </c>
      <c r="E47" s="699">
        <v>1.8536238776529768E-3</v>
      </c>
      <c r="F47" s="700">
        <v>0.2990185842555857</v>
      </c>
      <c r="G47" s="701">
        <v>4.0197066397939851E-2</v>
      </c>
      <c r="H47" s="701">
        <v>7.8345498783455092E-2</v>
      </c>
      <c r="I47" s="701">
        <v>-1.0698552548772833E-2</v>
      </c>
      <c r="J47" s="701">
        <v>-0.22009029345372455</v>
      </c>
      <c r="K47" s="698">
        <v>0.1073268559178453</v>
      </c>
      <c r="L47" s="702">
        <v>-6.6739322984060712E-3</v>
      </c>
      <c r="M47" s="703">
        <v>5.5258570598488488E-2</v>
      </c>
      <c r="N47" s="698">
        <v>3.1351520487385987E-3</v>
      </c>
      <c r="O47" s="628" t="s">
        <v>245</v>
      </c>
      <c r="P47" s="700">
        <v>-1.086797245152149E-2</v>
      </c>
      <c r="Q47" s="701">
        <v>7.7448747152619513E-2</v>
      </c>
      <c r="R47" s="701">
        <v>0.35239480812763824</v>
      </c>
      <c r="S47" s="701">
        <v>-5.889763779527557E-2</v>
      </c>
      <c r="T47" s="701">
        <v>4.756425009589571E-2</v>
      </c>
      <c r="U47" s="698">
        <v>0.19618035418866731</v>
      </c>
      <c r="V47" s="700">
        <v>-0.30153846153846153</v>
      </c>
      <c r="W47" s="701">
        <v>-0.1445639187574671</v>
      </c>
      <c r="X47" s="701">
        <v>-0.11961722488038273</v>
      </c>
      <c r="Y47" s="698">
        <v>-0.15965965965965967</v>
      </c>
      <c r="Z47" s="698">
        <v>0.10819672131147562</v>
      </c>
      <c r="AA47" s="698">
        <v>2.5943245262828318E-2</v>
      </c>
    </row>
    <row r="48" spans="1:27" s="112" customFormat="1" x14ac:dyDescent="0.2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4"/>
      <c r="W48" s="152"/>
      <c r="X48" s="152"/>
      <c r="Y48" s="143"/>
      <c r="Z48" s="152"/>
      <c r="AA48" s="152"/>
    </row>
    <row r="49" spans="1:28" s="112" customFormat="1" ht="12" x14ac:dyDescent="0.2">
      <c r="A49" s="54" t="s">
        <v>641</v>
      </c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 t="s">
        <v>641</v>
      </c>
      <c r="P49" s="54"/>
      <c r="Q49" s="54"/>
      <c r="R49" s="54"/>
      <c r="S49" s="54"/>
      <c r="T49" s="54"/>
      <c r="U49" s="54"/>
      <c r="V49" s="227"/>
      <c r="W49" s="227"/>
      <c r="X49" s="227"/>
      <c r="Y49" s="227"/>
      <c r="Z49" s="153"/>
      <c r="AA49" s="153"/>
    </row>
    <row r="50" spans="1:28" s="27" customFormat="1" x14ac:dyDescent="0.2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</row>
    <row r="64" spans="1:28" s="43" customFormat="1" x14ac:dyDescent="0.2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9"/>
    </row>
    <row r="65" spans="1:28" s="43" customFormat="1" x14ac:dyDescent="0.2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9"/>
    </row>
    <row r="66" spans="1:28" s="43" customFormat="1" x14ac:dyDescent="0.2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9"/>
    </row>
    <row r="67" spans="1:28" s="43" customFormat="1" x14ac:dyDescent="0.2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9"/>
    </row>
    <row r="68" spans="1:28" s="43" customFormat="1" x14ac:dyDescent="0.2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9"/>
    </row>
    <row r="69" spans="1:28" s="43" customFormat="1" x14ac:dyDescent="0.2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9"/>
    </row>
    <row r="70" spans="1:28" s="43" customFormat="1" x14ac:dyDescent="0.2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9"/>
    </row>
    <row r="71" spans="1:28" s="43" customFormat="1" x14ac:dyDescent="0.2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9"/>
    </row>
    <row r="72" spans="1:28" s="43" customFormat="1" x14ac:dyDescent="0.2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9"/>
    </row>
    <row r="73" spans="1:28" s="43" customFormat="1" x14ac:dyDescent="0.2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9"/>
    </row>
    <row r="74" spans="1:28" s="43" customFormat="1" x14ac:dyDescent="0.2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9"/>
    </row>
    <row r="75" spans="1:28" s="43" customFormat="1" x14ac:dyDescent="0.2">
      <c r="A75" s="119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9"/>
    </row>
  </sheetData>
  <sheetProtection formatCells="0" formatColumns="0" formatRows="0" insertColumns="0" insertRows="0" insertHyperlinks="0" deleteColumns="0" deleteRows="0" sort="0" autoFilter="0" pivotTables="0"/>
  <mergeCells count="30">
    <mergeCell ref="V5:V6"/>
    <mergeCell ref="W5:W6"/>
    <mergeCell ref="X5:X6"/>
    <mergeCell ref="AA5:AA6"/>
    <mergeCell ref="T5:T6"/>
    <mergeCell ref="Y5:Y6"/>
    <mergeCell ref="Z5:Z6"/>
    <mergeCell ref="U5:U6"/>
    <mergeCell ref="Q5:Q6"/>
    <mergeCell ref="R5:R6"/>
    <mergeCell ref="S5:S6"/>
    <mergeCell ref="J5:J6"/>
    <mergeCell ref="A1:N1"/>
    <mergeCell ref="O2:AA2"/>
    <mergeCell ref="A5:A6"/>
    <mergeCell ref="B5:B6"/>
    <mergeCell ref="E5:E6"/>
    <mergeCell ref="F5:F6"/>
    <mergeCell ref="N5:N6"/>
    <mergeCell ref="O5:O6"/>
    <mergeCell ref="L5:L6"/>
    <mergeCell ref="M5:M6"/>
    <mergeCell ref="I5:I6"/>
    <mergeCell ref="H5:H6"/>
    <mergeCell ref="C5:C6"/>
    <mergeCell ref="D5:D6"/>
    <mergeCell ref="P5:P6"/>
    <mergeCell ref="G5:G6"/>
    <mergeCell ref="A2:N2"/>
    <mergeCell ref="K5:K6"/>
  </mergeCells>
  <phoneticPr fontId="0" type="noConversion"/>
  <printOptions horizontalCentered="1"/>
  <pageMargins left="0.25" right="0.25" top="0.25" bottom="0.5" header="0.3" footer="0.3"/>
  <pageSetup scale="91" fitToWidth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J113"/>
  <sheetViews>
    <sheetView showGridLines="0" zoomScaleNormal="100" workbookViewId="0">
      <selection activeCell="B25" sqref="B25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6384" width="9.140625" style="2"/>
  </cols>
  <sheetData>
    <row r="1" spans="1:10" s="1042" customFormat="1" ht="15.75" x14ac:dyDescent="0.25">
      <c r="A1" s="1392" t="str">
        <f>CONCATENATE('List of Tables'!A18,":  ",'List of Tables'!C18)</f>
        <v>TABLE 13:  U.S. West MMA Visitor Characteristics: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0" s="1043" customFormat="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</row>
    <row r="3" spans="1:10" s="1043" customFormat="1" ht="15.75" x14ac:dyDescent="0.25">
      <c r="A3" s="991"/>
      <c r="B3" s="991"/>
      <c r="C3" s="991"/>
      <c r="D3" s="991"/>
      <c r="E3" s="991"/>
      <c r="F3" s="991"/>
      <c r="G3" s="991"/>
      <c r="H3" s="991"/>
      <c r="I3" s="991"/>
      <c r="J3" s="991"/>
    </row>
    <row r="4" spans="1:10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0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0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0" s="35" customFormat="1" ht="12.75" x14ac:dyDescent="0.2">
      <c r="A7" s="1046" t="s">
        <v>364</v>
      </c>
      <c r="B7" s="1045">
        <v>3664149.5379564399</v>
      </c>
      <c r="C7" s="1056">
        <v>3507652.048761073</v>
      </c>
      <c r="D7" s="1367">
        <v>4.4616024343304801</v>
      </c>
      <c r="E7" s="1045">
        <v>3577223.5379564557</v>
      </c>
      <c r="F7" s="1056">
        <v>3410437.048761073</v>
      </c>
      <c r="G7" s="1367">
        <v>4.8904725937097098</v>
      </c>
      <c r="H7" s="1045">
        <v>86926</v>
      </c>
      <c r="I7" s="1056">
        <v>97215</v>
      </c>
      <c r="J7" s="1367">
        <v>-10.5837576505683</v>
      </c>
    </row>
    <row r="8" spans="1:10" s="35" customFormat="1" ht="12.75" x14ac:dyDescent="0.2">
      <c r="A8" s="1046" t="s">
        <v>559</v>
      </c>
      <c r="B8" s="1045">
        <v>33552090.61787783</v>
      </c>
      <c r="C8" s="1056">
        <v>32561687.654093999</v>
      </c>
      <c r="D8" s="1367">
        <v>3.04162049063605</v>
      </c>
      <c r="E8" s="1045">
        <v>32928470.043414589</v>
      </c>
      <c r="F8" s="1056">
        <v>31902852.658766322</v>
      </c>
      <c r="G8" s="1367">
        <v>3.21481403440092</v>
      </c>
      <c r="H8" s="1045">
        <v>623620.57446362567</v>
      </c>
      <c r="I8" s="1056">
        <v>658834.99532769423</v>
      </c>
      <c r="J8" s="1367">
        <v>-5.3449530024666396</v>
      </c>
    </row>
    <row r="9" spans="1:10" s="35" customFormat="1" ht="12.75" x14ac:dyDescent="0.2">
      <c r="A9" s="1046" t="s">
        <v>994</v>
      </c>
      <c r="B9" s="1045">
        <v>91672.378737371124</v>
      </c>
      <c r="C9" s="1056">
        <v>89210.103161901367</v>
      </c>
      <c r="D9" s="1367">
        <v>2.7600860084212</v>
      </c>
      <c r="E9" s="1045">
        <v>89968.497386378658</v>
      </c>
      <c r="F9" s="1056">
        <v>87405.075777441976</v>
      </c>
      <c r="G9" s="1367">
        <v>2.9328063457823399</v>
      </c>
      <c r="H9" s="1045">
        <v>1703.8813509935128</v>
      </c>
      <c r="I9" s="1056">
        <v>1805.0273844594362</v>
      </c>
      <c r="J9" s="1367">
        <v>-5.6035733494544404</v>
      </c>
    </row>
    <row r="10" spans="1:10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0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0" s="35" customFormat="1" ht="12.75" x14ac:dyDescent="0.2">
      <c r="A12" s="1046" t="s">
        <v>995</v>
      </c>
      <c r="B12" s="1045">
        <v>1569790.0185192088</v>
      </c>
      <c r="C12" s="1056">
        <v>1525939.056737341</v>
      </c>
      <c r="D12" s="1367">
        <v>2.8737033493085198</v>
      </c>
      <c r="E12" s="1045">
        <v>1497385.6350270398</v>
      </c>
      <c r="F12" s="1056">
        <v>1448717.2994094233</v>
      </c>
      <c r="G12" s="1367">
        <v>3.3594087429932999</v>
      </c>
      <c r="H12" s="1045">
        <v>72404.383492065463</v>
      </c>
      <c r="I12" s="1056">
        <v>77221.757327918996</v>
      </c>
      <c r="J12" s="1367">
        <v>-6.2383633868842896</v>
      </c>
    </row>
    <row r="13" spans="1:10" s="35" customFormat="1" ht="12.75" x14ac:dyDescent="0.2">
      <c r="A13" s="1046" t="s">
        <v>996</v>
      </c>
      <c r="B13" s="1045">
        <v>1251289.7951531764</v>
      </c>
      <c r="C13" s="1056">
        <v>1206142.6931335651</v>
      </c>
      <c r="D13" s="1367">
        <v>3.7430979167414198</v>
      </c>
      <c r="E13" s="1045">
        <v>1191692.9250026955</v>
      </c>
      <c r="F13" s="1056">
        <v>1148133.2318178217</v>
      </c>
      <c r="G13" s="1367">
        <v>3.7939580510100201</v>
      </c>
      <c r="H13" s="1045">
        <v>59596.870150425217</v>
      </c>
      <c r="I13" s="1056">
        <v>58009.461315742898</v>
      </c>
      <c r="J13" s="1367">
        <v>2.7364653949157098</v>
      </c>
    </row>
    <row r="14" spans="1:10" s="35" customFormat="1" ht="12.75" x14ac:dyDescent="0.2">
      <c r="A14" s="1046" t="s">
        <v>997</v>
      </c>
      <c r="B14" s="1045">
        <v>71529.321182235435</v>
      </c>
      <c r="C14" s="1056">
        <v>72508.067803272017</v>
      </c>
      <c r="D14" s="1367">
        <v>-1.3498451285339801</v>
      </c>
      <c r="E14" s="1045">
        <v>66762.413325810601</v>
      </c>
      <c r="F14" s="1056">
        <v>66746.135025250915</v>
      </c>
      <c r="G14" s="1367">
        <v>2.4388379272490199E-2</v>
      </c>
      <c r="H14" s="1045">
        <v>4766.9078564247675</v>
      </c>
      <c r="I14" s="1056">
        <v>5761.9327780211142</v>
      </c>
      <c r="J14" s="1367">
        <v>-17.268943598090399</v>
      </c>
    </row>
    <row r="15" spans="1:10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0" s="35" customFormat="1" ht="12.75" x14ac:dyDescent="0.2">
      <c r="A16" s="1046" t="s">
        <v>998</v>
      </c>
      <c r="B16" s="1045">
        <v>619975.78279920493</v>
      </c>
      <c r="C16" s="1056">
        <v>603518.68010885222</v>
      </c>
      <c r="D16" s="1367">
        <v>2.7268588749207301</v>
      </c>
      <c r="E16" s="1045">
        <v>611603.128253237</v>
      </c>
      <c r="F16" s="1056">
        <v>592980.22422705637</v>
      </c>
      <c r="G16" s="1367">
        <v>3.1405607245090499</v>
      </c>
      <c r="H16" s="1045">
        <v>8372.6545459689005</v>
      </c>
      <c r="I16" s="1056">
        <v>10538.455881795688</v>
      </c>
      <c r="J16" s="1367">
        <v>-20.551410568298099</v>
      </c>
    </row>
    <row r="17" spans="1:10" s="35" customFormat="1" ht="12.75" x14ac:dyDescent="0.2">
      <c r="A17" s="1046" t="s">
        <v>999</v>
      </c>
      <c r="B17" s="1045">
        <v>447742.49078599026</v>
      </c>
      <c r="C17" s="1056">
        <v>431874.09071466146</v>
      </c>
      <c r="D17" s="1367">
        <v>3.6743116599261398</v>
      </c>
      <c r="E17" s="1045">
        <v>444695.33705590031</v>
      </c>
      <c r="F17" s="1056">
        <v>429439.84248707944</v>
      </c>
      <c r="G17" s="1367">
        <v>3.5524171396089899</v>
      </c>
      <c r="H17" s="1045">
        <v>3047.1537300904056</v>
      </c>
      <c r="I17" s="1056">
        <v>2434.2482275821862</v>
      </c>
      <c r="J17" s="1367">
        <v>25.1784306778355</v>
      </c>
    </row>
    <row r="18" spans="1:10" s="35" customFormat="1" ht="12.75" x14ac:dyDescent="0.2">
      <c r="A18" s="1046" t="s">
        <v>1000</v>
      </c>
      <c r="B18" s="1045">
        <v>25184.901153903775</v>
      </c>
      <c r="C18" s="1056">
        <v>30380.826434637493</v>
      </c>
      <c r="D18" s="1367">
        <v>-17.1026462756451</v>
      </c>
      <c r="E18" s="1045">
        <v>23707.419317932516</v>
      </c>
      <c r="F18" s="1056">
        <v>27209.440000221497</v>
      </c>
      <c r="G18" s="1367">
        <v>-12.8706091792425</v>
      </c>
      <c r="H18" s="1045">
        <v>1477.4818359712608</v>
      </c>
      <c r="I18" s="1056">
        <v>3171.3864344159806</v>
      </c>
      <c r="J18" s="1367">
        <v>-53.412115914428298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1336005.6316375111</v>
      </c>
      <c r="C20" s="1056">
        <v>1263377.9070714484</v>
      </c>
      <c r="D20" s="1367">
        <v>5.7486935745469996</v>
      </c>
      <c r="E20" s="1045">
        <v>1317978.46015263</v>
      </c>
      <c r="F20" s="1056">
        <v>1236954.6132734977</v>
      </c>
      <c r="G20" s="1367">
        <v>6.5502683776496404</v>
      </c>
      <c r="H20" s="1045">
        <v>18027.171484884562</v>
      </c>
      <c r="I20" s="1056">
        <v>26423.293797949129</v>
      </c>
      <c r="J20" s="1367">
        <v>-31.775456827097901</v>
      </c>
    </row>
    <row r="21" spans="1:10" s="35" customFormat="1" ht="12.75" x14ac:dyDescent="0.2">
      <c r="A21" s="1046" t="s">
        <v>1002</v>
      </c>
      <c r="B21" s="1045">
        <v>1313894.8411383769</v>
      </c>
      <c r="C21" s="1056">
        <v>1244689.3349360842</v>
      </c>
      <c r="D21" s="1367">
        <v>5.5600626003472904</v>
      </c>
      <c r="E21" s="1045">
        <v>1297071.8301806471</v>
      </c>
      <c r="F21" s="1056">
        <v>1218266.0411381354</v>
      </c>
      <c r="G21" s="1367">
        <v>6.4686847028001599</v>
      </c>
      <c r="H21" s="1045">
        <v>16823.01095773097</v>
      </c>
      <c r="I21" s="1056">
        <v>26423.293797949129</v>
      </c>
      <c r="J21" s="1367">
        <v>-36.332649947537199</v>
      </c>
    </row>
    <row r="22" spans="1:10" s="35" customFormat="1" ht="12.75" x14ac:dyDescent="0.2">
      <c r="A22" s="1046" t="s">
        <v>1003</v>
      </c>
      <c r="B22" s="1045">
        <v>1052522.1097278702</v>
      </c>
      <c r="C22" s="1056">
        <v>986934.92463590857</v>
      </c>
      <c r="D22" s="1367">
        <v>6.6455430297147</v>
      </c>
      <c r="E22" s="1045">
        <v>1043543.2825240074</v>
      </c>
      <c r="F22" s="1056">
        <v>972904.26442987937</v>
      </c>
      <c r="G22" s="1367">
        <v>7.2606340291377398</v>
      </c>
      <c r="H22" s="1045">
        <v>8978.8272038636442</v>
      </c>
      <c r="I22" s="1056">
        <v>14030.660206028935</v>
      </c>
      <c r="J22" s="1367">
        <v>-36.005668500150399</v>
      </c>
    </row>
    <row r="23" spans="1:10" s="35" customFormat="1" ht="12.75" x14ac:dyDescent="0.2">
      <c r="A23" s="1046" t="s">
        <v>1004</v>
      </c>
      <c r="B23" s="1045">
        <v>33072.77481161389</v>
      </c>
      <c r="C23" s="1056">
        <v>35545.232230392554</v>
      </c>
      <c r="D23" s="1367">
        <v>-6.9558060635333696</v>
      </c>
      <c r="E23" s="1045">
        <v>29387.772758186307</v>
      </c>
      <c r="F23" s="1056">
        <v>29465.896360190014</v>
      </c>
      <c r="G23" s="1367">
        <v>-0.26513227715433002</v>
      </c>
      <c r="H23" s="1045">
        <v>3685.0020534276237</v>
      </c>
      <c r="I23" s="1056">
        <v>6079.3358702025344</v>
      </c>
      <c r="J23" s="1367">
        <v>-39.384792482195003</v>
      </c>
    </row>
    <row r="24" spans="1:10" s="35" customFormat="1" ht="12.75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24974.588849748547</v>
      </c>
      <c r="C25" s="1056">
        <v>26145.319334607215</v>
      </c>
      <c r="D25" s="1367">
        <v>-4.4777823130621801</v>
      </c>
      <c r="E25" s="1045">
        <v>23435.037579432279</v>
      </c>
      <c r="F25" s="1056">
        <v>25273.943525011553</v>
      </c>
      <c r="G25" s="1367">
        <v>-7.27589639408452</v>
      </c>
      <c r="H25" s="1045">
        <v>1539.551270316259</v>
      </c>
      <c r="I25" s="1056">
        <v>871.37580959567447</v>
      </c>
      <c r="J25" s="1367">
        <v>76.680515268219693</v>
      </c>
    </row>
    <row r="26" spans="1:10" s="35" customFormat="1" ht="13.5" customHeight="1" x14ac:dyDescent="0.2">
      <c r="A26" s="1046" t="s">
        <v>1006</v>
      </c>
      <c r="B26" s="1045">
        <v>4747.2895709484519</v>
      </c>
      <c r="C26" s="1056">
        <v>4671.3937523226878</v>
      </c>
      <c r="D26" s="1367">
        <v>1.62469324252591</v>
      </c>
      <c r="E26" s="1045">
        <v>4747.2895709484519</v>
      </c>
      <c r="F26" s="1056">
        <v>4671.3937523226878</v>
      </c>
      <c r="G26" s="1367">
        <v>1.62469324252591</v>
      </c>
      <c r="H26" s="1045">
        <v>0</v>
      </c>
      <c r="I26" s="1056">
        <v>0</v>
      </c>
      <c r="J26" s="1367">
        <v>0</v>
      </c>
    </row>
    <row r="27" spans="1:10" s="35" customFormat="1" ht="12.75" x14ac:dyDescent="0.2">
      <c r="A27" s="1046" t="s">
        <v>1007</v>
      </c>
      <c r="B27" s="1045">
        <v>9847.8692565514357</v>
      </c>
      <c r="C27" s="1056">
        <v>11774.301979162938</v>
      </c>
      <c r="D27" s="1367">
        <v>-16.361332722914</v>
      </c>
      <c r="E27" s="1045">
        <v>9014.1002135425788</v>
      </c>
      <c r="F27" s="1056">
        <v>10902.926169567261</v>
      </c>
      <c r="G27" s="1367">
        <v>-17.324027757767102</v>
      </c>
      <c r="H27" s="1045">
        <v>833.76904300885997</v>
      </c>
      <c r="I27" s="1056">
        <v>871.37580959567447</v>
      </c>
      <c r="J27" s="1367">
        <v>-4.31579189744369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3.5" customHeight="1" x14ac:dyDescent="0.2">
      <c r="A29" s="1046" t="s">
        <v>1008</v>
      </c>
      <c r="B29" s="1045">
        <v>25945.441198836121</v>
      </c>
      <c r="C29" s="1056">
        <v>22421.590049864881</v>
      </c>
      <c r="D29" s="1367">
        <v>15.7163302920726</v>
      </c>
      <c r="E29" s="1045">
        <v>24852.90262791088</v>
      </c>
      <c r="F29" s="1056">
        <v>21964</v>
      </c>
      <c r="G29" s="1367">
        <v>13.152898506241501</v>
      </c>
      <c r="H29" s="1045">
        <v>1092.5385709252271</v>
      </c>
      <c r="I29" s="1056">
        <v>458.678016726404</v>
      </c>
      <c r="J29" s="1367">
        <v>138.19292206822999</v>
      </c>
    </row>
    <row r="30" spans="1:10" s="35" customFormat="1" ht="12.75" x14ac:dyDescent="0.2">
      <c r="A30" s="1046" t="s">
        <v>1009</v>
      </c>
      <c r="B30" s="1045">
        <v>5762.3031351051359</v>
      </c>
      <c r="C30" s="1056">
        <v>3404.5481414855012</v>
      </c>
      <c r="D30" s="1367">
        <v>69.253096024392804</v>
      </c>
      <c r="E30" s="1045">
        <v>5762.3031351051359</v>
      </c>
      <c r="F30" s="1056">
        <v>3404.5481414855012</v>
      </c>
      <c r="G30" s="1367">
        <v>69.253096024392804</v>
      </c>
      <c r="H30" s="1045">
        <v>0</v>
      </c>
      <c r="I30" s="1056">
        <v>0</v>
      </c>
      <c r="J30" s="1367">
        <v>0</v>
      </c>
    </row>
    <row r="31" spans="1:10" s="35" customFormat="1" ht="12.75" customHeight="1" x14ac:dyDescent="0.2">
      <c r="A31" s="1046" t="s">
        <v>1010</v>
      </c>
      <c r="B31" s="1045">
        <v>11970.919825178686</v>
      </c>
      <c r="C31" s="1056">
        <v>12983.006422960214</v>
      </c>
      <c r="D31" s="1367">
        <v>-7.7954717482976204</v>
      </c>
      <c r="E31" s="1045">
        <v>11056.942010240002</v>
      </c>
      <c r="F31" s="1056">
        <v>12636.376793330583</v>
      </c>
      <c r="G31" s="1367">
        <v>-12.4991111686714</v>
      </c>
      <c r="H31" s="1045">
        <v>913.97781493868445</v>
      </c>
      <c r="I31" s="1056">
        <v>346.62962962963002</v>
      </c>
      <c r="J31" s="1367">
        <v>163.675617088839</v>
      </c>
    </row>
    <row r="32" spans="1:10" s="35" customFormat="1" ht="12.75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653299.597620302</v>
      </c>
      <c r="C33" s="1056">
        <v>631224.18682125991</v>
      </c>
      <c r="D33" s="1367">
        <v>3.4972377896687101</v>
      </c>
      <c r="E33" s="1045">
        <v>645219.21834388119</v>
      </c>
      <c r="F33" s="1056">
        <v>618229.67489486455</v>
      </c>
      <c r="G33" s="1367">
        <v>4.3656175924597003</v>
      </c>
      <c r="H33" s="1045">
        <v>8080.3792764226318</v>
      </c>
      <c r="I33" s="1056">
        <v>12994.511926395202</v>
      </c>
      <c r="J33" s="1367">
        <v>-37.816985184266102</v>
      </c>
    </row>
    <row r="34" spans="1:10" s="35" customFormat="1" ht="12.75" customHeight="1" x14ac:dyDescent="0.2">
      <c r="A34" s="1046" t="s">
        <v>1012</v>
      </c>
      <c r="B34" s="1045">
        <v>579532.36353239487</v>
      </c>
      <c r="C34" s="1056">
        <v>558936.56497010856</v>
      </c>
      <c r="D34" s="1367">
        <v>3.6848186096731301</v>
      </c>
      <c r="E34" s="1045">
        <v>573336.33077714546</v>
      </c>
      <c r="F34" s="1056">
        <v>547776.46455772582</v>
      </c>
      <c r="G34" s="1367">
        <v>4.6661125245781898</v>
      </c>
      <c r="H34" s="1045">
        <v>6196.0327552493918</v>
      </c>
      <c r="I34" s="1056">
        <v>11160.100412383075</v>
      </c>
      <c r="J34" s="1367">
        <v>-44.480492770706903</v>
      </c>
    </row>
    <row r="35" spans="1:10" s="35" customFormat="1" ht="12.75" x14ac:dyDescent="0.2">
      <c r="A35" s="1046" t="s">
        <v>1013</v>
      </c>
      <c r="B35" s="1045">
        <v>186709.03469257557</v>
      </c>
      <c r="C35" s="1056">
        <v>181429.44956672387</v>
      </c>
      <c r="D35" s="1367">
        <v>2.9099934649308699</v>
      </c>
      <c r="E35" s="1045">
        <v>182719.50163821751</v>
      </c>
      <c r="F35" s="1056">
        <v>174809.2821039565</v>
      </c>
      <c r="G35" s="1367">
        <v>4.5250569300759</v>
      </c>
      <c r="H35" s="1045">
        <v>3989.5330543578038</v>
      </c>
      <c r="I35" s="1056">
        <v>6620.1674627672019</v>
      </c>
      <c r="J35" s="1367">
        <v>-39.736674686924097</v>
      </c>
    </row>
    <row r="36" spans="1:10" s="35" customFormat="1" ht="12.75" customHeight="1" x14ac:dyDescent="0.2">
      <c r="A36" s="1046" t="s">
        <v>1014</v>
      </c>
      <c r="B36" s="1045">
        <v>464019.99943591759</v>
      </c>
      <c r="C36" s="1056">
        <v>442902.46695567179</v>
      </c>
      <c r="D36" s="1367">
        <v>4.7679870977913001</v>
      </c>
      <c r="E36" s="1045">
        <v>462343.23994521727</v>
      </c>
      <c r="F36" s="1056">
        <v>439374.13271720213</v>
      </c>
      <c r="G36" s="1367">
        <v>5.2276876396815402</v>
      </c>
      <c r="H36" s="1045">
        <v>1676.7594906999941</v>
      </c>
      <c r="I36" s="1056">
        <v>3528.3342384698731</v>
      </c>
      <c r="J36" s="1367">
        <v>-52.477305794386702</v>
      </c>
    </row>
    <row r="37" spans="1:10" s="35" customFormat="1" ht="24" customHeight="1" x14ac:dyDescent="0.2">
      <c r="A37" s="1046" t="s">
        <v>1015</v>
      </c>
      <c r="B37" s="1045">
        <v>21311.135126042383</v>
      </c>
      <c r="C37" s="1056">
        <v>23765.456915266172</v>
      </c>
      <c r="D37" s="1367">
        <v>-10.3272653161034</v>
      </c>
      <c r="E37" s="1045">
        <v>19286.047520518849</v>
      </c>
      <c r="F37" s="1056">
        <v>20961.737786827001</v>
      </c>
      <c r="G37" s="1367">
        <v>-7.9940426855315803</v>
      </c>
      <c r="H37" s="1045">
        <v>2025.0876055235094</v>
      </c>
      <c r="I37" s="1056">
        <v>2803.7191284391724</v>
      </c>
      <c r="J37" s="1367">
        <v>-27.7713810566013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x14ac:dyDescent="0.2">
      <c r="A39" s="1046" t="s">
        <v>1016</v>
      </c>
      <c r="B39" s="1045">
        <v>2412859.7428023503</v>
      </c>
      <c r="C39" s="1056">
        <v>2301509.3556275088</v>
      </c>
      <c r="D39" s="1367">
        <v>4.8381461888292696</v>
      </c>
      <c r="E39" s="1045">
        <v>2385530.6129527534</v>
      </c>
      <c r="F39" s="1056">
        <v>2262303.816943252</v>
      </c>
      <c r="G39" s="1367">
        <v>5.4469605314109097</v>
      </c>
      <c r="H39" s="1045">
        <v>27329.129849574783</v>
      </c>
      <c r="I39" s="1056">
        <v>39205.53868425711</v>
      </c>
      <c r="J39" s="1367">
        <v>-30.2926811702023</v>
      </c>
    </row>
    <row r="40" spans="1:10" s="35" customFormat="1" ht="12.75" x14ac:dyDescent="0.2">
      <c r="A40" s="1046" t="s">
        <v>1017</v>
      </c>
      <c r="B40" s="1045">
        <v>2094359.5194363955</v>
      </c>
      <c r="C40" s="1056">
        <v>1981712.9920237323</v>
      </c>
      <c r="D40" s="1367">
        <v>5.6843007976461903</v>
      </c>
      <c r="E40" s="1045">
        <v>2079837.9029284546</v>
      </c>
      <c r="F40" s="1056">
        <v>1961719.7493516498</v>
      </c>
      <c r="G40" s="1367">
        <v>6.0211533077465802</v>
      </c>
      <c r="H40" s="1045">
        <v>14521.616507934536</v>
      </c>
      <c r="I40" s="1056">
        <v>19993.242672081</v>
      </c>
      <c r="J40" s="1367">
        <v>-27.3673773378801</v>
      </c>
    </row>
    <row r="41" spans="1:10" s="35" customFormat="1" ht="12.75" customHeight="1" x14ac:dyDescent="0.2">
      <c r="A41" s="1046" t="s">
        <v>1018</v>
      </c>
      <c r="B41" s="1045">
        <v>318500.22336578625</v>
      </c>
      <c r="C41" s="1056">
        <v>319796.36360377766</v>
      </c>
      <c r="D41" s="1367">
        <v>-0.40530174370503602</v>
      </c>
      <c r="E41" s="1045">
        <v>305692.71002414805</v>
      </c>
      <c r="F41" s="1056">
        <v>300584.06759160158</v>
      </c>
      <c r="G41" s="1367">
        <v>1.69957192790654</v>
      </c>
      <c r="H41" s="1045">
        <v>12807.51334164025</v>
      </c>
      <c r="I41" s="1056">
        <v>19212.296012176117</v>
      </c>
      <c r="J41" s="1367">
        <v>-33.336893552320497</v>
      </c>
    </row>
    <row r="42" spans="1:10" s="35" customFormat="1" ht="12.75" x14ac:dyDescent="0.2">
      <c r="A42" s="1046" t="s">
        <v>1019</v>
      </c>
      <c r="B42" s="1045">
        <v>3226083.9878099412</v>
      </c>
      <c r="C42" s="1056">
        <v>3075930.1173336152</v>
      </c>
      <c r="D42" s="1367">
        <v>4.8815761330263099</v>
      </c>
      <c r="E42" s="1045">
        <v>3152784.3772347244</v>
      </c>
      <c r="F42" s="1056">
        <v>2997927.4133457895</v>
      </c>
      <c r="G42" s="1367">
        <v>5.16546742257876</v>
      </c>
      <c r="H42" s="1045">
        <v>73299.610575079263</v>
      </c>
      <c r="I42" s="1056">
        <v>78002.703987823872</v>
      </c>
      <c r="J42" s="1367">
        <v>-6.0293979212294397</v>
      </c>
    </row>
    <row r="43" spans="1:10" s="35" customFormat="1" ht="12.75" x14ac:dyDescent="0.2">
      <c r="A43" s="1046" t="s">
        <v>1020</v>
      </c>
      <c r="B43" s="1045">
        <v>438065.55014629051</v>
      </c>
      <c r="C43" s="1056">
        <v>431721.93142745871</v>
      </c>
      <c r="D43" s="1367">
        <v>1.46937606293409</v>
      </c>
      <c r="E43" s="1045">
        <v>424439.16072137241</v>
      </c>
      <c r="F43" s="1056">
        <v>412509.6354152828</v>
      </c>
      <c r="G43" s="1367">
        <v>2.89193858322361</v>
      </c>
      <c r="H43" s="1045">
        <v>13626.389424920741</v>
      </c>
      <c r="I43" s="1056">
        <v>19212.296012176139</v>
      </c>
      <c r="J43" s="1367">
        <v>-29.074643570530199</v>
      </c>
    </row>
    <row r="44" spans="1:10" s="35" customFormat="1" ht="12.75" x14ac:dyDescent="0.2">
      <c r="A44" s="1046" t="s">
        <v>1021</v>
      </c>
      <c r="B44" s="1357">
        <v>1.1483920693023104</v>
      </c>
      <c r="C44" s="1368">
        <v>1.1557412513079477</v>
      </c>
      <c r="D44" s="1367">
        <v>-0.63588471877422703</v>
      </c>
      <c r="E44" s="1357">
        <v>1.1460194501446921</v>
      </c>
      <c r="F44" s="1368">
        <v>1.1510049999760708</v>
      </c>
      <c r="G44" s="1367">
        <v>-0.433147539018711</v>
      </c>
      <c r="H44" s="1357">
        <v>1.2460313152961078</v>
      </c>
      <c r="I44" s="1368">
        <v>1.3218955177738103</v>
      </c>
      <c r="J44" s="1367">
        <v>-5.7390468049596404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9.1568562555420208</v>
      </c>
      <c r="C47" s="1368">
        <v>9.283043814335862</v>
      </c>
      <c r="D47" s="1367">
        <v>-1.35933387063162</v>
      </c>
      <c r="E47" s="1357">
        <v>9.2050356076504762</v>
      </c>
      <c r="F47" s="1368">
        <v>9.3544763332769403</v>
      </c>
      <c r="G47" s="1367">
        <v>-1.59753170890875</v>
      </c>
      <c r="H47" s="1357">
        <v>7.1741547346435555</v>
      </c>
      <c r="I47" s="1368">
        <v>6.7770919644879299</v>
      </c>
      <c r="J47" s="1367">
        <v>5.8588960019465697</v>
      </c>
    </row>
    <row r="48" spans="1:10" s="35" customFormat="1" ht="12.75" x14ac:dyDescent="0.2">
      <c r="A48" s="1047" t="s">
        <v>1066</v>
      </c>
      <c r="B48" s="1357">
        <v>7.2222399185152906</v>
      </c>
      <c r="C48" s="1368">
        <v>7.2803024989256544</v>
      </c>
      <c r="D48" s="1367">
        <v>-0.79752977872735442</v>
      </c>
      <c r="E48" s="1357">
        <v>7.300221001079584</v>
      </c>
      <c r="F48" s="1368">
        <v>7.4024156571074213</v>
      </c>
      <c r="G48" s="1367">
        <v>-1.3805581956170645</v>
      </c>
      <c r="H48" s="1357">
        <v>5.6095232955210994</v>
      </c>
      <c r="I48" s="1368">
        <v>4.989400933554311</v>
      </c>
      <c r="J48" s="1367">
        <v>12.428793961944253</v>
      </c>
    </row>
    <row r="49" spans="1:10" s="35" customFormat="1" ht="12.75" x14ac:dyDescent="0.2">
      <c r="A49" s="1047" t="s">
        <v>199</v>
      </c>
      <c r="B49" s="1357">
        <v>8.4071434071760098</v>
      </c>
      <c r="C49" s="1368">
        <v>8.4826197983868656</v>
      </c>
      <c r="D49" s="1367">
        <v>-0.88977689681681948</v>
      </c>
      <c r="E49" s="1357">
        <v>8.4335190429961848</v>
      </c>
      <c r="F49" s="1368">
        <v>8.5368403216441084</v>
      </c>
      <c r="G49" s="1367">
        <v>-1.2102988313599496</v>
      </c>
      <c r="H49" s="1357">
        <v>6.3735541578659909</v>
      </c>
      <c r="I49" s="1368">
        <v>5.9827413683110171</v>
      </c>
      <c r="J49" s="1367">
        <v>6.5323363571255939</v>
      </c>
    </row>
    <row r="50" spans="1:10" s="35" customFormat="1" ht="12.75" customHeight="1" x14ac:dyDescent="0.2">
      <c r="A50" s="1047" t="s">
        <v>1067</v>
      </c>
      <c r="B50" s="1357">
        <v>5.9472896670587314</v>
      </c>
      <c r="C50" s="1368">
        <v>5.5803823315761347</v>
      </c>
      <c r="D50" s="1367">
        <v>6.57494977371858</v>
      </c>
      <c r="E50" s="1357">
        <v>6.0791548985747497</v>
      </c>
      <c r="F50" s="1368">
        <v>5.7383012712337003</v>
      </c>
      <c r="G50" s="1367">
        <v>5.9399744145494804</v>
      </c>
      <c r="H50" s="1357">
        <v>3.9400381285227164</v>
      </c>
      <c r="I50" s="1368">
        <v>1</v>
      </c>
      <c r="J50" s="1367">
        <v>294.00381285227166</v>
      </c>
    </row>
    <row r="51" spans="1:10" s="35" customFormat="1" ht="12.75" customHeight="1" x14ac:dyDescent="0.2">
      <c r="A51" s="1047" t="s">
        <v>1068</v>
      </c>
      <c r="B51" s="1357">
        <v>4.0901410528989874</v>
      </c>
      <c r="C51" s="1368">
        <v>3.3884329320091946</v>
      </c>
      <c r="D51" s="1367">
        <v>20.708927547629226</v>
      </c>
      <c r="E51" s="1357">
        <v>4.2044301588620971</v>
      </c>
      <c r="F51" s="1368">
        <v>3.4281100433516993</v>
      </c>
      <c r="G51" s="1367">
        <v>22.645717485526848</v>
      </c>
      <c r="H51" s="1357">
        <v>1.4903097082476275</v>
      </c>
      <c r="I51" s="1368">
        <v>1.4885709932055007</v>
      </c>
      <c r="J51" s="1367">
        <v>0.11680430762544261</v>
      </c>
    </row>
    <row r="52" spans="1:10" s="35" customFormat="1" ht="12.75" customHeight="1" x14ac:dyDescent="0.2">
      <c r="A52" s="1047" t="s">
        <v>1069</v>
      </c>
      <c r="B52" s="1357">
        <v>8.4174088576024531</v>
      </c>
      <c r="C52" s="1368">
        <v>8.4393828396423416</v>
      </c>
      <c r="D52" s="1367">
        <v>-0.2603742768567161</v>
      </c>
      <c r="E52" s="1357">
        <v>8.4444817916844439</v>
      </c>
      <c r="F52" s="1368">
        <v>8.4940690527116427</v>
      </c>
      <c r="G52" s="1367">
        <v>-0.58378688375942245</v>
      </c>
      <c r="H52" s="1357">
        <v>6.4397933851343696</v>
      </c>
      <c r="I52" s="1368">
        <v>5.3622866073595414</v>
      </c>
      <c r="J52" s="1367">
        <v>20.094166102497947</v>
      </c>
    </row>
    <row r="53" spans="1:10" s="35" customFormat="1" ht="12.75" customHeight="1" x14ac:dyDescent="0.2">
      <c r="A53" s="1046" t="s">
        <v>1011</v>
      </c>
      <c r="B53" s="1357">
        <v>8.7178177940989716</v>
      </c>
      <c r="C53" s="1368">
        <v>8.8383229330174817</v>
      </c>
      <c r="D53" s="1367">
        <v>-1.3634389672314067</v>
      </c>
      <c r="E53" s="1357">
        <v>8.7516224660540374</v>
      </c>
      <c r="F53" s="1368">
        <v>8.9312545928846188</v>
      </c>
      <c r="G53" s="1367">
        <v>-2.0112754032752722</v>
      </c>
      <c r="H53" s="1357">
        <v>6.0185108347052889</v>
      </c>
      <c r="I53" s="1368">
        <v>4.416986433999031</v>
      </c>
      <c r="J53" s="1367">
        <v>36.258304720584732</v>
      </c>
    </row>
    <row r="54" spans="1:10" s="35" customFormat="1" ht="12.75" customHeight="1" x14ac:dyDescent="0.2">
      <c r="A54" s="1075" t="s">
        <v>1070</v>
      </c>
      <c r="B54" s="1357">
        <v>5.3041535495220886</v>
      </c>
      <c r="C54" s="1368">
        <v>5.28831569822189</v>
      </c>
      <c r="D54" s="1367">
        <v>0.29948762902948245</v>
      </c>
      <c r="E54" s="1357">
        <v>5.3348995257013403</v>
      </c>
      <c r="F54" s="1368">
        <v>5.388252362200368</v>
      </c>
      <c r="G54" s="1367">
        <v>-0.99016959326753384</v>
      </c>
      <c r="H54" s="1357">
        <v>3.8959964122597186</v>
      </c>
      <c r="I54" s="1368">
        <v>2.6494313219284988</v>
      </c>
      <c r="J54" s="1367">
        <v>47.050288868173247</v>
      </c>
    </row>
    <row r="55" spans="1:10" s="35" customFormat="1" ht="12.75" customHeight="1" x14ac:dyDescent="0.2">
      <c r="A55" s="1075" t="s">
        <v>1071</v>
      </c>
      <c r="B55" s="1357">
        <v>8.1186379984736217</v>
      </c>
      <c r="C55" s="1368">
        <v>8.2648144521400635</v>
      </c>
      <c r="D55" s="1367">
        <v>-1.768659835171392</v>
      </c>
      <c r="E55" s="1357">
        <v>8.1486634866298395</v>
      </c>
      <c r="F55" s="1368">
        <v>8.3604360399620887</v>
      </c>
      <c r="G55" s="1367">
        <v>-2.5330323959180663</v>
      </c>
      <c r="H55" s="1357">
        <v>5.3402951637521348</v>
      </c>
      <c r="I55" s="1368">
        <v>3.5713750226507144</v>
      </c>
      <c r="J55" s="1367">
        <v>49.530506594306303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customHeight="1" x14ac:dyDescent="0.2">
      <c r="A58" s="1046" t="s">
        <v>1024</v>
      </c>
      <c r="B58" s="1045">
        <v>1835920.7054497525</v>
      </c>
      <c r="C58" s="1056">
        <v>1741974.1706053163</v>
      </c>
      <c r="D58" s="1367">
        <v>5.3931072245342699</v>
      </c>
      <c r="E58" s="1045">
        <v>1782726.6551161548</v>
      </c>
      <c r="F58" s="1056">
        <v>1680170.6070009789</v>
      </c>
      <c r="G58" s="1367">
        <v>6.1039068108823402</v>
      </c>
      <c r="H58" s="1045">
        <v>53194.050333517262</v>
      </c>
      <c r="I58" s="1056">
        <v>61803.563604339273</v>
      </c>
      <c r="J58" s="1367">
        <v>-13.930447968889499</v>
      </c>
    </row>
    <row r="59" spans="1:10" s="35" customFormat="1" ht="12.75" customHeight="1" x14ac:dyDescent="0.2">
      <c r="A59" s="1046" t="s">
        <v>1025</v>
      </c>
      <c r="B59" s="1045">
        <v>1574680.5073004619</v>
      </c>
      <c r="C59" s="1056">
        <v>1488602.867305293</v>
      </c>
      <c r="D59" s="1367">
        <v>5.7824448605952803</v>
      </c>
      <c r="E59" s="1045">
        <v>1526441.9032864009</v>
      </c>
      <c r="F59" s="1056">
        <v>1434250.5390291882</v>
      </c>
      <c r="G59" s="1367">
        <v>6.4278423991121496</v>
      </c>
      <c r="H59" s="1045">
        <v>48238.60401402467</v>
      </c>
      <c r="I59" s="1056">
        <v>54352.328276103959</v>
      </c>
      <c r="J59" s="1367">
        <v>-11.2483208281754</v>
      </c>
    </row>
    <row r="60" spans="1:10" s="35" customFormat="1" ht="12.75" x14ac:dyDescent="0.2">
      <c r="A60" s="1046" t="s">
        <v>1026</v>
      </c>
      <c r="B60" s="1045">
        <v>775190.86429338681</v>
      </c>
      <c r="C60" s="1056">
        <v>758192.36591914471</v>
      </c>
      <c r="D60" s="1367">
        <v>2.2419769887336001</v>
      </c>
      <c r="E60" s="1045">
        <v>762339.75992339267</v>
      </c>
      <c r="F60" s="1056">
        <v>743652.62362559687</v>
      </c>
      <c r="G60" s="1367">
        <v>2.5128851434274102</v>
      </c>
      <c r="H60" s="1045">
        <v>12851.104369993658</v>
      </c>
      <c r="I60" s="1056">
        <v>14539.74229354787</v>
      </c>
      <c r="J60" s="1367">
        <v>-11.6139467224502</v>
      </c>
    </row>
    <row r="61" spans="1:10" s="35" customFormat="1" ht="12.75" x14ac:dyDescent="0.2">
      <c r="A61" s="1046" t="s">
        <v>1027</v>
      </c>
      <c r="B61" s="1045">
        <v>638720.57121453003</v>
      </c>
      <c r="C61" s="1056">
        <v>622907.30440700694</v>
      </c>
      <c r="D61" s="1367">
        <v>2.5386227927728302</v>
      </c>
      <c r="E61" s="1045">
        <v>627969.23982561834</v>
      </c>
      <c r="F61" s="1056">
        <v>612242.79657694674</v>
      </c>
      <c r="G61" s="1367">
        <v>2.5686612135901399</v>
      </c>
      <c r="H61" s="1045">
        <v>10751.331388911407</v>
      </c>
      <c r="I61" s="1056">
        <v>10664.507830060054</v>
      </c>
      <c r="J61" s="1367">
        <v>0.81413563790185395</v>
      </c>
    </row>
    <row r="62" spans="1:10" s="35" customFormat="1" ht="12.75" x14ac:dyDescent="0.2">
      <c r="A62" s="1046" t="s">
        <v>1028</v>
      </c>
      <c r="B62" s="1045">
        <v>443522.08571616112</v>
      </c>
      <c r="C62" s="1056">
        <v>448538.90627710463</v>
      </c>
      <c r="D62" s="1367">
        <v>-1.1184805801091799</v>
      </c>
      <c r="E62" s="1045">
        <v>436548.42301866121</v>
      </c>
      <c r="F62" s="1056">
        <v>440485.33107690938</v>
      </c>
      <c r="G62" s="1367">
        <v>-0.89376598503816695</v>
      </c>
      <c r="H62" s="1045">
        <v>6973.6626974986466</v>
      </c>
      <c r="I62" s="1056">
        <v>8053.5752001950223</v>
      </c>
      <c r="J62" s="1367">
        <v>-13.4091068358091</v>
      </c>
    </row>
    <row r="63" spans="1:10" s="35" customFormat="1" ht="12.75" x14ac:dyDescent="0.2">
      <c r="A63" s="1046" t="s">
        <v>1029</v>
      </c>
      <c r="B63" s="1045">
        <v>354949.02454909839</v>
      </c>
      <c r="C63" s="1056">
        <v>359476.49771954573</v>
      </c>
      <c r="D63" s="1367">
        <v>-1.2594629131998401</v>
      </c>
      <c r="E63" s="1045">
        <v>348856.78659597458</v>
      </c>
      <c r="F63" s="1056">
        <v>352480.83598856465</v>
      </c>
      <c r="G63" s="1367">
        <v>-1.02815501513042</v>
      </c>
      <c r="H63" s="1045">
        <v>6092.2379531223687</v>
      </c>
      <c r="I63" s="1056">
        <v>6995.661730981029</v>
      </c>
      <c r="J63" s="1367">
        <v>-12.9140574916273</v>
      </c>
    </row>
    <row r="64" spans="1:10" s="35" customFormat="1" ht="12.75" x14ac:dyDescent="0.2">
      <c r="A64" s="1046" t="s">
        <v>1031</v>
      </c>
      <c r="B64" s="1045">
        <v>25607.70279443869</v>
      </c>
      <c r="C64" s="1056">
        <v>31049.546447454566</v>
      </c>
      <c r="D64" s="1369">
        <v>-17.5263225252748</v>
      </c>
      <c r="E64" s="1045">
        <v>25364.991255977158</v>
      </c>
      <c r="F64" s="1056">
        <v>28419.012573320048</v>
      </c>
      <c r="G64" s="1369">
        <v>-10.7464019358999</v>
      </c>
      <c r="H64" s="1045">
        <v>242.71153846153848</v>
      </c>
      <c r="I64" s="1056">
        <v>2630.5338741345081</v>
      </c>
      <c r="J64" s="1369">
        <v>-90.773297358073606</v>
      </c>
    </row>
    <row r="65" spans="1:10" s="35" customFormat="1" ht="12.75" x14ac:dyDescent="0.2">
      <c r="A65" s="1046" t="s">
        <v>1032</v>
      </c>
      <c r="B65" s="1045">
        <v>435327.79157418397</v>
      </c>
      <c r="C65" s="1056">
        <v>422311.19931677816</v>
      </c>
      <c r="D65" s="1369">
        <v>3.0822275796768501</v>
      </c>
      <c r="E65" s="1045">
        <v>424074.53096711147</v>
      </c>
      <c r="F65" s="1056">
        <v>410085.47302443092</v>
      </c>
      <c r="G65" s="1369">
        <v>3.4112542050098802</v>
      </c>
      <c r="H65" s="1045">
        <v>11253.260607074677</v>
      </c>
      <c r="I65" s="1056">
        <v>12225.726292347326</v>
      </c>
      <c r="J65" s="1369">
        <v>-7.9542569661596501</v>
      </c>
    </row>
    <row r="66" spans="1:10" s="35" customFormat="1" ht="12.75" x14ac:dyDescent="0.2">
      <c r="A66" s="1046" t="s">
        <v>1033</v>
      </c>
      <c r="B66" s="1045">
        <v>34690.562679322706</v>
      </c>
      <c r="C66" s="1056">
        <v>35684.2756513122</v>
      </c>
      <c r="D66" s="1369">
        <v>-2.7847362846860899</v>
      </c>
      <c r="E66" s="1045">
        <v>34114.284962259881</v>
      </c>
      <c r="F66" s="1056">
        <v>33531.124578151903</v>
      </c>
      <c r="G66" s="1369">
        <v>1.7391614252268499</v>
      </c>
      <c r="H66" s="1045">
        <v>576.2777170628317</v>
      </c>
      <c r="I66" s="1056">
        <v>2153.1510731603344</v>
      </c>
      <c r="J66" s="1369">
        <v>-73.235611553397106</v>
      </c>
    </row>
    <row r="67" spans="1:10" s="35" customFormat="1" ht="12.75" x14ac:dyDescent="0.2">
      <c r="A67" s="1047" t="s">
        <v>172</v>
      </c>
      <c r="B67" s="1045">
        <v>373149.67435968178</v>
      </c>
      <c r="C67" s="1056">
        <v>347517.47939620347</v>
      </c>
      <c r="D67" s="1369">
        <v>7.3758002066581296</v>
      </c>
      <c r="E67" s="1045">
        <v>367778.05504285463</v>
      </c>
      <c r="F67" s="1056">
        <v>341738.4709881153</v>
      </c>
      <c r="G67" s="1369">
        <v>7.6197403176316403</v>
      </c>
      <c r="H67" s="1045">
        <v>5371.6193168276568</v>
      </c>
      <c r="I67" s="1056">
        <v>5779.008408088197</v>
      </c>
      <c r="J67" s="1369">
        <v>-7.0494635496699702</v>
      </c>
    </row>
    <row r="68" spans="1:10" s="35" customFormat="1" ht="12.75" x14ac:dyDescent="0.2">
      <c r="A68" s="1364" t="s">
        <v>725</v>
      </c>
      <c r="B68" s="1048">
        <v>19922.093890407192</v>
      </c>
      <c r="C68" s="1371">
        <v>18296.868910854031</v>
      </c>
      <c r="D68" s="1370">
        <v>8.8825305983858698</v>
      </c>
      <c r="E68" s="1048">
        <v>18864.408747654965</v>
      </c>
      <c r="F68" s="1371">
        <v>17883.665221946882</v>
      </c>
      <c r="G68" s="1370">
        <v>5.4840185920306297</v>
      </c>
      <c r="H68" s="1048">
        <v>1057.6851427522113</v>
      </c>
      <c r="I68" s="1371">
        <v>413.20368890714798</v>
      </c>
      <c r="J68" s="1370">
        <v>155.97185386935999</v>
      </c>
    </row>
    <row r="69" spans="1:10" s="35" customFormat="1" ht="12.75" x14ac:dyDescent="0.2">
      <c r="A69" s="1047" t="s">
        <v>1034</v>
      </c>
      <c r="B69" s="1045">
        <v>23635.681302990888</v>
      </c>
      <c r="C69" s="1056">
        <v>24293.223471715948</v>
      </c>
      <c r="D69" s="1369">
        <v>-2.70668966385059</v>
      </c>
      <c r="E69" s="1045">
        <v>22680.791380014529</v>
      </c>
      <c r="F69" s="1056">
        <v>22865.091927742669</v>
      </c>
      <c r="G69" s="1369">
        <v>-0.80603458018257501</v>
      </c>
      <c r="H69" s="1045">
        <v>954.8899229763465</v>
      </c>
      <c r="I69" s="1056">
        <v>1428.1315439732784</v>
      </c>
      <c r="J69" s="1369">
        <v>-33.137117024969697</v>
      </c>
    </row>
    <row r="70" spans="1:10" s="35" customFormat="1" ht="12.75" x14ac:dyDescent="0.2">
      <c r="A70" s="1047" t="s">
        <v>1035</v>
      </c>
      <c r="B70" s="1045">
        <v>20077.244214220886</v>
      </c>
      <c r="C70" s="1338" t="s">
        <v>883</v>
      </c>
      <c r="D70" s="1343" t="s">
        <v>883</v>
      </c>
      <c r="E70" s="1045">
        <v>18681.556976339256</v>
      </c>
      <c r="F70" s="1338" t="s">
        <v>883</v>
      </c>
      <c r="G70" s="1343" t="s">
        <v>883</v>
      </c>
      <c r="H70" s="1045">
        <v>1395.687237881647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6277.3985010810875</v>
      </c>
      <c r="C71" s="1338" t="s">
        <v>883</v>
      </c>
      <c r="D71" s="1343" t="s">
        <v>883</v>
      </c>
      <c r="E71" s="1045">
        <v>6111.3997233615128</v>
      </c>
      <c r="F71" s="1338" t="s">
        <v>883</v>
      </c>
      <c r="G71" s="1343" t="s">
        <v>883</v>
      </c>
      <c r="H71" s="1045">
        <v>165.99877771957395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64072.092295154922</v>
      </c>
      <c r="C72" s="1056">
        <v>65154.553134129943</v>
      </c>
      <c r="D72" s="1369">
        <v>-1.66137405124492</v>
      </c>
      <c r="E72" s="1045">
        <v>62794.13707815508</v>
      </c>
      <c r="F72" s="1056">
        <v>64315.213504000523</v>
      </c>
      <c r="G72" s="1369">
        <v>-2.3650336257545499</v>
      </c>
      <c r="H72" s="1045">
        <v>1277.9552169998194</v>
      </c>
      <c r="I72" s="1056">
        <v>839.33963012942888</v>
      </c>
      <c r="J72" s="1369">
        <v>52.2572235511809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3055253.7368845381</v>
      </c>
      <c r="C75" s="1056">
        <v>2927725.5918955961</v>
      </c>
      <c r="D75" s="1369">
        <v>4.3558776595033297</v>
      </c>
      <c r="E75" s="1045">
        <v>2988735.98310052</v>
      </c>
      <c r="F75" s="1056">
        <v>2848979.3730640784</v>
      </c>
      <c r="G75" s="1369">
        <v>4.9054974338453503</v>
      </c>
      <c r="H75" s="1045">
        <v>66517.753783964989</v>
      </c>
      <c r="I75" s="1056">
        <v>78746.218831518461</v>
      </c>
      <c r="J75" s="1369">
        <v>-15.5289552044612</v>
      </c>
    </row>
    <row r="76" spans="1:10" s="35" customFormat="1" ht="12.75" x14ac:dyDescent="0.2">
      <c r="A76" s="1046" t="s">
        <v>1038</v>
      </c>
      <c r="B76" s="1045">
        <v>133702.52087752757</v>
      </c>
      <c r="C76" s="1056">
        <v>134390.66102958322</v>
      </c>
      <c r="D76" s="1369">
        <v>-0.51204462183884503</v>
      </c>
      <c r="E76" s="1045">
        <v>130103.38746457054</v>
      </c>
      <c r="F76" s="1056">
        <v>130901.01425157627</v>
      </c>
      <c r="G76" s="1369">
        <v>-0.60933583407748904</v>
      </c>
      <c r="H76" s="1045">
        <v>3599.133412956543</v>
      </c>
      <c r="I76" s="1056">
        <v>3489.6467780068488</v>
      </c>
      <c r="J76" s="1369">
        <v>3.1374704064526799</v>
      </c>
    </row>
    <row r="77" spans="1:10" s="35" customFormat="1" ht="12.75" x14ac:dyDescent="0.2">
      <c r="A77" s="1046" t="s">
        <v>1039</v>
      </c>
      <c r="B77" s="1045">
        <v>107590.94115635304</v>
      </c>
      <c r="C77" s="1056">
        <v>108615.29451077378</v>
      </c>
      <c r="D77" s="1369">
        <v>-0.94310231264817301</v>
      </c>
      <c r="E77" s="1045">
        <v>104975.22105148033</v>
      </c>
      <c r="F77" s="1056">
        <v>105524.67831206424</v>
      </c>
      <c r="G77" s="1369">
        <v>-0.52069077051248203</v>
      </c>
      <c r="H77" s="1045">
        <v>2615.7201048724373</v>
      </c>
      <c r="I77" s="1056">
        <v>3090.6161987096016</v>
      </c>
      <c r="J77" s="1369">
        <v>-15.3657414348454</v>
      </c>
    </row>
    <row r="78" spans="1:10" s="35" customFormat="1" ht="12.75" x14ac:dyDescent="0.2">
      <c r="A78" s="1046" t="s">
        <v>1040</v>
      </c>
      <c r="B78" s="1045">
        <v>34067.169761916244</v>
      </c>
      <c r="C78" s="1056">
        <v>34447.593733511691</v>
      </c>
      <c r="D78" s="1369">
        <v>-1.10435571941084</v>
      </c>
      <c r="E78" s="1045">
        <v>32810.500908763745</v>
      </c>
      <c r="F78" s="1056">
        <v>33742.352627898654</v>
      </c>
      <c r="G78" s="1369">
        <v>-2.7616678937924499</v>
      </c>
      <c r="H78" s="1045">
        <v>1256.6688531525347</v>
      </c>
      <c r="I78" s="1056">
        <v>705.24110561303496</v>
      </c>
      <c r="J78" s="1369">
        <v>78.189961298436799</v>
      </c>
    </row>
    <row r="79" spans="1:10" s="35" customFormat="1" ht="12.75" x14ac:dyDescent="0.2">
      <c r="A79" s="1046" t="s">
        <v>1041</v>
      </c>
      <c r="B79" s="1045">
        <v>2945472.4547382202</v>
      </c>
      <c r="C79" s="1056">
        <v>2820413.2154778042</v>
      </c>
      <c r="D79" s="1369">
        <v>4.4340750700684097</v>
      </c>
      <c r="E79" s="1045">
        <v>2882205.5129511431</v>
      </c>
      <c r="F79" s="1056">
        <v>2744194.839677637</v>
      </c>
      <c r="G79" s="1369">
        <v>5.0291863856765504</v>
      </c>
      <c r="H79" s="1045">
        <v>63266.941786987583</v>
      </c>
      <c r="I79" s="1056">
        <v>76218.375800166381</v>
      </c>
      <c r="J79" s="1369">
        <v>-16.992534775518699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0" s="35" customFormat="1" ht="12.75" x14ac:dyDescent="0.2">
      <c r="A81" s="1046" t="s">
        <v>1042</v>
      </c>
      <c r="B81" s="1045">
        <v>144691.21266509031</v>
      </c>
      <c r="C81" s="1056">
        <v>148433.66034563727</v>
      </c>
      <c r="D81" s="1369">
        <v>-2.5212931297607502</v>
      </c>
      <c r="E81" s="1045">
        <v>142748.73742819813</v>
      </c>
      <c r="F81" s="1056">
        <v>142766.50679478329</v>
      </c>
      <c r="G81" s="1369">
        <v>-1.2446453292225599E-2</v>
      </c>
      <c r="H81" s="1045">
        <v>1942.4752368922227</v>
      </c>
      <c r="I81" s="1056">
        <v>5667.1535508539164</v>
      </c>
      <c r="J81" s="1369">
        <v>-65.723970253117002</v>
      </c>
    </row>
    <row r="82" spans="1:10" s="35" customFormat="1" ht="12.75" x14ac:dyDescent="0.2">
      <c r="A82" s="1046" t="s">
        <v>1043</v>
      </c>
      <c r="B82" s="1045">
        <v>86920.439745871598</v>
      </c>
      <c r="C82" s="1056">
        <v>90947.671167510518</v>
      </c>
      <c r="D82" s="1369">
        <v>-4.4280753645922699</v>
      </c>
      <c r="E82" s="1045">
        <v>86457.607586765822</v>
      </c>
      <c r="F82" s="1056">
        <v>87540.325608047759</v>
      </c>
      <c r="G82" s="1369">
        <v>-1.2368220174661999</v>
      </c>
      <c r="H82" s="1045">
        <v>462.83215910580395</v>
      </c>
      <c r="I82" s="1056">
        <v>3407.3455594627148</v>
      </c>
      <c r="J82" s="1369">
        <v>-86.416635735097401</v>
      </c>
    </row>
    <row r="83" spans="1:10" s="35" customFormat="1" ht="12.75" x14ac:dyDescent="0.2">
      <c r="A83" s="1046" t="s">
        <v>1044</v>
      </c>
      <c r="B83" s="1045">
        <v>37993.806459873718</v>
      </c>
      <c r="C83" s="1056">
        <v>37329.076855205596</v>
      </c>
      <c r="D83" s="1369">
        <v>1.7807287526732001</v>
      </c>
      <c r="E83" s="1045">
        <v>37647.16370625054</v>
      </c>
      <c r="F83" s="1056">
        <v>36182.78745700344</v>
      </c>
      <c r="G83" s="1369">
        <v>4.0471626211420002</v>
      </c>
      <c r="H83" s="1045">
        <v>346.64275362318841</v>
      </c>
      <c r="I83" s="1056">
        <v>1146.2893982021556</v>
      </c>
      <c r="J83" s="1369">
        <v>-69.759577802353903</v>
      </c>
    </row>
    <row r="84" spans="1:10" s="35" customFormat="1" ht="12.75" x14ac:dyDescent="0.2">
      <c r="A84" s="1046" t="s">
        <v>1045</v>
      </c>
      <c r="B84" s="1045">
        <v>25057.094148189935</v>
      </c>
      <c r="C84" s="1056">
        <v>25785.069894926641</v>
      </c>
      <c r="D84" s="1369">
        <v>-2.8232451946152701</v>
      </c>
      <c r="E84" s="1045">
        <v>23843.189977872848</v>
      </c>
      <c r="F84" s="1056">
        <v>24671.551301737607</v>
      </c>
      <c r="G84" s="1369">
        <v>-3.3575567005647402</v>
      </c>
      <c r="H84" s="1045">
        <v>1213.9041703170765</v>
      </c>
      <c r="I84" s="1056">
        <v>1113.5185931890471</v>
      </c>
      <c r="J84" s="1369">
        <v>9.0151684706522399</v>
      </c>
    </row>
    <row r="85" spans="1:10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0" s="35" customFormat="1" ht="12.75" x14ac:dyDescent="0.2">
      <c r="A86" s="1046" t="s">
        <v>1046</v>
      </c>
      <c r="B86" s="1045">
        <v>149620.09879198222</v>
      </c>
      <c r="C86" s="1056">
        <v>149402.97974328388</v>
      </c>
      <c r="D86" s="1369">
        <v>0.14532444337550099</v>
      </c>
      <c r="E86" s="1045">
        <v>147765.80533652837</v>
      </c>
      <c r="F86" s="1056">
        <v>147960.49811038599</v>
      </c>
      <c r="G86" s="1369">
        <v>-0.13158429198607399</v>
      </c>
      <c r="H86" s="1045">
        <v>1854.2934554541725</v>
      </c>
      <c r="I86" s="1056">
        <v>1442.4816328979296</v>
      </c>
      <c r="J86" s="1369">
        <v>28.548843407379699</v>
      </c>
    </row>
    <row r="87" spans="1:10" s="35" customFormat="1" ht="12.75" x14ac:dyDescent="0.2">
      <c r="A87" s="1046" t="s">
        <v>1047</v>
      </c>
      <c r="B87" s="1045">
        <v>393330.97569356713</v>
      </c>
      <c r="C87" s="1056">
        <v>393141.15192627045</v>
      </c>
      <c r="D87" s="1369">
        <v>4.8283871166017803E-2</v>
      </c>
      <c r="E87" s="1045">
        <v>383969.7495846427</v>
      </c>
      <c r="F87" s="1056">
        <v>382337.55999110232</v>
      </c>
      <c r="G87" s="1369">
        <v>0.42689752834599098</v>
      </c>
      <c r="H87" s="1045">
        <v>9361.2261089269487</v>
      </c>
      <c r="I87" s="1056">
        <v>10803.591935168266</v>
      </c>
      <c r="J87" s="1369">
        <v>-13.3507988352103</v>
      </c>
    </row>
    <row r="88" spans="1:10" s="35" customFormat="1" ht="13.5" customHeight="1" x14ac:dyDescent="0.2">
      <c r="A88" s="1046" t="s">
        <v>1048</v>
      </c>
      <c r="B88" s="1045">
        <v>33207.990681976735</v>
      </c>
      <c r="C88" s="1056">
        <v>32398.047826871589</v>
      </c>
      <c r="D88" s="1369">
        <v>2.49997425595922</v>
      </c>
      <c r="E88" s="1045">
        <v>31833.356383307982</v>
      </c>
      <c r="F88" s="1056">
        <v>31457.831140856302</v>
      </c>
      <c r="G88" s="1369">
        <v>1.1937416815870701</v>
      </c>
      <c r="H88" s="1045">
        <v>1374.6342986687769</v>
      </c>
      <c r="I88" s="1056">
        <v>940.21668601530394</v>
      </c>
      <c r="J88" s="1369">
        <v>46.203988837356398</v>
      </c>
    </row>
    <row r="89" spans="1:10" s="35" customFormat="1" ht="13.5" customHeight="1" x14ac:dyDescent="0.2">
      <c r="A89" s="1046" t="s">
        <v>1049</v>
      </c>
      <c r="B89" s="1045">
        <v>8785.7522168640899</v>
      </c>
      <c r="C89" s="1056">
        <v>8947.2205853592586</v>
      </c>
      <c r="D89" s="1369">
        <v>-1.8046762897450701</v>
      </c>
      <c r="E89" s="1045">
        <v>7440.1416471489529</v>
      </c>
      <c r="F89" s="1056">
        <v>8947.2205853592586</v>
      </c>
      <c r="G89" s="1369">
        <v>-16.844101738995999</v>
      </c>
      <c r="H89" s="1045">
        <v>1345.6105697151424</v>
      </c>
      <c r="I89" s="1056">
        <v>0</v>
      </c>
      <c r="J89" s="1369">
        <v>0</v>
      </c>
    </row>
    <row r="90" spans="1:10" s="35" customFormat="1" ht="12.75" x14ac:dyDescent="0.2">
      <c r="A90" s="1046" t="s">
        <v>1050</v>
      </c>
      <c r="B90" s="1045">
        <v>36570.860546015181</v>
      </c>
      <c r="C90" s="1056">
        <v>33156.206016143129</v>
      </c>
      <c r="D90" s="1369">
        <v>10.2986889640194</v>
      </c>
      <c r="E90" s="1045">
        <v>36489.956699861345</v>
      </c>
      <c r="F90" s="1056">
        <v>32809.576386513501</v>
      </c>
      <c r="G90" s="1369">
        <v>11.2173966222273</v>
      </c>
      <c r="H90" s="1045">
        <v>80.90384615384616</v>
      </c>
      <c r="I90" s="1056">
        <v>346.62962962963002</v>
      </c>
      <c r="J90" s="1369">
        <v>-76.659858466141202</v>
      </c>
    </row>
    <row r="91" spans="1:10" s="1076" customFormat="1" ht="12.75" x14ac:dyDescent="0.2">
      <c r="A91" s="1046" t="s">
        <v>1051</v>
      </c>
      <c r="B91" s="1045">
        <v>133692.36095739622</v>
      </c>
      <c r="C91" s="1056">
        <v>119467.04246324339</v>
      </c>
      <c r="D91" s="1369">
        <v>11.9073161943634</v>
      </c>
      <c r="E91" s="1045">
        <v>125205.67034915702</v>
      </c>
      <c r="F91" s="1056">
        <v>115630.54553172294</v>
      </c>
      <c r="G91" s="1369">
        <v>8.2807918732919692</v>
      </c>
      <c r="H91" s="1045">
        <v>8486.6906082388505</v>
      </c>
      <c r="I91" s="1056">
        <v>3836.4969315204357</v>
      </c>
      <c r="J91" s="1369">
        <v>121.209367809282</v>
      </c>
    </row>
    <row r="92" spans="1:10" s="1043" customFormat="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</row>
    <row r="93" spans="1:10" s="1043" customFormat="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</row>
    <row r="94" spans="1:10" s="1043" customFormat="1" x14ac:dyDescent="0.2">
      <c r="A94" s="1046" t="s">
        <v>1053</v>
      </c>
      <c r="B94" s="1049">
        <v>19.004269796509277</v>
      </c>
      <c r="C94" s="812">
        <v>18.804964412067793</v>
      </c>
      <c r="D94" s="1369">
        <v>0.19930538444148399</v>
      </c>
      <c r="E94" s="1049">
        <v>19.021452289402113</v>
      </c>
      <c r="F94" s="812">
        <v>18.74264691220321</v>
      </c>
      <c r="G94" s="1369">
        <v>0.27880537719890303</v>
      </c>
      <c r="H94" s="1049">
        <v>18.29716699623085</v>
      </c>
      <c r="I94" s="812">
        <v>20.991148749097327</v>
      </c>
      <c r="J94" s="1369">
        <v>-2.6939817528664798</v>
      </c>
    </row>
    <row r="95" spans="1:10" s="1043" customFormat="1" x14ac:dyDescent="0.2">
      <c r="A95" s="1046" t="s">
        <v>1054</v>
      </c>
      <c r="B95" s="1049">
        <v>80.995730203479752</v>
      </c>
      <c r="C95" s="812">
        <v>81.19503558793221</v>
      </c>
      <c r="D95" s="1369">
        <v>-0.19930538445245799</v>
      </c>
      <c r="E95" s="1049">
        <v>80.978547710582802</v>
      </c>
      <c r="F95" s="812">
        <v>81.257353087796787</v>
      </c>
      <c r="G95" s="1369">
        <v>-0.27880537721398502</v>
      </c>
      <c r="H95" s="1049">
        <v>81.702833003769143</v>
      </c>
      <c r="I95" s="812">
        <v>79.008851250902666</v>
      </c>
      <c r="J95" s="1369">
        <v>2.6939817528664798</v>
      </c>
    </row>
    <row r="96" spans="1:10" s="1043" customFormat="1" x14ac:dyDescent="0.2">
      <c r="A96" s="1046" t="s">
        <v>1055</v>
      </c>
      <c r="B96" s="1049">
        <v>6.9593033970762219</v>
      </c>
      <c r="C96" s="812">
        <v>7.0030024516039857</v>
      </c>
      <c r="D96" s="1369">
        <v>-0.62400455846984404</v>
      </c>
      <c r="E96" s="1049">
        <v>6.9681701626975414</v>
      </c>
      <c r="F96" s="812">
        <v>7.0198743406069344</v>
      </c>
      <c r="G96" s="1369">
        <v>-0.73653993505705195</v>
      </c>
      <c r="H96" s="1049">
        <v>6.5944136898979293</v>
      </c>
      <c r="I96" s="812">
        <v>6.4111131820650291</v>
      </c>
      <c r="J96" s="1369">
        <v>2.8591057844007501</v>
      </c>
    </row>
    <row r="97" spans="1:10" s="1043" customFormat="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</row>
    <row r="98" spans="1:10" s="1043" customFormat="1" x14ac:dyDescent="0.2">
      <c r="A98" s="1046" t="s">
        <v>1056</v>
      </c>
      <c r="B98" s="1045">
        <v>63133.138634436153</v>
      </c>
      <c r="C98" s="1056">
        <v>64081.103556630471</v>
      </c>
      <c r="D98" s="1369">
        <v>-1.4793205322323599</v>
      </c>
      <c r="E98" s="1045">
        <v>61527.078112773772</v>
      </c>
      <c r="F98" s="1056">
        <v>59573.221560980855</v>
      </c>
      <c r="G98" s="1369">
        <v>3.2797564083266701</v>
      </c>
      <c r="H98" s="1045">
        <v>1606.0605216622457</v>
      </c>
      <c r="I98" s="1056">
        <v>4507.8819956496081</v>
      </c>
      <c r="J98" s="1369">
        <v>-64.3721702739292</v>
      </c>
    </row>
    <row r="99" spans="1:10" s="1043" customFormat="1" x14ac:dyDescent="0.2">
      <c r="A99" s="1046" t="s">
        <v>1057</v>
      </c>
      <c r="B99" s="1045">
        <v>3601016.3993220236</v>
      </c>
      <c r="C99" s="1056">
        <v>3443570.9452044838</v>
      </c>
      <c r="D99" s="1369">
        <v>4.5721565381656601</v>
      </c>
      <c r="E99" s="1045">
        <v>3515696.4598436975</v>
      </c>
      <c r="F99" s="1056">
        <v>3350863.8272001338</v>
      </c>
      <c r="G99" s="1369">
        <v>4.9191086580588399</v>
      </c>
      <c r="H99" s="1045">
        <v>85319.939478337765</v>
      </c>
      <c r="I99" s="1056">
        <v>92707.11800435037</v>
      </c>
      <c r="J99" s="1369">
        <v>-7.9682970251172698</v>
      </c>
    </row>
    <row r="100" spans="1:10" s="1043" customFormat="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</row>
    <row r="101" spans="1:10" s="1043" customFormat="1" x14ac:dyDescent="0.2">
      <c r="A101" s="1046" t="s">
        <v>1058</v>
      </c>
      <c r="B101" s="1045">
        <v>652594.33837965445</v>
      </c>
      <c r="C101" s="1056">
        <v>640889.13087939017</v>
      </c>
      <c r="D101" s="1369">
        <v>1.82640131284534</v>
      </c>
      <c r="E101" s="1045">
        <v>642334.66777504922</v>
      </c>
      <c r="F101" s="1056">
        <v>622216.78386457323</v>
      </c>
      <c r="G101" s="1369">
        <v>3.2332596021477098</v>
      </c>
      <c r="H101" s="1045">
        <v>10259.670604606088</v>
      </c>
      <c r="I101" s="1056">
        <v>18672.347014816747</v>
      </c>
      <c r="J101" s="1369">
        <v>-45.0541991509428</v>
      </c>
    </row>
    <row r="102" spans="1:10" s="1043" customFormat="1" x14ac:dyDescent="0.2">
      <c r="A102" s="1046" t="s">
        <v>1059</v>
      </c>
      <c r="B102" s="1045">
        <v>3011555.1995765441</v>
      </c>
      <c r="C102" s="1056">
        <v>2866762.9178818525</v>
      </c>
      <c r="D102" s="1369">
        <v>5.0507239643546598</v>
      </c>
      <c r="E102" s="1045">
        <v>2934888.8701809878</v>
      </c>
      <c r="F102" s="1056">
        <v>2788220.2648966699</v>
      </c>
      <c r="G102" s="1369">
        <v>5.2602947884303299</v>
      </c>
      <c r="H102" s="1045">
        <v>76666.329395393914</v>
      </c>
      <c r="I102" s="1056">
        <v>78542.652985183217</v>
      </c>
      <c r="J102" s="1369">
        <v>-2.3889231118068599</v>
      </c>
    </row>
    <row r="103" spans="1:10" s="1043" customFormat="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</row>
    <row r="104" spans="1:10" s="1043" customFormat="1" x14ac:dyDescent="0.2">
      <c r="A104" s="1046" t="s">
        <v>1060</v>
      </c>
      <c r="B104" s="1045">
        <v>2983359.122683567</v>
      </c>
      <c r="C104" s="1056">
        <v>2838901.5640648911</v>
      </c>
      <c r="D104" s="1369">
        <v>5.0885018504070203</v>
      </c>
      <c r="E104" s="1045">
        <v>2906861.0394418635</v>
      </c>
      <c r="F104" s="1056">
        <v>2762317.9169993699</v>
      </c>
      <c r="G104" s="1369">
        <v>5.2326751223301198</v>
      </c>
      <c r="H104" s="1045">
        <v>76498.083241547749</v>
      </c>
      <c r="I104" s="1056">
        <v>76583.647065521538</v>
      </c>
      <c r="J104" s="1369">
        <v>-0.11172597186522699</v>
      </c>
    </row>
    <row r="105" spans="1:10" s="1043" customFormat="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</row>
    <row r="106" spans="1:10" s="1043" customFormat="1" x14ac:dyDescent="0.2">
      <c r="A106" s="1050" t="s">
        <v>1061</v>
      </c>
      <c r="B106" s="1045">
        <v>46.347338484512008</v>
      </c>
      <c r="C106" s="1056">
        <v>46.419896536898342</v>
      </c>
      <c r="D106" s="1369">
        <v>-0.156308087263097</v>
      </c>
      <c r="E106" s="1045">
        <v>46.298241480858017</v>
      </c>
      <c r="F106" s="1056">
        <v>46.411430028955749</v>
      </c>
      <c r="G106" s="1369">
        <v>-0.24388075960407599</v>
      </c>
      <c r="H106" s="1045">
        <v>47.895807845028806</v>
      </c>
      <c r="I106" s="1056">
        <v>46.716913382292219</v>
      </c>
      <c r="J106" s="1369">
        <v>2.5234853447818701</v>
      </c>
    </row>
    <row r="107" spans="1:10" s="1043" customFormat="1" x14ac:dyDescent="0.2">
      <c r="A107" s="1051" t="s">
        <v>1062</v>
      </c>
      <c r="B107" s="1522">
        <v>2.1697126762043046</v>
      </c>
      <c r="C107" s="1523">
        <v>2.1547832485361837</v>
      </c>
      <c r="D107" s="1370">
        <v>0.69285055368158011</v>
      </c>
      <c r="E107" s="1522">
        <v>2.1707965303307248</v>
      </c>
      <c r="F107" s="1523">
        <v>2.1501535848735349</v>
      </c>
      <c r="G107" s="1370">
        <v>0.96006841568966672</v>
      </c>
      <c r="H107" s="1522">
        <v>2.1460004447117118</v>
      </c>
      <c r="I107" s="1523">
        <v>2.330847233007431</v>
      </c>
      <c r="J107" s="1370">
        <v>-7.9304548868788904</v>
      </c>
    </row>
    <row r="108" spans="1:10" s="1043" customFormat="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</row>
    <row r="109" spans="1:10" s="1043" customFormat="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</row>
    <row r="110" spans="1:10" s="1043" customFormat="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</row>
    <row r="111" spans="1:10" s="1043" customFormat="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</row>
    <row r="112" spans="1:10" s="1043" customFormat="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</row>
    <row r="113" spans="1:10" s="1043" customFormat="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</row>
  </sheetData>
  <mergeCells count="2">
    <mergeCell ref="A2:J2"/>
    <mergeCell ref="A1:J1"/>
  </mergeCells>
  <phoneticPr fontId="37" type="noConversion"/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T30"/>
  <sheetViews>
    <sheetView showGridLines="0" zoomScaleNormal="100" workbookViewId="0">
      <selection activeCell="K31" sqref="K31"/>
    </sheetView>
  </sheetViews>
  <sheetFormatPr defaultColWidth="9" defaultRowHeight="12.75" x14ac:dyDescent="0.2"/>
  <cols>
    <col min="1" max="1" width="23.140625" style="30" customWidth="1"/>
    <col min="2" max="2" width="11.5703125" style="31" customWidth="1"/>
    <col min="3" max="3" width="11.5703125" style="100" customWidth="1"/>
    <col min="4" max="13" width="11.5703125" style="30" customWidth="1"/>
    <col min="14" max="14" width="13.5703125" style="30" customWidth="1"/>
    <col min="15" max="20" width="9" customWidth="1"/>
    <col min="21" max="16384" width="9" style="4"/>
  </cols>
  <sheetData>
    <row r="1" spans="1:20" ht="16.5" customHeight="1" x14ac:dyDescent="0.25">
      <c r="A1" s="1392" t="str">
        <f>CONCATENATE('List of Tables'!A19,":  ",'List of Tables'!C19)</f>
        <v>TABLE 14:  2016 Domestic U.S. West MMA Visitor Arrivals by Month and State</v>
      </c>
      <c r="B1" s="1392"/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  <c r="N1" s="1392"/>
      <c r="O1" s="12"/>
      <c r="P1" s="12"/>
      <c r="Q1" s="12"/>
      <c r="R1" s="12"/>
      <c r="S1" s="12"/>
      <c r="T1" s="12"/>
    </row>
    <row r="2" spans="1:20" s="42" customFormat="1" ht="15" customHeight="1" x14ac:dyDescent="0.25">
      <c r="A2" s="1393" t="s">
        <v>817</v>
      </c>
      <c r="B2" s="1393"/>
      <c r="C2" s="1393"/>
      <c r="D2" s="1393"/>
      <c r="E2" s="1393"/>
      <c r="F2" s="1393"/>
      <c r="G2" s="1393"/>
      <c r="H2" s="1393"/>
      <c r="I2" s="1393"/>
      <c r="J2" s="1393"/>
      <c r="K2" s="1393"/>
      <c r="L2" s="1393"/>
      <c r="M2" s="1393"/>
      <c r="N2" s="1393"/>
      <c r="O2" s="25"/>
      <c r="P2" s="25"/>
      <c r="Q2" s="25"/>
      <c r="R2" s="25"/>
      <c r="S2" s="25"/>
      <c r="T2" s="25"/>
    </row>
    <row r="3" spans="1:20" s="42" customFormat="1" ht="17.100000000000001" customHeight="1" x14ac:dyDescent="0.2">
      <c r="A3" s="92"/>
      <c r="B3" s="98"/>
      <c r="C3" s="99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25"/>
      <c r="P3" s="25"/>
      <c r="Q3" s="25"/>
      <c r="R3" s="25"/>
      <c r="S3" s="25"/>
      <c r="T3" s="25"/>
    </row>
    <row r="4" spans="1:20" s="46" customFormat="1" ht="29.25" customHeight="1" x14ac:dyDescent="0.2">
      <c r="A4" s="234" t="s">
        <v>565</v>
      </c>
      <c r="B4" s="235" t="s">
        <v>216</v>
      </c>
      <c r="C4" s="235" t="s">
        <v>217</v>
      </c>
      <c r="D4" s="235" t="s">
        <v>203</v>
      </c>
      <c r="E4" s="235" t="s">
        <v>204</v>
      </c>
      <c r="F4" s="235" t="s">
        <v>330</v>
      </c>
      <c r="G4" s="235" t="s">
        <v>205</v>
      </c>
      <c r="H4" s="235" t="s">
        <v>206</v>
      </c>
      <c r="I4" s="235" t="s">
        <v>207</v>
      </c>
      <c r="J4" s="235" t="s">
        <v>218</v>
      </c>
      <c r="K4" s="235" t="s">
        <v>209</v>
      </c>
      <c r="L4" s="235" t="s">
        <v>210</v>
      </c>
      <c r="M4" s="235" t="s">
        <v>211</v>
      </c>
      <c r="N4" s="236" t="s">
        <v>245</v>
      </c>
    </row>
    <row r="5" spans="1:20" ht="21.75" customHeight="1" x14ac:dyDescent="0.2">
      <c r="A5" s="239" t="s">
        <v>453</v>
      </c>
      <c r="B5" s="240">
        <v>196600.37269296235</v>
      </c>
      <c r="C5" s="240">
        <v>205847.22675490266</v>
      </c>
      <c r="D5" s="240">
        <v>243402.18687805359</v>
      </c>
      <c r="E5" s="240">
        <v>240545.40748111214</v>
      </c>
      <c r="F5" s="240">
        <v>233879.95558353394</v>
      </c>
      <c r="G5" s="240">
        <v>284795.41836387396</v>
      </c>
      <c r="H5" s="240">
        <v>297861.4893294698</v>
      </c>
      <c r="I5" s="240">
        <v>276923.27409549017</v>
      </c>
      <c r="J5" s="240">
        <v>206007.764534927</v>
      </c>
      <c r="K5" s="240">
        <v>221860.48163154564</v>
      </c>
      <c r="L5" s="240">
        <v>233415.3215837217</v>
      </c>
      <c r="M5" s="240">
        <v>269470.97776352853</v>
      </c>
      <c r="N5" s="241">
        <v>2910609.8766931216</v>
      </c>
      <c r="O5" s="4"/>
      <c r="P5" s="4"/>
      <c r="Q5" s="4"/>
      <c r="R5" s="4"/>
      <c r="S5" s="4"/>
      <c r="T5" s="4"/>
    </row>
    <row r="6" spans="1:20" ht="15" customHeight="1" x14ac:dyDescent="0.2">
      <c r="A6" s="5" t="s">
        <v>454</v>
      </c>
      <c r="B6" s="11">
        <v>11384.943645553567</v>
      </c>
      <c r="C6" s="11">
        <v>9528.8003998697732</v>
      </c>
      <c r="D6" s="11">
        <v>10437.023100650051</v>
      </c>
      <c r="E6" s="11">
        <v>6033.819854947259</v>
      </c>
      <c r="F6" s="11">
        <v>5635.2159991750068</v>
      </c>
      <c r="G6" s="11">
        <v>3601.2576374284208</v>
      </c>
      <c r="H6" s="11">
        <v>3000.2242314289233</v>
      </c>
      <c r="I6" s="11">
        <v>3313.0316017594678</v>
      </c>
      <c r="J6" s="11">
        <v>3165.9600163345735</v>
      </c>
      <c r="K6" s="11">
        <v>5775.43196059809</v>
      </c>
      <c r="L6" s="11">
        <v>7901.1699128503824</v>
      </c>
      <c r="M6" s="11">
        <v>11866.818617018123</v>
      </c>
      <c r="N6" s="242">
        <v>81643.696977613654</v>
      </c>
      <c r="O6" s="4"/>
      <c r="P6" s="4"/>
      <c r="Q6" s="4"/>
      <c r="R6" s="4"/>
      <c r="S6" s="4"/>
      <c r="T6" s="4"/>
    </row>
    <row r="7" spans="1:20" ht="15" customHeight="1" x14ac:dyDescent="0.2">
      <c r="A7" s="5" t="s">
        <v>455</v>
      </c>
      <c r="B7" s="11">
        <v>123677.71409944845</v>
      </c>
      <c r="C7" s="11">
        <v>124930.11425338898</v>
      </c>
      <c r="D7" s="11">
        <v>162739.04408874502</v>
      </c>
      <c r="E7" s="11">
        <v>160511.81669486398</v>
      </c>
      <c r="F7" s="11">
        <v>174315.55678644491</v>
      </c>
      <c r="G7" s="11">
        <v>228006.68564610055</v>
      </c>
      <c r="H7" s="11">
        <v>246694.83842770293</v>
      </c>
      <c r="I7" s="11">
        <v>215665.49003741468</v>
      </c>
      <c r="J7" s="11">
        <v>158169.82303359182</v>
      </c>
      <c r="K7" s="11">
        <v>160582.21399433995</v>
      </c>
      <c r="L7" s="11">
        <v>159070.34914654767</v>
      </c>
      <c r="M7" s="11">
        <v>181543.89435831338</v>
      </c>
      <c r="N7" s="242">
        <v>2095907.5405669026</v>
      </c>
      <c r="O7" s="4"/>
      <c r="P7" s="4"/>
      <c r="Q7" s="4"/>
      <c r="R7" s="4"/>
      <c r="S7" s="4"/>
      <c r="T7" s="4"/>
    </row>
    <row r="8" spans="1:20" ht="15" customHeight="1" x14ac:dyDescent="0.2">
      <c r="A8" s="5" t="s">
        <v>456</v>
      </c>
      <c r="B8" s="11">
        <v>19699.660875791124</v>
      </c>
      <c r="C8" s="11">
        <v>19617.921599327776</v>
      </c>
      <c r="D8" s="11">
        <v>24141.540268194123</v>
      </c>
      <c r="E8" s="11">
        <v>16806.612579345594</v>
      </c>
      <c r="F8" s="11">
        <v>16571.227437815374</v>
      </c>
      <c r="G8" s="11">
        <v>17898.668570918457</v>
      </c>
      <c r="H8" s="11">
        <v>14999.937176640924</v>
      </c>
      <c r="I8" s="11">
        <v>17653.136696042311</v>
      </c>
      <c r="J8" s="11">
        <v>13873.61555826859</v>
      </c>
      <c r="K8" s="11">
        <v>17375.672710171177</v>
      </c>
      <c r="L8" s="11">
        <v>21657.428115826719</v>
      </c>
      <c r="M8" s="11">
        <v>22914.527551944215</v>
      </c>
      <c r="N8" s="242">
        <v>223209.94914028636</v>
      </c>
      <c r="O8" s="4"/>
      <c r="P8" s="4"/>
      <c r="Q8" s="4"/>
      <c r="R8" s="4"/>
      <c r="S8" s="4"/>
      <c r="T8" s="4"/>
    </row>
    <row r="9" spans="1:20" ht="15" customHeight="1" x14ac:dyDescent="0.2">
      <c r="A9" s="5" t="s">
        <v>457</v>
      </c>
      <c r="B9" s="11">
        <v>41838.054072115265</v>
      </c>
      <c r="C9" s="11">
        <v>51770.390502159302</v>
      </c>
      <c r="D9" s="11">
        <v>46084.579420318893</v>
      </c>
      <c r="E9" s="11">
        <v>57193.1583517381</v>
      </c>
      <c r="F9" s="11">
        <v>37357.955359996413</v>
      </c>
      <c r="G9" s="11">
        <v>35288.806509387417</v>
      </c>
      <c r="H9" s="11">
        <v>33166.489493576439</v>
      </c>
      <c r="I9" s="11">
        <v>40291.61576031318</v>
      </c>
      <c r="J9" s="11">
        <v>30798.365926769635</v>
      </c>
      <c r="K9" s="11">
        <v>38127.16296664509</v>
      </c>
      <c r="L9" s="11">
        <v>44786.374408270603</v>
      </c>
      <c r="M9" s="11">
        <v>53145.737236075365</v>
      </c>
      <c r="N9" s="242">
        <v>509848.69000736566</v>
      </c>
      <c r="O9" s="4"/>
      <c r="P9" s="4"/>
      <c r="Q9" s="4"/>
      <c r="R9" s="4"/>
      <c r="S9" s="4"/>
      <c r="T9" s="4"/>
    </row>
    <row r="10" spans="1:20" ht="15.75" customHeight="1" x14ac:dyDescent="0.2">
      <c r="A10" s="5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242"/>
      <c r="O10" s="4"/>
      <c r="P10" s="4"/>
      <c r="Q10" s="4"/>
      <c r="R10" s="4"/>
      <c r="S10" s="4"/>
      <c r="T10" s="4"/>
    </row>
    <row r="11" spans="1:20" ht="15" customHeight="1" x14ac:dyDescent="0.2">
      <c r="A11" s="130" t="s">
        <v>368</v>
      </c>
      <c r="B11" s="237">
        <v>53025.83886768877</v>
      </c>
      <c r="C11" s="237">
        <v>50845.876169263604</v>
      </c>
      <c r="D11" s="237">
        <v>67399.892925889319</v>
      </c>
      <c r="E11" s="237">
        <v>49931.295230138399</v>
      </c>
      <c r="F11" s="237">
        <v>65662.724995658544</v>
      </c>
      <c r="G11" s="237">
        <v>65598.655445685261</v>
      </c>
      <c r="H11" s="237">
        <v>57391.650654919897</v>
      </c>
      <c r="I11" s="237">
        <v>43410.749239493787</v>
      </c>
      <c r="J11" s="237">
        <v>43267.218437389754</v>
      </c>
      <c r="K11" s="237">
        <v>59769.972016849148</v>
      </c>
      <c r="L11" s="237">
        <v>50861.605560425989</v>
      </c>
      <c r="M11" s="237">
        <v>59448.181719413624</v>
      </c>
      <c r="N11" s="238">
        <v>666613.66126281617</v>
      </c>
      <c r="O11" s="4"/>
      <c r="P11" s="4"/>
      <c r="Q11" s="4"/>
      <c r="R11" s="4"/>
      <c r="S11" s="4"/>
      <c r="T11" s="4"/>
    </row>
    <row r="12" spans="1:20" ht="15" customHeight="1" x14ac:dyDescent="0.2">
      <c r="A12" s="5" t="s">
        <v>458</v>
      </c>
      <c r="B12" s="11">
        <v>10354.525361321297</v>
      </c>
      <c r="C12" s="11">
        <v>10119.53393376018</v>
      </c>
      <c r="D12" s="11">
        <v>16161.79610473213</v>
      </c>
      <c r="E12" s="11">
        <v>12036.904204241142</v>
      </c>
      <c r="F12" s="11">
        <v>21109.153223241919</v>
      </c>
      <c r="G12" s="11">
        <v>20378.812722567051</v>
      </c>
      <c r="H12" s="11">
        <v>18635.840841923873</v>
      </c>
      <c r="I12" s="11">
        <v>11661.482817460081</v>
      </c>
      <c r="J12" s="11">
        <v>13542.02039543418</v>
      </c>
      <c r="K12" s="11">
        <v>17775.299123521319</v>
      </c>
      <c r="L12" s="11">
        <v>11101.876584203515</v>
      </c>
      <c r="M12" s="11">
        <v>13067.854401173112</v>
      </c>
      <c r="N12" s="242">
        <v>175945.09971357978</v>
      </c>
      <c r="O12" s="4"/>
      <c r="P12" s="4"/>
      <c r="Q12" s="4"/>
      <c r="R12" s="4"/>
      <c r="S12" s="4"/>
      <c r="T12" s="4"/>
    </row>
    <row r="13" spans="1:20" ht="15" customHeight="1" x14ac:dyDescent="0.2">
      <c r="A13" s="5" t="s">
        <v>459</v>
      </c>
      <c r="B13" s="11">
        <v>11684.433361300185</v>
      </c>
      <c r="C13" s="11">
        <v>11584.981066969312</v>
      </c>
      <c r="D13" s="11">
        <v>16281.162570049606</v>
      </c>
      <c r="E13" s="11">
        <v>11966.394602273225</v>
      </c>
      <c r="F13" s="11">
        <v>14141.39700343486</v>
      </c>
      <c r="G13" s="11">
        <v>14896.478974334768</v>
      </c>
      <c r="H13" s="11">
        <v>12927.083356546742</v>
      </c>
      <c r="I13" s="11">
        <v>9161.1455565257311</v>
      </c>
      <c r="J13" s="11">
        <v>9872.9405813390749</v>
      </c>
      <c r="K13" s="11">
        <v>14388.148670562616</v>
      </c>
      <c r="L13" s="11">
        <v>12301.604436512151</v>
      </c>
      <c r="M13" s="11">
        <v>15292.27846955809</v>
      </c>
      <c r="N13" s="242">
        <v>154498.04864940638</v>
      </c>
      <c r="O13" s="4"/>
      <c r="P13" s="4"/>
      <c r="Q13" s="4"/>
      <c r="R13" s="4"/>
      <c r="S13" s="4"/>
      <c r="T13" s="4"/>
    </row>
    <row r="14" spans="1:20" ht="15" customHeight="1" x14ac:dyDescent="0.2">
      <c r="A14" s="5" t="s">
        <v>460</v>
      </c>
      <c r="B14" s="11">
        <v>5418.5443528488277</v>
      </c>
      <c r="C14" s="11">
        <v>4927.0675765384458</v>
      </c>
      <c r="D14" s="11">
        <v>6023.0740565705664</v>
      </c>
      <c r="E14" s="11">
        <v>3467.2186427757229</v>
      </c>
      <c r="F14" s="11">
        <v>3792.5031659886231</v>
      </c>
      <c r="G14" s="11">
        <v>4253.7439480478988</v>
      </c>
      <c r="H14" s="11">
        <v>2779.2605420507157</v>
      </c>
      <c r="I14" s="11">
        <v>2632.3882161924721</v>
      </c>
      <c r="J14" s="11">
        <v>2334.3068614349745</v>
      </c>
      <c r="K14" s="11">
        <v>3503.9757085926512</v>
      </c>
      <c r="L14" s="11">
        <v>5302.3886449065094</v>
      </c>
      <c r="M14" s="11">
        <v>4605.6272720517964</v>
      </c>
      <c r="N14" s="242">
        <v>49040.098987999205</v>
      </c>
      <c r="O14" s="4"/>
      <c r="P14" s="4"/>
      <c r="Q14" s="4"/>
      <c r="R14" s="4"/>
      <c r="S14" s="4"/>
      <c r="T14" s="4"/>
    </row>
    <row r="15" spans="1:20" ht="15" customHeight="1" x14ac:dyDescent="0.2">
      <c r="A15" s="5" t="s">
        <v>461</v>
      </c>
      <c r="B15" s="11">
        <v>3404.174274233143</v>
      </c>
      <c r="C15" s="11">
        <v>3497.1945963497101</v>
      </c>
      <c r="D15" s="11">
        <v>3734.7426524493376</v>
      </c>
      <c r="E15" s="11">
        <v>2439.4179844300374</v>
      </c>
      <c r="F15" s="11">
        <v>1802.2744504690686</v>
      </c>
      <c r="G15" s="11">
        <v>1694.6106533965822</v>
      </c>
      <c r="H15" s="11">
        <v>969.4186400411578</v>
      </c>
      <c r="I15" s="11">
        <v>1132.3596400937904</v>
      </c>
      <c r="J15" s="11">
        <v>897.93272064194571</v>
      </c>
      <c r="K15" s="11">
        <v>1740.2698295761577</v>
      </c>
      <c r="L15" s="11">
        <v>1995.8992403115074</v>
      </c>
      <c r="M15" s="11">
        <v>2728.6219527102589</v>
      </c>
      <c r="N15" s="242">
        <v>26036.916634702695</v>
      </c>
      <c r="O15" s="4"/>
      <c r="P15" s="4"/>
      <c r="Q15" s="4"/>
      <c r="R15" s="4"/>
      <c r="S15" s="4"/>
      <c r="T15" s="4"/>
    </row>
    <row r="16" spans="1:20" ht="15" customHeight="1" x14ac:dyDescent="0.2">
      <c r="A16" s="5" t="s">
        <v>462</v>
      </c>
      <c r="B16" s="11">
        <v>7536.3355384277702</v>
      </c>
      <c r="C16" s="11">
        <v>6557.3956341584426</v>
      </c>
      <c r="D16" s="11">
        <v>9258.2111865299266</v>
      </c>
      <c r="E16" s="11">
        <v>6921.5433632381582</v>
      </c>
      <c r="F16" s="11">
        <v>8427.214800890637</v>
      </c>
      <c r="G16" s="11">
        <v>9971.4120990002448</v>
      </c>
      <c r="H16" s="11">
        <v>10175.739975681925</v>
      </c>
      <c r="I16" s="11">
        <v>8763.5815782454374</v>
      </c>
      <c r="J16" s="11">
        <v>7294.7926310959929</v>
      </c>
      <c r="K16" s="11">
        <v>8372.5817483523751</v>
      </c>
      <c r="L16" s="11">
        <v>7537.7262987528684</v>
      </c>
      <c r="M16" s="11">
        <v>8816.4154317320445</v>
      </c>
      <c r="N16" s="242">
        <v>99632.950286105814</v>
      </c>
      <c r="O16" s="4"/>
      <c r="P16" s="4"/>
      <c r="Q16" s="4"/>
      <c r="R16" s="4"/>
      <c r="S16" s="4"/>
      <c r="T16" s="4"/>
    </row>
    <row r="17" spans="1:20" ht="15" customHeight="1" x14ac:dyDescent="0.2">
      <c r="A17" s="5" t="s">
        <v>463</v>
      </c>
      <c r="B17" s="11">
        <v>1781.6604901968458</v>
      </c>
      <c r="C17" s="11">
        <v>1724.8585341079136</v>
      </c>
      <c r="D17" s="11">
        <v>2344.3461695431479</v>
      </c>
      <c r="E17" s="11">
        <v>1654.8873063414426</v>
      </c>
      <c r="F17" s="11">
        <v>3427.9354841200088</v>
      </c>
      <c r="G17" s="11">
        <v>2683.8312280308028</v>
      </c>
      <c r="H17" s="11">
        <v>2401.9356717660758</v>
      </c>
      <c r="I17" s="11">
        <v>1622.8510618174309</v>
      </c>
      <c r="J17" s="11">
        <v>1687.6609872348852</v>
      </c>
      <c r="K17" s="11">
        <v>2100.5481226024299</v>
      </c>
      <c r="L17" s="11">
        <v>1819.9228499711139</v>
      </c>
      <c r="M17" s="11">
        <v>2449.6243579309257</v>
      </c>
      <c r="N17" s="242">
        <v>25700.062263663025</v>
      </c>
      <c r="O17" s="4"/>
      <c r="P17" s="4"/>
      <c r="Q17" s="4"/>
      <c r="R17" s="4"/>
      <c r="S17" s="4"/>
      <c r="T17" s="4"/>
    </row>
    <row r="18" spans="1:20" ht="15" customHeight="1" x14ac:dyDescent="0.2">
      <c r="A18" s="5" t="s">
        <v>464</v>
      </c>
      <c r="B18" s="11">
        <v>11916.857198332862</v>
      </c>
      <c r="C18" s="11">
        <v>11595.303513274024</v>
      </c>
      <c r="D18" s="11">
        <v>12035.425559126064</v>
      </c>
      <c r="E18" s="11">
        <v>10674.738452870535</v>
      </c>
      <c r="F18" s="11">
        <v>12262.355243686843</v>
      </c>
      <c r="G18" s="11">
        <v>10969.874735088171</v>
      </c>
      <c r="H18" s="11">
        <v>8971.9686568552988</v>
      </c>
      <c r="I18" s="11">
        <v>8041.6847212018401</v>
      </c>
      <c r="J18" s="11">
        <v>7326.7834160474113</v>
      </c>
      <c r="K18" s="11">
        <v>11260.636707180591</v>
      </c>
      <c r="L18" s="11">
        <v>9916.5670895953917</v>
      </c>
      <c r="M18" s="11">
        <v>11443.987367798427</v>
      </c>
      <c r="N18" s="242">
        <v>126416.18266105746</v>
      </c>
      <c r="O18" s="4"/>
      <c r="P18" s="4"/>
      <c r="Q18" s="4"/>
      <c r="R18" s="4"/>
      <c r="S18" s="4"/>
      <c r="T18" s="4"/>
    </row>
    <row r="19" spans="1:20" ht="15" customHeight="1" x14ac:dyDescent="0.2">
      <c r="A19" s="5" t="s">
        <v>465</v>
      </c>
      <c r="B19" s="11">
        <v>929.308291041708</v>
      </c>
      <c r="C19" s="11">
        <v>839.5413141153191</v>
      </c>
      <c r="D19" s="11">
        <v>1561.1346268871118</v>
      </c>
      <c r="E19" s="11">
        <v>770.19067396811511</v>
      </c>
      <c r="F19" s="11">
        <v>699.89162383546579</v>
      </c>
      <c r="G19" s="11">
        <v>749.89108521791877</v>
      </c>
      <c r="H19" s="11">
        <v>530.40297005335833</v>
      </c>
      <c r="I19" s="11">
        <v>395.25564795357354</v>
      </c>
      <c r="J19" s="11">
        <v>310.78084416714228</v>
      </c>
      <c r="K19" s="11">
        <v>628.51210645151275</v>
      </c>
      <c r="L19" s="11">
        <v>885.62041617342209</v>
      </c>
      <c r="M19" s="11">
        <v>1043.7724664634675</v>
      </c>
      <c r="N19" s="242">
        <v>9344.302066328115</v>
      </c>
      <c r="O19" s="4"/>
      <c r="P19" s="4"/>
      <c r="Q19" s="4"/>
      <c r="R19" s="4"/>
      <c r="S19" s="4"/>
      <c r="T19" s="4"/>
    </row>
    <row r="20" spans="1:20" ht="15" customHeight="1" x14ac:dyDescent="0.2">
      <c r="A20" s="5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242"/>
      <c r="O20" s="4"/>
      <c r="P20" s="4"/>
      <c r="Q20" s="4"/>
      <c r="R20" s="4"/>
      <c r="S20" s="4"/>
      <c r="T20" s="4"/>
    </row>
    <row r="21" spans="1:20" ht="15" customHeight="1" x14ac:dyDescent="0.2">
      <c r="A21" s="239" t="s">
        <v>564</v>
      </c>
      <c r="B21" s="240">
        <v>249626.21156065114</v>
      </c>
      <c r="C21" s="240">
        <v>256693.10292416625</v>
      </c>
      <c r="D21" s="240">
        <v>310802.07980394294</v>
      </c>
      <c r="E21" s="240">
        <v>290476.70271125052</v>
      </c>
      <c r="F21" s="240">
        <v>299542.68057919247</v>
      </c>
      <c r="G21" s="240">
        <v>350394.07380955922</v>
      </c>
      <c r="H21" s="240">
        <v>355253.13998438971</v>
      </c>
      <c r="I21" s="240">
        <v>320334.02333498397</v>
      </c>
      <c r="J21" s="240">
        <v>249274.98297231676</v>
      </c>
      <c r="K21" s="240">
        <v>281630.45364839479</v>
      </c>
      <c r="L21" s="240">
        <v>284276.92714414769</v>
      </c>
      <c r="M21" s="240">
        <v>328919.15948294214</v>
      </c>
      <c r="N21" s="241">
        <v>3577223.5379559379</v>
      </c>
      <c r="O21" s="4"/>
      <c r="P21" s="4"/>
      <c r="Q21" s="4"/>
      <c r="R21" s="4"/>
      <c r="S21" s="4"/>
      <c r="T21" s="4"/>
    </row>
    <row r="22" spans="1:20" ht="12" x14ac:dyDescent="0.2">
      <c r="A22" s="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887"/>
      <c r="O22" s="4"/>
      <c r="P22" s="4"/>
      <c r="Q22" s="4"/>
      <c r="R22" s="4"/>
      <c r="S22" s="4"/>
      <c r="T22" s="4"/>
    </row>
    <row r="23" spans="1:20" ht="12" x14ac:dyDescent="0.2">
      <c r="A23" s="4" t="s">
        <v>640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"/>
      <c r="P23" s="4"/>
      <c r="Q23" s="4"/>
      <c r="R23" s="4"/>
      <c r="S23" s="4"/>
      <c r="T23" s="4"/>
    </row>
    <row r="24" spans="1:20" ht="12" x14ac:dyDescent="0.2">
      <c r="A24" s="4" t="s">
        <v>641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"/>
      <c r="P24" s="4"/>
      <c r="Q24" s="4"/>
      <c r="R24" s="4"/>
      <c r="S24" s="4"/>
      <c r="T24" s="4"/>
    </row>
    <row r="25" spans="1:20" customFormat="1" x14ac:dyDescent="0.2">
      <c r="C25" s="62"/>
    </row>
    <row r="26" spans="1:20" customFormat="1" x14ac:dyDescent="0.2">
      <c r="C26" s="62"/>
    </row>
    <row r="27" spans="1:20" customFormat="1" x14ac:dyDescent="0.2">
      <c r="C27" s="62"/>
    </row>
    <row r="28" spans="1:20" customFormat="1" x14ac:dyDescent="0.2">
      <c r="C28" s="62"/>
    </row>
    <row r="29" spans="1:20" customFormat="1" x14ac:dyDescent="0.2">
      <c r="C29" s="62"/>
    </row>
    <row r="30" spans="1:20" customFormat="1" x14ac:dyDescent="0.2">
      <c r="C30" s="62"/>
    </row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37" type="noConversion"/>
  <printOptions horizontalCentered="1"/>
  <pageMargins left="0.25" right="0.25" top="0.25" bottom="0.5" header="0.3" footer="0.3"/>
  <pageSetup scale="76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K113"/>
  <sheetViews>
    <sheetView showGridLines="0" zoomScaleNormal="100" workbookViewId="0">
      <selection activeCell="A23" sqref="A23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97" width="9.140625" style="1043"/>
    <col min="98" max="98" width="10.28515625" style="1043" customWidth="1"/>
    <col min="99" max="16384" width="9.140625" style="1043"/>
  </cols>
  <sheetData>
    <row r="1" spans="1:11" s="1042" customFormat="1" ht="15.75" x14ac:dyDescent="0.25">
      <c r="A1" s="1392" t="str">
        <f>CONCATENATE('List of Tables'!A20,":  ",'List of Tables'!C20)</f>
        <v>TABLE 15:  U.S. East MMA Visitor Characteristics: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86"/>
      <c r="B3" s="1286"/>
      <c r="C3" s="1286"/>
      <c r="D3" s="1286"/>
      <c r="E3" s="1286"/>
      <c r="F3" s="1286"/>
      <c r="G3" s="1286"/>
      <c r="H3" s="1286"/>
      <c r="I3" s="1286"/>
      <c r="J3" s="1286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1892767.5666405938</v>
      </c>
      <c r="C7" s="1056">
        <v>1803669.5327120132</v>
      </c>
      <c r="D7" s="1367">
        <v>4.9398203114631496</v>
      </c>
      <c r="E7" s="1045">
        <v>1797745.5666404821</v>
      </c>
      <c r="F7" s="1056">
        <v>1706780.5327120132</v>
      </c>
      <c r="G7" s="1367">
        <v>5.3296268726435896</v>
      </c>
      <c r="H7" s="1045">
        <v>95021.999999999985</v>
      </c>
      <c r="I7" s="1056">
        <v>96889</v>
      </c>
      <c r="J7" s="1367">
        <v>-1.9269473314824299</v>
      </c>
    </row>
    <row r="8" spans="1:11" s="35" customFormat="1" ht="12.75" x14ac:dyDescent="0.2">
      <c r="A8" s="1046" t="s">
        <v>559</v>
      </c>
      <c r="B8" s="1045">
        <v>19283519.587306138</v>
      </c>
      <c r="C8" s="1056">
        <v>18580407.554740638</v>
      </c>
      <c r="D8" s="1367">
        <v>3.7841582887459699</v>
      </c>
      <c r="E8" s="1045">
        <v>18517738.651354093</v>
      </c>
      <c r="F8" s="1056">
        <v>17836477.367947951</v>
      </c>
      <c r="G8" s="1367">
        <v>3.81948335062149</v>
      </c>
      <c r="H8" s="1045">
        <v>765780.93595099554</v>
      </c>
      <c r="I8" s="1056">
        <v>743930.1867926874</v>
      </c>
      <c r="J8" s="1367">
        <v>2.93720426274318</v>
      </c>
    </row>
    <row r="9" spans="1:11" s="35" customFormat="1" ht="12.75" x14ac:dyDescent="0.2">
      <c r="A9" s="1046" t="s">
        <v>994</v>
      </c>
      <c r="B9" s="1045">
        <v>52687.211987175244</v>
      </c>
      <c r="C9" s="1056">
        <v>50905.226177371609</v>
      </c>
      <c r="D9" s="1367">
        <v>3.50059501473301</v>
      </c>
      <c r="E9" s="1045">
        <v>50594.914347962003</v>
      </c>
      <c r="F9" s="1056">
        <v>48867.061282049181</v>
      </c>
      <c r="G9" s="1367">
        <v>3.5358235600460199</v>
      </c>
      <c r="H9" s="1045">
        <v>2092.2976392103701</v>
      </c>
      <c r="I9" s="1056">
        <v>2038.1648953224312</v>
      </c>
      <c r="J9" s="1367">
        <v>2.65595507076846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1107818.0810068941</v>
      </c>
      <c r="C12" s="1056">
        <v>1072333.1144683184</v>
      </c>
      <c r="D12" s="1367">
        <v>3.3091365043006999</v>
      </c>
      <c r="E12" s="1045">
        <v>1027579.0325863258</v>
      </c>
      <c r="F12" s="1056">
        <v>984667.66578142752</v>
      </c>
      <c r="G12" s="1367">
        <v>4.3579542922072099</v>
      </c>
      <c r="H12" s="1045">
        <v>80239.048420472944</v>
      </c>
      <c r="I12" s="1056">
        <v>87665.448686891483</v>
      </c>
      <c r="J12" s="1367">
        <v>-8.4712967054362398</v>
      </c>
    </row>
    <row r="13" spans="1:11" s="35" customFormat="1" ht="12.75" x14ac:dyDescent="0.2">
      <c r="A13" s="1046" t="s">
        <v>996</v>
      </c>
      <c r="B13" s="1045">
        <v>701938.32694013591</v>
      </c>
      <c r="C13" s="1056">
        <v>677523.7284311722</v>
      </c>
      <c r="D13" s="1367">
        <v>3.6035045688357599</v>
      </c>
      <c r="E13" s="1045">
        <v>646196.32024136931</v>
      </c>
      <c r="F13" s="1056">
        <v>615497.90532767668</v>
      </c>
      <c r="G13" s="1367">
        <v>4.9875742302241504</v>
      </c>
      <c r="H13" s="1045">
        <v>55742.006698747369</v>
      </c>
      <c r="I13" s="1056">
        <v>62025.823103495444</v>
      </c>
      <c r="J13" s="1367">
        <v>-10.130968184433399</v>
      </c>
    </row>
    <row r="14" spans="1:11" s="35" customFormat="1" ht="12.75" x14ac:dyDescent="0.2">
      <c r="A14" s="1046" t="s">
        <v>997</v>
      </c>
      <c r="B14" s="1045">
        <v>94412.137115476988</v>
      </c>
      <c r="C14" s="1056">
        <v>95891.360059865838</v>
      </c>
      <c r="D14" s="1367">
        <v>-1.5426029451093</v>
      </c>
      <c r="E14" s="1045">
        <v>91878.282820741588</v>
      </c>
      <c r="F14" s="1056">
        <v>92454.84145501435</v>
      </c>
      <c r="G14" s="1367">
        <v>-0.62361107887821898</v>
      </c>
      <c r="H14" s="1045">
        <v>2533.8542947352744</v>
      </c>
      <c r="I14" s="1056">
        <v>3436.5186048514533</v>
      </c>
      <c r="J14" s="1367">
        <v>-26.266824478757499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356522.93885983899</v>
      </c>
      <c r="C16" s="1056">
        <v>344209.9482521672</v>
      </c>
      <c r="D16" s="1367">
        <v>3.5771745326347499</v>
      </c>
      <c r="E16" s="1045">
        <v>345260.34287269053</v>
      </c>
      <c r="F16" s="1056">
        <v>333456.46770679019</v>
      </c>
      <c r="G16" s="1367">
        <v>3.5398549163183501</v>
      </c>
      <c r="H16" s="1045">
        <v>11262.595987150571</v>
      </c>
      <c r="I16" s="1056">
        <v>10753.480545377104</v>
      </c>
      <c r="J16" s="1367">
        <v>4.73442472532611</v>
      </c>
    </row>
    <row r="17" spans="1:10" s="35" customFormat="1" ht="12.75" x14ac:dyDescent="0.2">
      <c r="A17" s="1046" t="s">
        <v>999</v>
      </c>
      <c r="B17" s="1045">
        <v>141135.06687156484</v>
      </c>
      <c r="C17" s="1056">
        <v>134180.76349304232</v>
      </c>
      <c r="D17" s="1367">
        <v>5.1827871577754996</v>
      </c>
      <c r="E17" s="1045">
        <v>137801.09940097891</v>
      </c>
      <c r="F17" s="1056">
        <v>131815.08897564796</v>
      </c>
      <c r="G17" s="1367">
        <v>4.5412179074861703</v>
      </c>
      <c r="H17" s="1045">
        <v>3333.9674705856023</v>
      </c>
      <c r="I17" s="1056">
        <v>2365.6745173943282</v>
      </c>
      <c r="J17" s="1367">
        <v>40.930945743871803</v>
      </c>
    </row>
    <row r="18" spans="1:10" s="35" customFormat="1" ht="12.75" x14ac:dyDescent="0.2">
      <c r="A18" s="1046" t="s">
        <v>1000</v>
      </c>
      <c r="B18" s="1045">
        <v>35818.946681367117</v>
      </c>
      <c r="C18" s="1056">
        <v>40216.117261909494</v>
      </c>
      <c r="D18" s="1367">
        <v>-10.933851599610099</v>
      </c>
      <c r="E18" s="1045">
        <v>34387.077659790448</v>
      </c>
      <c r="F18" s="1056">
        <v>36792.075842457576</v>
      </c>
      <c r="G18" s="1367">
        <v>-6.53672870474949</v>
      </c>
      <c r="H18" s="1045">
        <v>1431.8690215766801</v>
      </c>
      <c r="I18" s="1056">
        <v>3424.0414194519244</v>
      </c>
      <c r="J18" s="1367">
        <v>-58.181901263160697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712079.35666163778</v>
      </c>
      <c r="C20" s="1056">
        <v>676006.5802979935</v>
      </c>
      <c r="D20" s="1367">
        <v>5.3361575781914503</v>
      </c>
      <c r="E20" s="1045">
        <v>689058.27817684587</v>
      </c>
      <c r="F20" s="1056">
        <v>657815.34737433691</v>
      </c>
      <c r="G20" s="1367">
        <v>4.7494986134353301</v>
      </c>
      <c r="H20" s="1045">
        <v>23021.078484790418</v>
      </c>
      <c r="I20" s="1056">
        <v>18191.232923656426</v>
      </c>
      <c r="J20" s="1367">
        <v>26.5504025010483</v>
      </c>
    </row>
    <row r="21" spans="1:10" s="35" customFormat="1" ht="12.75" x14ac:dyDescent="0.2">
      <c r="A21" s="1046" t="s">
        <v>1002</v>
      </c>
      <c r="B21" s="1045">
        <v>700280.7234262462</v>
      </c>
      <c r="C21" s="1056">
        <v>665964.45509006246</v>
      </c>
      <c r="D21" s="1367">
        <v>5.1528678556189504</v>
      </c>
      <c r="E21" s="1045">
        <v>677454.6449414551</v>
      </c>
      <c r="F21" s="1056">
        <v>647773.22216640634</v>
      </c>
      <c r="G21" s="1367">
        <v>4.5820700454060903</v>
      </c>
      <c r="H21" s="1045">
        <v>22826.078484790421</v>
      </c>
      <c r="I21" s="1056">
        <v>18191.232923656426</v>
      </c>
      <c r="J21" s="1367">
        <v>25.478457565713999</v>
      </c>
    </row>
    <row r="22" spans="1:10" s="35" customFormat="1" ht="12.75" x14ac:dyDescent="0.2">
      <c r="A22" s="1046" t="s">
        <v>1003</v>
      </c>
      <c r="B22" s="1045">
        <v>363743.4458843575</v>
      </c>
      <c r="C22" s="1056">
        <v>338697.01470088825</v>
      </c>
      <c r="D22" s="1367">
        <v>7.39493709609114</v>
      </c>
      <c r="E22" s="1045">
        <v>355499.32871181442</v>
      </c>
      <c r="F22" s="1056">
        <v>335749.21734889585</v>
      </c>
      <c r="G22" s="1367">
        <v>5.8823998217679003</v>
      </c>
      <c r="H22" s="1045">
        <v>8244.1171725438071</v>
      </c>
      <c r="I22" s="1056">
        <v>2947.7973519923453</v>
      </c>
      <c r="J22" s="1367">
        <v>179.670417879024</v>
      </c>
    </row>
    <row r="23" spans="1:10" s="35" customFormat="1" ht="12.75" x14ac:dyDescent="0.2">
      <c r="A23" s="1046" t="s">
        <v>1004</v>
      </c>
      <c r="B23" s="1045">
        <v>38606.918178036423</v>
      </c>
      <c r="C23" s="1056">
        <v>40248.185509204181</v>
      </c>
      <c r="D23" s="1367">
        <v>-4.0778666426898296</v>
      </c>
      <c r="E23" s="1045">
        <v>36009.062823391811</v>
      </c>
      <c r="F23" s="1056">
        <v>36683.235630807962</v>
      </c>
      <c r="G23" s="1367">
        <v>-1.8378226342988</v>
      </c>
      <c r="H23" s="1045">
        <v>2597.8553546445964</v>
      </c>
      <c r="I23" s="1056">
        <v>3564.9498783962408</v>
      </c>
      <c r="J23" s="1367">
        <v>-27.127857522269299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15027.937277103743</v>
      </c>
      <c r="C25" s="1056">
        <v>18995.646965193286</v>
      </c>
      <c r="D25" s="1367">
        <v>-20.8874680360179</v>
      </c>
      <c r="E25" s="1045">
        <v>14832.937277103745</v>
      </c>
      <c r="F25" s="1056">
        <v>17599.229641550475</v>
      </c>
      <c r="G25" s="1367">
        <v>-15.7182582464616</v>
      </c>
      <c r="H25" s="1045">
        <v>195</v>
      </c>
      <c r="I25" s="1056">
        <v>1396.4173236428189</v>
      </c>
      <c r="J25" s="1367">
        <v>-86.035693148570701</v>
      </c>
    </row>
    <row r="26" spans="1:10" s="35" customFormat="1" ht="12.75" x14ac:dyDescent="0.2">
      <c r="A26" s="1046" t="s">
        <v>1006</v>
      </c>
      <c r="B26" s="1045">
        <v>1673.514947739596</v>
      </c>
      <c r="C26" s="1056">
        <v>1788.6000597713314</v>
      </c>
      <c r="D26" s="1367">
        <v>-6.4343681195252103</v>
      </c>
      <c r="E26" s="1045">
        <v>1673.514947739596</v>
      </c>
      <c r="F26" s="1056">
        <v>1788.6000597713314</v>
      </c>
      <c r="G26" s="1367">
        <v>-6.4343681195252103</v>
      </c>
      <c r="H26" s="1045">
        <v>0</v>
      </c>
      <c r="I26" s="1056">
        <v>0</v>
      </c>
      <c r="J26" s="1367">
        <v>0</v>
      </c>
    </row>
    <row r="27" spans="1:10" s="35" customFormat="1" ht="13.5" customHeight="1" x14ac:dyDescent="0.2">
      <c r="A27" s="1046" t="s">
        <v>1007</v>
      </c>
      <c r="B27" s="1045">
        <v>7300.4448083829202</v>
      </c>
      <c r="C27" s="1056">
        <v>10442.071552276257</v>
      </c>
      <c r="D27" s="1367">
        <v>-30.086240341922299</v>
      </c>
      <c r="E27" s="1045">
        <v>7300.4448083829202</v>
      </c>
      <c r="F27" s="1056">
        <v>9218.9733775696077</v>
      </c>
      <c r="G27" s="1367">
        <v>-20.8106531021621</v>
      </c>
      <c r="H27" s="1045">
        <v>0</v>
      </c>
      <c r="I27" s="1056">
        <v>1223.0981747066489</v>
      </c>
      <c r="J27" s="1367">
        <v>-100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20340.174245333339</v>
      </c>
      <c r="C29" s="1056">
        <v>17727.285031191299</v>
      </c>
      <c r="D29" s="1367">
        <v>14.7393648240249</v>
      </c>
      <c r="E29" s="1045">
        <v>19430.493680923468</v>
      </c>
      <c r="F29" s="1056">
        <v>17145</v>
      </c>
      <c r="G29" s="1367">
        <v>13.330380174531699</v>
      </c>
      <c r="H29" s="1045">
        <v>909.68056440987721</v>
      </c>
      <c r="I29" s="1056">
        <v>582.6234409977618</v>
      </c>
      <c r="J29" s="1367">
        <v>56.135249699534803</v>
      </c>
    </row>
    <row r="30" spans="1:10" s="35" customFormat="1" ht="12.75" x14ac:dyDescent="0.2">
      <c r="A30" s="1046" t="s">
        <v>1009</v>
      </c>
      <c r="B30" s="1045">
        <v>2826.4500909495632</v>
      </c>
      <c r="C30" s="1056">
        <v>1382.729663762967</v>
      </c>
      <c r="D30" s="1367">
        <v>104.41089571027599</v>
      </c>
      <c r="E30" s="1045">
        <v>2826.4500909495632</v>
      </c>
      <c r="F30" s="1056">
        <v>1382.729663762967</v>
      </c>
      <c r="G30" s="1367">
        <v>104.41089571027599</v>
      </c>
      <c r="H30" s="1045">
        <v>0</v>
      </c>
      <c r="I30" s="1056">
        <v>0</v>
      </c>
      <c r="J30" s="1367">
        <v>0</v>
      </c>
    </row>
    <row r="31" spans="1:10" s="35" customFormat="1" ht="12.75" x14ac:dyDescent="0.2">
      <c r="A31" s="1046" t="s">
        <v>1010</v>
      </c>
      <c r="B31" s="1045">
        <v>10004.875876342463</v>
      </c>
      <c r="C31" s="1056">
        <v>11261.706321264261</v>
      </c>
      <c r="D31" s="1367">
        <v>-11.1602132844528</v>
      </c>
      <c r="E31" s="1045">
        <v>9095.195311932579</v>
      </c>
      <c r="F31" s="1056">
        <v>10679.0828802665</v>
      </c>
      <c r="G31" s="1367">
        <v>-14.831681578768601</v>
      </c>
      <c r="H31" s="1045">
        <v>909.68056440987721</v>
      </c>
      <c r="I31" s="1056">
        <v>582.6234409977618</v>
      </c>
      <c r="J31" s="1367">
        <v>56.135249699534803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418010.68237255025</v>
      </c>
      <c r="C33" s="1056">
        <v>400979.41918696358</v>
      </c>
      <c r="D33" s="1367">
        <v>4.2474157950848701</v>
      </c>
      <c r="E33" s="1045">
        <v>404510.63623006747</v>
      </c>
      <c r="F33" s="1056">
        <v>385009.25317015767</v>
      </c>
      <c r="G33" s="1367">
        <v>5.0651725638632996</v>
      </c>
      <c r="H33" s="1045">
        <v>13500.046142488169</v>
      </c>
      <c r="I33" s="1056">
        <v>15970.166016805877</v>
      </c>
      <c r="J33" s="1367">
        <v>-15.467089520035801</v>
      </c>
    </row>
    <row r="34" spans="1:10" s="35" customFormat="1" ht="12.75" customHeight="1" x14ac:dyDescent="0.2">
      <c r="A34" s="1046" t="s">
        <v>1012</v>
      </c>
      <c r="B34" s="1045">
        <v>356232.4868226028</v>
      </c>
      <c r="C34" s="1056">
        <v>336813.51670931443</v>
      </c>
      <c r="D34" s="1367">
        <v>5.7654960831182596</v>
      </c>
      <c r="E34" s="1045">
        <v>345242.86444985075</v>
      </c>
      <c r="F34" s="1056">
        <v>327641.42830139212</v>
      </c>
      <c r="G34" s="1367">
        <v>5.3721643931631702</v>
      </c>
      <c r="H34" s="1045">
        <v>10989.622372755592</v>
      </c>
      <c r="I34" s="1056">
        <v>9172.088407922176</v>
      </c>
      <c r="J34" s="1367">
        <v>19.815922873830601</v>
      </c>
    </row>
    <row r="35" spans="1:10" s="35" customFormat="1" ht="24" customHeight="1" x14ac:dyDescent="0.2">
      <c r="A35" s="1046" t="s">
        <v>1013</v>
      </c>
      <c r="B35" s="1045">
        <v>166083.14632480315</v>
      </c>
      <c r="C35" s="1056">
        <v>168660.97546118073</v>
      </c>
      <c r="D35" s="1367">
        <v>-1.5284087675461699</v>
      </c>
      <c r="E35" s="1045">
        <v>159132.84229788315</v>
      </c>
      <c r="F35" s="1056">
        <v>155766.2097188998</v>
      </c>
      <c r="G35" s="1367">
        <v>2.1613369068033901</v>
      </c>
      <c r="H35" s="1045">
        <v>6950.3040269200528</v>
      </c>
      <c r="I35" s="1056">
        <v>12894.765742280864</v>
      </c>
      <c r="J35" s="1367">
        <v>-46.099803859711997</v>
      </c>
    </row>
    <row r="36" spans="1:10" s="35" customFormat="1" ht="12.75" x14ac:dyDescent="0.2">
      <c r="A36" s="1046" t="s">
        <v>1014</v>
      </c>
      <c r="B36" s="1045">
        <v>173669.22760669835</v>
      </c>
      <c r="C36" s="1056">
        <v>161500.65927769648</v>
      </c>
      <c r="D36" s="1367">
        <v>7.5346864733711696</v>
      </c>
      <c r="E36" s="1045">
        <v>172264.83918104734</v>
      </c>
      <c r="F36" s="1056">
        <v>158517.13885898658</v>
      </c>
      <c r="G36" s="1367">
        <v>8.6726901715595694</v>
      </c>
      <c r="H36" s="1045">
        <v>1404.3884256508823</v>
      </c>
      <c r="I36" s="1056">
        <v>2983.520418709616</v>
      </c>
      <c r="J36" s="1367">
        <v>-52.928479495431603</v>
      </c>
    </row>
    <row r="37" spans="1:10" s="35" customFormat="1" ht="12.75" x14ac:dyDescent="0.2">
      <c r="A37" s="1046" t="s">
        <v>1015</v>
      </c>
      <c r="B37" s="1045">
        <v>23237.571129160395</v>
      </c>
      <c r="C37" s="1056">
        <v>24248.733773263961</v>
      </c>
      <c r="D37" s="1367">
        <v>-4.16996059900847</v>
      </c>
      <c r="E37" s="1045">
        <v>20700.914246127744</v>
      </c>
      <c r="F37" s="1056">
        <v>21794.143733893412</v>
      </c>
      <c r="G37" s="1367">
        <v>-5.0161616859740104</v>
      </c>
      <c r="H37" s="1045">
        <v>2536.6568830326883</v>
      </c>
      <c r="I37" s="1056">
        <v>2454.5900393705579</v>
      </c>
      <c r="J37" s="1367">
        <v>3.3434032708441701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1190829.2396998494</v>
      </c>
      <c r="C39" s="1056">
        <v>1126145.8042808422</v>
      </c>
      <c r="D39" s="1367">
        <v>5.7437886970874201</v>
      </c>
      <c r="E39" s="1045">
        <v>1151549.246398597</v>
      </c>
      <c r="F39" s="1056">
        <v>1091282.6273843364</v>
      </c>
      <c r="G39" s="1367">
        <v>5.5225491089060901</v>
      </c>
      <c r="H39" s="1045">
        <v>39279.993301252631</v>
      </c>
      <c r="I39" s="1056">
        <v>34863.176896504541</v>
      </c>
      <c r="J39" s="1367">
        <v>12.6690015022438</v>
      </c>
    </row>
    <row r="40" spans="1:10" s="35" customFormat="1" ht="12.75" x14ac:dyDescent="0.2">
      <c r="A40" s="1046" t="s">
        <v>1017</v>
      </c>
      <c r="B40" s="1045">
        <v>784949.48563337419</v>
      </c>
      <c r="C40" s="1056">
        <v>731336.41824369587</v>
      </c>
      <c r="D40" s="1367">
        <v>7.3308351741090796</v>
      </c>
      <c r="E40" s="1045">
        <v>770166.53405384952</v>
      </c>
      <c r="F40" s="1056">
        <v>722112.86693058698</v>
      </c>
      <c r="G40" s="1367">
        <v>6.65459228382392</v>
      </c>
      <c r="H40" s="1045">
        <v>14782.951579527036</v>
      </c>
      <c r="I40" s="1056">
        <v>9223.5513131085572</v>
      </c>
      <c r="J40" s="1367">
        <v>60.273966910309603</v>
      </c>
    </row>
    <row r="41" spans="1:10" s="35" customFormat="1" ht="12.75" x14ac:dyDescent="0.2">
      <c r="A41" s="1046" t="s">
        <v>1018</v>
      </c>
      <c r="B41" s="1045">
        <v>405879.75406644406</v>
      </c>
      <c r="C41" s="1056">
        <v>394809.38603714609</v>
      </c>
      <c r="D41" s="1367">
        <v>2.8039779247437702</v>
      </c>
      <c r="E41" s="1045">
        <v>381382.71234472468</v>
      </c>
      <c r="F41" s="1056">
        <v>369169.7604537502</v>
      </c>
      <c r="G41" s="1367">
        <v>3.3082210948056598</v>
      </c>
      <c r="H41" s="1045">
        <v>24497.041721725596</v>
      </c>
      <c r="I41" s="1056">
        <v>25639.625583395991</v>
      </c>
      <c r="J41" s="1367">
        <v>-4.4563203856234299</v>
      </c>
    </row>
    <row r="42" spans="1:10" s="35" customFormat="1" ht="12.75" x14ac:dyDescent="0.2">
      <c r="A42" s="1046" t="s">
        <v>1019</v>
      </c>
      <c r="B42" s="1045">
        <v>1384986.0323415489</v>
      </c>
      <c r="C42" s="1056">
        <v>1315073.4956263334</v>
      </c>
      <c r="D42" s="1367">
        <v>5.3162455899027998</v>
      </c>
      <c r="E42" s="1045">
        <v>1316261.5525739747</v>
      </c>
      <c r="F42" s="1056">
        <v>1244750.6802347424</v>
      </c>
      <c r="G42" s="1367">
        <v>5.7449956424805002</v>
      </c>
      <c r="H42" s="1045">
        <v>68724.479767527664</v>
      </c>
      <c r="I42" s="1056">
        <v>70322.815391591765</v>
      </c>
      <c r="J42" s="1367">
        <v>-2.2728549975762302</v>
      </c>
    </row>
    <row r="43" spans="1:10" s="35" customFormat="1" ht="12.75" x14ac:dyDescent="0.2">
      <c r="A43" s="1046" t="s">
        <v>1020</v>
      </c>
      <c r="B43" s="1045">
        <v>507781.53429849131</v>
      </c>
      <c r="C43" s="1056">
        <v>488596.03708568052</v>
      </c>
      <c r="D43" s="1367">
        <v>3.9266583755460198</v>
      </c>
      <c r="E43" s="1045">
        <v>481484.0140660248</v>
      </c>
      <c r="F43" s="1056">
        <v>462029.8524772721</v>
      </c>
      <c r="G43" s="1367">
        <v>4.2105854166013401</v>
      </c>
      <c r="H43" s="1045">
        <v>26297.520232472343</v>
      </c>
      <c r="I43" s="1056">
        <v>26566.184608408254</v>
      </c>
      <c r="J43" s="1367">
        <v>-1.0113020740316501</v>
      </c>
    </row>
    <row r="44" spans="1:10" s="35" customFormat="1" ht="12.75" x14ac:dyDescent="0.2">
      <c r="A44" s="1046" t="s">
        <v>1021</v>
      </c>
      <c r="B44" s="1357">
        <v>1.3831600790979388</v>
      </c>
      <c r="C44" s="1368">
        <v>1.3972680822547845</v>
      </c>
      <c r="D44" s="1367">
        <v>-1.0096847796079</v>
      </c>
      <c r="E44" s="1357">
        <v>1.3845497014577901</v>
      </c>
      <c r="F44" s="1368">
        <v>1.3977488343306861</v>
      </c>
      <c r="G44" s="1367">
        <v>-0.94431363838099003</v>
      </c>
      <c r="H44" s="1357">
        <v>1.3568694575920526</v>
      </c>
      <c r="I44" s="1368">
        <v>1.3887992335287955</v>
      </c>
      <c r="J44" s="1367">
        <v>-2.2990922781266701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10.188001911683099</v>
      </c>
      <c r="C47" s="1368">
        <v>10.301447808348225</v>
      </c>
      <c r="D47" s="1367">
        <v>-1.1012616748219699</v>
      </c>
      <c r="E47" s="1357">
        <v>10.300533621094624</v>
      </c>
      <c r="F47" s="1368">
        <v>10.450363726381617</v>
      </c>
      <c r="G47" s="1367">
        <v>-1.4337310088906401</v>
      </c>
      <c r="H47" s="1357">
        <v>8.0589856659615204</v>
      </c>
      <c r="I47" s="1368">
        <v>7.6781697281702517</v>
      </c>
      <c r="J47" s="1367">
        <v>4.9597228411622902</v>
      </c>
    </row>
    <row r="48" spans="1:10" s="35" customFormat="1" ht="12.75" customHeight="1" x14ac:dyDescent="0.2">
      <c r="A48" s="1047" t="s">
        <v>1066</v>
      </c>
      <c r="B48" s="1357">
        <v>7.1430467825784216</v>
      </c>
      <c r="C48" s="1368">
        <v>7.1739280235485081</v>
      </c>
      <c r="D48" s="1367">
        <v>-0.43046488435231622</v>
      </c>
      <c r="E48" s="1357">
        <v>7.2219609924409278</v>
      </c>
      <c r="F48" s="1368">
        <v>7.3021849001523815</v>
      </c>
      <c r="G48" s="1367">
        <v>-1.0986288187495719</v>
      </c>
      <c r="H48" s="1357">
        <v>6.132434256328648</v>
      </c>
      <c r="I48" s="1368">
        <v>5.7333331118969459</v>
      </c>
      <c r="J48" s="1367">
        <v>6.961066741500642</v>
      </c>
    </row>
    <row r="49" spans="1:10" s="35" customFormat="1" ht="12.75" customHeight="1" x14ac:dyDescent="0.2">
      <c r="A49" s="1047" t="s">
        <v>199</v>
      </c>
      <c r="B49" s="1357">
        <v>7.9288800745684922</v>
      </c>
      <c r="C49" s="1368">
        <v>7.9725248707955751</v>
      </c>
      <c r="D49" s="1367">
        <v>-0.54744007619166768</v>
      </c>
      <c r="E49" s="1357">
        <v>8.0008636350108269</v>
      </c>
      <c r="F49" s="1368">
        <v>8.0440120887118454</v>
      </c>
      <c r="G49" s="1367">
        <v>-0.53640463521392123</v>
      </c>
      <c r="H49" s="1357">
        <v>5.7924816821112435</v>
      </c>
      <c r="I49" s="1368">
        <v>5.4269302050763937</v>
      </c>
      <c r="J49" s="1367">
        <v>6.7358794607844787</v>
      </c>
    </row>
    <row r="50" spans="1:10" s="35" customFormat="1" ht="12.75" customHeight="1" x14ac:dyDescent="0.2">
      <c r="A50" s="1047" t="s">
        <v>1067</v>
      </c>
      <c r="B50" s="1357">
        <v>5.0561406646490532</v>
      </c>
      <c r="C50" s="1368">
        <v>4.2180690317896854</v>
      </c>
      <c r="D50" s="1367">
        <v>19.868608753038409</v>
      </c>
      <c r="E50" s="1357">
        <v>4.8991216921500005</v>
      </c>
      <c r="F50" s="1368">
        <v>4.4635597881312714</v>
      </c>
      <c r="G50" s="1367">
        <v>9.7581734017969275</v>
      </c>
      <c r="H50" s="1357">
        <v>17</v>
      </c>
      <c r="I50" s="1368">
        <v>1.124117014306321</v>
      </c>
      <c r="J50" s="1367">
        <v>1412.2980778376079</v>
      </c>
    </row>
    <row r="51" spans="1:10" s="35" customFormat="1" ht="12.75" customHeight="1" x14ac:dyDescent="0.2">
      <c r="A51" s="1047" t="s">
        <v>1068</v>
      </c>
      <c r="B51" s="1357">
        <v>3.5531062616124891</v>
      </c>
      <c r="C51" s="1368">
        <v>2.8557828066786404</v>
      </c>
      <c r="D51" s="1367">
        <v>24.417944295450692</v>
      </c>
      <c r="E51" s="1357">
        <v>3.6726354502785674</v>
      </c>
      <c r="F51" s="1368">
        <v>2.9188474847933752</v>
      </c>
      <c r="G51" s="1367">
        <v>25.824849342498375</v>
      </c>
      <c r="H51" s="1357">
        <v>1</v>
      </c>
      <c r="I51" s="1368">
        <v>1</v>
      </c>
      <c r="J51" s="1367">
        <v>0</v>
      </c>
    </row>
    <row r="52" spans="1:10" s="35" customFormat="1" ht="12.75" customHeight="1" x14ac:dyDescent="0.2">
      <c r="A52" s="1047" t="s">
        <v>1069</v>
      </c>
      <c r="B52" s="1357">
        <v>7.110335925072687</v>
      </c>
      <c r="C52" s="1368">
        <v>7.0755178209463834</v>
      </c>
      <c r="D52" s="1367">
        <v>0.49209266385038253</v>
      </c>
      <c r="E52" s="1357">
        <v>7.1364425961419746</v>
      </c>
      <c r="F52" s="1368">
        <v>7.1113829867699394</v>
      </c>
      <c r="G52" s="1367">
        <v>0.35238728414228665</v>
      </c>
      <c r="H52" s="1357">
        <v>6.3100232604877222</v>
      </c>
      <c r="I52" s="1368">
        <v>5.963368925639819</v>
      </c>
      <c r="J52" s="1367">
        <v>5.8130620320578297</v>
      </c>
    </row>
    <row r="53" spans="1:10" s="35" customFormat="1" ht="12.75" customHeight="1" x14ac:dyDescent="0.2">
      <c r="A53" s="1046" t="s">
        <v>1011</v>
      </c>
      <c r="B53" s="1357">
        <v>7.4989215351606049</v>
      </c>
      <c r="C53" s="1368">
        <v>7.5114452260504292</v>
      </c>
      <c r="D53" s="1367">
        <v>-0.16672811307191474</v>
      </c>
      <c r="E53" s="1357">
        <v>7.5855128422827303</v>
      </c>
      <c r="F53" s="1368">
        <v>7.6248085878950693</v>
      </c>
      <c r="G53" s="1367">
        <v>-0.51536697819173949</v>
      </c>
      <c r="H53" s="1357">
        <v>4.9043300525700104</v>
      </c>
      <c r="I53" s="1368">
        <v>4.7784778145200022</v>
      </c>
      <c r="J53" s="1367">
        <v>2.6337307179200553</v>
      </c>
    </row>
    <row r="54" spans="1:10" s="35" customFormat="1" ht="12.75" customHeight="1" x14ac:dyDescent="0.2">
      <c r="A54" s="1075" t="s">
        <v>1070</v>
      </c>
      <c r="B54" s="1357">
        <v>4.3239462216343041</v>
      </c>
      <c r="C54" s="1368">
        <v>4.2118625850398663</v>
      </c>
      <c r="D54" s="1367">
        <v>2.6611418186468887</v>
      </c>
      <c r="E54" s="1357">
        <v>4.3971910550738578</v>
      </c>
      <c r="F54" s="1368">
        <v>4.3016446514321665</v>
      </c>
      <c r="G54" s="1367">
        <v>2.2211598442907321</v>
      </c>
      <c r="H54" s="1357">
        <v>2.6469464121686062</v>
      </c>
      <c r="I54" s="1368">
        <v>3.1273130505878104</v>
      </c>
      <c r="J54" s="1367">
        <v>-15.360363054441079</v>
      </c>
    </row>
    <row r="55" spans="1:10" s="35" customFormat="1" ht="12.75" customHeight="1" x14ac:dyDescent="0.2">
      <c r="A55" s="1075" t="s">
        <v>1071</v>
      </c>
      <c r="B55" s="1357">
        <v>6.7834765338116156</v>
      </c>
      <c r="C55" s="1368">
        <v>6.8333305455836779</v>
      </c>
      <c r="D55" s="1367">
        <v>-0.729571201619721</v>
      </c>
      <c r="E55" s="1357">
        <v>6.8609183828226818</v>
      </c>
      <c r="F55" s="1368">
        <v>6.9147878790094648</v>
      </c>
      <c r="G55" s="1367">
        <v>-0.77904770369470366</v>
      </c>
      <c r="H55" s="1357">
        <v>4.3506135223244264</v>
      </c>
      <c r="I55" s="1368">
        <v>3.9235464394692969</v>
      </c>
      <c r="J55" s="1367">
        <v>10.884720990148267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1157236.430838672</v>
      </c>
      <c r="C58" s="1056">
        <v>1099078.3624589695</v>
      </c>
      <c r="D58" s="1367">
        <v>5.2915306466033396</v>
      </c>
      <c r="E58" s="1045">
        <v>1091726.5916702945</v>
      </c>
      <c r="F58" s="1056">
        <v>1027588.9540067352</v>
      </c>
      <c r="G58" s="1367">
        <v>6.2415655027699799</v>
      </c>
      <c r="H58" s="1045">
        <v>65509.839168357292</v>
      </c>
      <c r="I58" s="1056">
        <v>71489.408452234537</v>
      </c>
      <c r="J58" s="1367">
        <v>-8.3642729927923192</v>
      </c>
    </row>
    <row r="59" spans="1:10" s="35" customFormat="1" ht="12.75" x14ac:dyDescent="0.2">
      <c r="A59" s="1046" t="s">
        <v>1025</v>
      </c>
      <c r="B59" s="1045">
        <v>939674.71534234216</v>
      </c>
      <c r="C59" s="1056">
        <v>892821.98831182043</v>
      </c>
      <c r="D59" s="1367">
        <v>5.2477120460611104</v>
      </c>
      <c r="E59" s="1045">
        <v>889333.17775150982</v>
      </c>
      <c r="F59" s="1056">
        <v>831456.67865135625</v>
      </c>
      <c r="G59" s="1367">
        <v>6.9608556388085896</v>
      </c>
      <c r="H59" s="1045">
        <v>50341.537590804073</v>
      </c>
      <c r="I59" s="1056">
        <v>61365.309660463841</v>
      </c>
      <c r="J59" s="1367">
        <v>-17.964175738140401</v>
      </c>
    </row>
    <row r="60" spans="1:10" s="35" customFormat="1" ht="12.75" x14ac:dyDescent="0.2">
      <c r="A60" s="1046" t="s">
        <v>1026</v>
      </c>
      <c r="B60" s="1045">
        <v>277005.63302282646</v>
      </c>
      <c r="C60" s="1056">
        <v>265681.33630487224</v>
      </c>
      <c r="D60" s="1367">
        <v>4.2623606443169404</v>
      </c>
      <c r="E60" s="1045">
        <v>261699.76808252727</v>
      </c>
      <c r="F60" s="1056">
        <v>254254.91025683697</v>
      </c>
      <c r="G60" s="1367">
        <v>2.9281077868544698</v>
      </c>
      <c r="H60" s="1045">
        <v>15305.86494030107</v>
      </c>
      <c r="I60" s="1056">
        <v>11426.426048034924</v>
      </c>
      <c r="J60" s="1367">
        <v>33.951463703152498</v>
      </c>
    </row>
    <row r="61" spans="1:10" s="35" customFormat="1" ht="12.75" x14ac:dyDescent="0.2">
      <c r="A61" s="1046" t="s">
        <v>1027</v>
      </c>
      <c r="B61" s="1045">
        <v>191746.17493463343</v>
      </c>
      <c r="C61" s="1056">
        <v>186539.40643392841</v>
      </c>
      <c r="D61" s="1367">
        <v>2.7912432017677902</v>
      </c>
      <c r="E61" s="1045">
        <v>185168.00734670486</v>
      </c>
      <c r="F61" s="1056">
        <v>179294.42291198255</v>
      </c>
      <c r="G61" s="1367">
        <v>3.2759437462289198</v>
      </c>
      <c r="H61" s="1045">
        <v>6578.1675879276208</v>
      </c>
      <c r="I61" s="1056">
        <v>7244.9835219458246</v>
      </c>
      <c r="J61" s="1367">
        <v>-9.2038295463108692</v>
      </c>
    </row>
    <row r="62" spans="1:10" s="35" customFormat="1" ht="12.75" x14ac:dyDescent="0.2">
      <c r="A62" s="1046" t="s">
        <v>1028</v>
      </c>
      <c r="B62" s="1045">
        <v>189256.56054618114</v>
      </c>
      <c r="C62" s="1056">
        <v>188372.20683162092</v>
      </c>
      <c r="D62" s="1367">
        <v>0.46947144137389002</v>
      </c>
      <c r="E62" s="1045">
        <v>180858.59129840141</v>
      </c>
      <c r="F62" s="1056">
        <v>182411.98355311004</v>
      </c>
      <c r="G62" s="1367">
        <v>-0.85158454200809097</v>
      </c>
      <c r="H62" s="1045">
        <v>8397.9692477795306</v>
      </c>
      <c r="I62" s="1056">
        <v>5960.2232785108981</v>
      </c>
      <c r="J62" s="1367">
        <v>40.900245768606197</v>
      </c>
    </row>
    <row r="63" spans="1:10" s="35" customFormat="1" ht="12.75" x14ac:dyDescent="0.2">
      <c r="A63" s="1046" t="s">
        <v>1029</v>
      </c>
      <c r="B63" s="1045">
        <v>139274.59055039755</v>
      </c>
      <c r="C63" s="1056">
        <v>138606.35944735768</v>
      </c>
      <c r="D63" s="1367">
        <v>0.48210710223123798</v>
      </c>
      <c r="E63" s="1045">
        <v>132976.21283461698</v>
      </c>
      <c r="F63" s="1056">
        <v>133509.13224085976</v>
      </c>
      <c r="G63" s="1367">
        <v>-0.39916326119277101</v>
      </c>
      <c r="H63" s="1045">
        <v>6298.377715780518</v>
      </c>
      <c r="I63" s="1056">
        <v>5097.2272064978088</v>
      </c>
      <c r="J63" s="1367">
        <v>23.5647825890813</v>
      </c>
    </row>
    <row r="64" spans="1:10" s="35" customFormat="1" ht="12.75" x14ac:dyDescent="0.2">
      <c r="A64" s="1046" t="s">
        <v>1031</v>
      </c>
      <c r="B64" s="1045">
        <v>62728.725654795235</v>
      </c>
      <c r="C64" s="1056">
        <v>69165.575362165837</v>
      </c>
      <c r="D64" s="1369">
        <v>-9.3064355695240994</v>
      </c>
      <c r="E64" s="1045">
        <v>61578.924963945006</v>
      </c>
      <c r="F64" s="1056">
        <v>67702.94547780414</v>
      </c>
      <c r="G64" s="1369">
        <v>-9.0454270056342594</v>
      </c>
      <c r="H64" s="1045">
        <v>1149.8006908502359</v>
      </c>
      <c r="I64" s="1056">
        <v>1462.6298843616937</v>
      </c>
      <c r="J64" s="1369">
        <v>-21.388130849519701</v>
      </c>
    </row>
    <row r="65" spans="1:10" s="35" customFormat="1" ht="12.75" x14ac:dyDescent="0.2">
      <c r="A65" s="1046" t="s">
        <v>1032</v>
      </c>
      <c r="B65" s="1045">
        <v>233052.42837108547</v>
      </c>
      <c r="C65" s="1056">
        <v>222954.9660998261</v>
      </c>
      <c r="D65" s="1369">
        <v>4.5289245841414996</v>
      </c>
      <c r="E65" s="1045">
        <v>221464.85191799351</v>
      </c>
      <c r="F65" s="1056">
        <v>215279.08651356245</v>
      </c>
      <c r="G65" s="1369">
        <v>2.8733703327198801</v>
      </c>
      <c r="H65" s="1045">
        <v>11587.576453093103</v>
      </c>
      <c r="I65" s="1056">
        <v>7675.8795862636571</v>
      </c>
      <c r="J65" s="1369">
        <v>50.960894095181096</v>
      </c>
    </row>
    <row r="66" spans="1:10" s="35" customFormat="1" ht="12.75" x14ac:dyDescent="0.2">
      <c r="A66" s="1046" t="s">
        <v>1033</v>
      </c>
      <c r="B66" s="1045">
        <v>23847.625774475055</v>
      </c>
      <c r="C66" s="1056">
        <v>24323.610959495451</v>
      </c>
      <c r="D66" s="1369">
        <v>-1.9568853728709299</v>
      </c>
      <c r="E66" s="1045">
        <v>22985.688484497477</v>
      </c>
      <c r="F66" s="1056">
        <v>22513.609737470149</v>
      </c>
      <c r="G66" s="1369">
        <v>2.0968594220660699</v>
      </c>
      <c r="H66" s="1045">
        <v>861.93728997757455</v>
      </c>
      <c r="I66" s="1056">
        <v>1810.0012220252947</v>
      </c>
      <c r="J66" s="1369">
        <v>-52.379187401149203</v>
      </c>
    </row>
    <row r="67" spans="1:10" s="35" customFormat="1" ht="12.75" x14ac:dyDescent="0.2">
      <c r="A67" s="1047" t="s">
        <v>172</v>
      </c>
      <c r="B67" s="1045">
        <v>170090.17349335787</v>
      </c>
      <c r="C67" s="1056">
        <v>150276.61314131558</v>
      </c>
      <c r="D67" s="1369">
        <v>13.1847264440344</v>
      </c>
      <c r="E67" s="1045">
        <v>161675.71761693229</v>
      </c>
      <c r="F67" s="1056">
        <v>145590.21984419649</v>
      </c>
      <c r="G67" s="1369">
        <v>11.0484741282414</v>
      </c>
      <c r="H67" s="1045">
        <v>8414.4558764255598</v>
      </c>
      <c r="I67" s="1056">
        <v>4686.3932971189261</v>
      </c>
      <c r="J67" s="1369">
        <v>79.550783362517805</v>
      </c>
    </row>
    <row r="68" spans="1:10" s="35" customFormat="1" ht="12.75" x14ac:dyDescent="0.2">
      <c r="A68" s="1364" t="s">
        <v>725</v>
      </c>
      <c r="B68" s="1048">
        <v>11691.387469611625</v>
      </c>
      <c r="C68" s="1371">
        <v>12711.216240600228</v>
      </c>
      <c r="D68" s="1370">
        <v>-8.0230620869403602</v>
      </c>
      <c r="E68" s="1048">
        <v>10769.091017951328</v>
      </c>
      <c r="F68" s="1371">
        <v>10715.172935426086</v>
      </c>
      <c r="G68" s="1370">
        <v>0.503193768781655</v>
      </c>
      <c r="H68" s="1048">
        <v>922.29645166029002</v>
      </c>
      <c r="I68" s="1371">
        <v>1996.0433051741475</v>
      </c>
      <c r="J68" s="1370">
        <v>-53.7937654323676</v>
      </c>
    </row>
    <row r="69" spans="1:10" s="35" customFormat="1" ht="12.75" x14ac:dyDescent="0.2">
      <c r="A69" s="1047" t="s">
        <v>1034</v>
      </c>
      <c r="B69" s="1045">
        <v>11283.537232295525</v>
      </c>
      <c r="C69" s="1056">
        <v>12431.63195813393</v>
      </c>
      <c r="D69" s="1369">
        <v>-9.2352695905481301</v>
      </c>
      <c r="E69" s="1045">
        <v>11079.400243854407</v>
      </c>
      <c r="F69" s="1056">
        <v>11318.550318609174</v>
      </c>
      <c r="G69" s="1369">
        <v>-2.1129037555416699</v>
      </c>
      <c r="H69" s="1045">
        <v>204.13698844111218</v>
      </c>
      <c r="I69" s="1056">
        <v>1113.0816395247618</v>
      </c>
      <c r="J69" s="1369">
        <v>-81.660196234278899</v>
      </c>
    </row>
    <row r="70" spans="1:10" s="35" customFormat="1" ht="12.75" x14ac:dyDescent="0.2">
      <c r="A70" s="1047" t="s">
        <v>1035</v>
      </c>
      <c r="B70" s="1045">
        <v>10800.007718852617</v>
      </c>
      <c r="C70" s="1338" t="s">
        <v>883</v>
      </c>
      <c r="D70" s="1343" t="s">
        <v>883</v>
      </c>
      <c r="E70" s="1045">
        <v>8375.9712585525485</v>
      </c>
      <c r="F70" s="1338" t="s">
        <v>883</v>
      </c>
      <c r="G70" s="1343" t="s">
        <v>883</v>
      </c>
      <c r="H70" s="1045">
        <v>2424.0364603000398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3818.9098842124677</v>
      </c>
      <c r="C71" s="1338" t="s">
        <v>883</v>
      </c>
      <c r="D71" s="1343" t="s">
        <v>883</v>
      </c>
      <c r="E71" s="1045">
        <v>3282.9728021455949</v>
      </c>
      <c r="F71" s="1338" t="s">
        <v>883</v>
      </c>
      <c r="G71" s="1343" t="s">
        <v>883</v>
      </c>
      <c r="H71" s="1045">
        <v>535.93708206686938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35037.393561099365</v>
      </c>
      <c r="C72" s="1056">
        <v>37307.478848047038</v>
      </c>
      <c r="D72" s="1369">
        <v>-6.08479950144502</v>
      </c>
      <c r="E72" s="1045">
        <v>33621.518829554756</v>
      </c>
      <c r="F72" s="1056">
        <v>34182.397262381586</v>
      </c>
      <c r="G72" s="1369">
        <v>-1.64083995783434</v>
      </c>
      <c r="H72" s="1045">
        <v>1415.874731544644</v>
      </c>
      <c r="I72" s="1056">
        <v>3125.0815856654399</v>
      </c>
      <c r="J72" s="1369">
        <v>-54.693191434131599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1492780.4955267217</v>
      </c>
      <c r="C75" s="1056">
        <v>1422019.7617138163</v>
      </c>
      <c r="D75" s="1369">
        <v>4.9760724652394899</v>
      </c>
      <c r="E75" s="1045">
        <v>1417223.5222779314</v>
      </c>
      <c r="F75" s="1056">
        <v>1342118.9729894341</v>
      </c>
      <c r="G75" s="1369">
        <v>5.5959680773463401</v>
      </c>
      <c r="H75" s="1045">
        <v>75556.973248733309</v>
      </c>
      <c r="I75" s="1056">
        <v>79900.788724382321</v>
      </c>
      <c r="J75" s="1369">
        <v>-5.4365113849288704</v>
      </c>
    </row>
    <row r="76" spans="1:10" s="35" customFormat="1" ht="12.75" x14ac:dyDescent="0.2">
      <c r="A76" s="1046" t="s">
        <v>1038</v>
      </c>
      <c r="B76" s="1045">
        <v>102463.94953132089</v>
      </c>
      <c r="C76" s="1056">
        <v>99902.562839063845</v>
      </c>
      <c r="D76" s="1369">
        <v>2.5638848688829601</v>
      </c>
      <c r="E76" s="1045">
        <v>100127.70796228375</v>
      </c>
      <c r="F76" s="1056">
        <v>95019.442919030669</v>
      </c>
      <c r="G76" s="1369">
        <v>5.3760208293433198</v>
      </c>
      <c r="H76" s="1045">
        <v>2336.2415690370326</v>
      </c>
      <c r="I76" s="1056">
        <v>4883.1199200333012</v>
      </c>
      <c r="J76" s="1369">
        <v>-52.156784856901503</v>
      </c>
    </row>
    <row r="77" spans="1:10" s="35" customFormat="1" ht="12.75" x14ac:dyDescent="0.2">
      <c r="A77" s="1046" t="s">
        <v>1039</v>
      </c>
      <c r="B77" s="1045">
        <v>90995.473086962695</v>
      </c>
      <c r="C77" s="1056">
        <v>88832.301493592298</v>
      </c>
      <c r="D77" s="1369">
        <v>2.43511825878611</v>
      </c>
      <c r="E77" s="1045">
        <v>89501.493088753108</v>
      </c>
      <c r="F77" s="1056">
        <v>84179.073881251286</v>
      </c>
      <c r="G77" s="1369">
        <v>6.32273433538837</v>
      </c>
      <c r="H77" s="1045">
        <v>1493.9799982095433</v>
      </c>
      <c r="I77" s="1056">
        <v>4653.2276123409938</v>
      </c>
      <c r="J77" s="1369">
        <v>-67.893683209321097</v>
      </c>
    </row>
    <row r="78" spans="1:10" s="35" customFormat="1" ht="12.75" x14ac:dyDescent="0.2">
      <c r="A78" s="1046" t="s">
        <v>1040</v>
      </c>
      <c r="B78" s="1045">
        <v>17360.411135544557</v>
      </c>
      <c r="C78" s="1056">
        <v>17282.919210889311</v>
      </c>
      <c r="D78" s="1369">
        <v>0.44837289181112799</v>
      </c>
      <c r="E78" s="1045">
        <v>16079.823477760558</v>
      </c>
      <c r="F78" s="1056">
        <v>16538.552326925819</v>
      </c>
      <c r="G78" s="1369">
        <v>-2.77369409424319</v>
      </c>
      <c r="H78" s="1045">
        <v>1280.5876577840113</v>
      </c>
      <c r="I78" s="1056">
        <v>744.36688396349405</v>
      </c>
      <c r="J78" s="1369">
        <v>72.037161428424696</v>
      </c>
    </row>
    <row r="79" spans="1:10" s="35" customFormat="1" ht="12.75" x14ac:dyDescent="0.2">
      <c r="A79" s="1046" t="s">
        <v>1041</v>
      </c>
      <c r="B79" s="1045">
        <v>1403998.1323175847</v>
      </c>
      <c r="C79" s="1056">
        <v>1338239.4819042599</v>
      </c>
      <c r="D79" s="1369">
        <v>4.9138178407165896</v>
      </c>
      <c r="E79" s="1045">
        <v>1330582.4006378544</v>
      </c>
      <c r="F79" s="1056">
        <v>1262192.8639473694</v>
      </c>
      <c r="G79" s="1369">
        <v>5.4183111506908901</v>
      </c>
      <c r="H79" s="1045">
        <v>73415.731679696284</v>
      </c>
      <c r="I79" s="1056">
        <v>76046.617956891452</v>
      </c>
      <c r="J79" s="1369">
        <v>-3.4595703896872001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137349.49425352525</v>
      </c>
      <c r="C81" s="1056">
        <v>145485.91710465733</v>
      </c>
      <c r="D81" s="1369">
        <v>-5.5925845009995303</v>
      </c>
      <c r="E81" s="1045">
        <v>133046.18681421177</v>
      </c>
      <c r="F81" s="1056">
        <v>141224.29367441716</v>
      </c>
      <c r="G81" s="1369">
        <v>-5.7908640556273197</v>
      </c>
      <c r="H81" s="1045">
        <v>4303.3074393137313</v>
      </c>
      <c r="I81" s="1056">
        <v>4261.6234302400026</v>
      </c>
      <c r="J81" s="1369">
        <v>0.97812511490207299</v>
      </c>
    </row>
    <row r="82" spans="1:11" s="35" customFormat="1" ht="12.75" x14ac:dyDescent="0.2">
      <c r="A82" s="1046" t="s">
        <v>1043</v>
      </c>
      <c r="B82" s="1045">
        <v>80207.334744137712</v>
      </c>
      <c r="C82" s="1056">
        <v>86872.121895080432</v>
      </c>
      <c r="D82" s="1369">
        <v>-7.6719516060539004</v>
      </c>
      <c r="E82" s="1045">
        <v>78644.866160284684</v>
      </c>
      <c r="F82" s="1056">
        <v>84320.848016616539</v>
      </c>
      <c r="G82" s="1369">
        <v>-6.7314098349833102</v>
      </c>
      <c r="H82" s="1045">
        <v>1562.4685838531723</v>
      </c>
      <c r="I82" s="1056">
        <v>2551.27387846389</v>
      </c>
      <c r="J82" s="1369">
        <v>-38.757316607892903</v>
      </c>
    </row>
    <row r="83" spans="1:11" s="35" customFormat="1" ht="12.75" x14ac:dyDescent="0.2">
      <c r="A83" s="1046" t="s">
        <v>1044</v>
      </c>
      <c r="B83" s="1045">
        <v>29396.199806063836</v>
      </c>
      <c r="C83" s="1056">
        <v>29186.702804446228</v>
      </c>
      <c r="D83" s="1369">
        <v>0.71778235116607403</v>
      </c>
      <c r="E83" s="1045">
        <v>28795.27077793084</v>
      </c>
      <c r="F83" s="1056">
        <v>29186.702804446228</v>
      </c>
      <c r="G83" s="1369">
        <v>-1.34113136772598</v>
      </c>
      <c r="H83" s="1045">
        <v>600.92902813299236</v>
      </c>
      <c r="I83" s="1056">
        <v>0</v>
      </c>
      <c r="J83" s="1369">
        <v>0</v>
      </c>
    </row>
    <row r="84" spans="1:11" s="35" customFormat="1" ht="12.75" x14ac:dyDescent="0.2">
      <c r="A84" s="1046" t="s">
        <v>1045</v>
      </c>
      <c r="B84" s="1045">
        <v>34285.436474989176</v>
      </c>
      <c r="C84" s="1056">
        <v>36252.477866633017</v>
      </c>
      <c r="D84" s="1369">
        <v>-5.4259501898884501</v>
      </c>
      <c r="E84" s="1045">
        <v>31950.526647661642</v>
      </c>
      <c r="F84" s="1056">
        <v>34542.128314856927</v>
      </c>
      <c r="G84" s="1369">
        <v>-7.5027272308539601</v>
      </c>
      <c r="H84" s="1045">
        <v>2334.9098273275667</v>
      </c>
      <c r="I84" s="1056">
        <v>1710.3495517761116</v>
      </c>
      <c r="J84" s="1369">
        <v>36.516528150802898</v>
      </c>
    </row>
    <row r="85" spans="1:11" s="35" customFormat="1" ht="13.5" customHeight="1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77430.162674584237</v>
      </c>
      <c r="C86" s="1056">
        <v>76747.47798543729</v>
      </c>
      <c r="D86" s="1369">
        <v>0.88952068141768104</v>
      </c>
      <c r="E86" s="1045">
        <v>75633.970650451127</v>
      </c>
      <c r="F86" s="1056">
        <v>74869.689172913204</v>
      </c>
      <c r="G86" s="1369">
        <v>1.0208156144107901</v>
      </c>
      <c r="H86" s="1045">
        <v>1796.1920241330047</v>
      </c>
      <c r="I86" s="1056">
        <v>1877.7888125240863</v>
      </c>
      <c r="J86" s="1369">
        <v>-4.3453655622434404</v>
      </c>
    </row>
    <row r="87" spans="1:11" s="35" customFormat="1" ht="12.75" x14ac:dyDescent="0.2">
      <c r="A87" s="1046" t="s">
        <v>1047</v>
      </c>
      <c r="B87" s="1045">
        <v>220037.14562481304</v>
      </c>
      <c r="C87" s="1056">
        <v>217166.00864368648</v>
      </c>
      <c r="D87" s="1369">
        <v>1.3220931761182599</v>
      </c>
      <c r="E87" s="1045">
        <v>209325.97712519096</v>
      </c>
      <c r="F87" s="1056">
        <v>208314.22265144929</v>
      </c>
      <c r="G87" s="1369">
        <v>0.48568670005529402</v>
      </c>
      <c r="H87" s="1045">
        <v>10711.168499623025</v>
      </c>
      <c r="I87" s="1056">
        <v>8851.785992237079</v>
      </c>
      <c r="J87" s="1369">
        <v>21.005732730283</v>
      </c>
    </row>
    <row r="88" spans="1:11" s="35" customFormat="1" ht="12.75" x14ac:dyDescent="0.2">
      <c r="A88" s="1046" t="s">
        <v>1048</v>
      </c>
      <c r="B88" s="1045">
        <v>47330.366354494196</v>
      </c>
      <c r="C88" s="1056">
        <v>44889.823090105987</v>
      </c>
      <c r="D88" s="1369">
        <v>5.4367406605487796</v>
      </c>
      <c r="E88" s="1045">
        <v>43931.348486366172</v>
      </c>
      <c r="F88" s="1056">
        <v>41499.682277638924</v>
      </c>
      <c r="G88" s="1369">
        <v>5.8594815074945599</v>
      </c>
      <c r="H88" s="1045">
        <v>3399.0178681282259</v>
      </c>
      <c r="I88" s="1056">
        <v>3390.1408124670529</v>
      </c>
      <c r="J88" s="1369">
        <v>0.26184917241573402</v>
      </c>
    </row>
    <row r="89" spans="1:11" s="35" customFormat="1" ht="12.75" x14ac:dyDescent="0.2">
      <c r="A89" s="1046" t="s">
        <v>1049</v>
      </c>
      <c r="B89" s="1045">
        <v>4762.2472622046525</v>
      </c>
      <c r="C89" s="1056">
        <v>4541.5479298147329</v>
      </c>
      <c r="D89" s="1369">
        <v>4.8595618894838504</v>
      </c>
      <c r="E89" s="1045">
        <v>3833.1991652045126</v>
      </c>
      <c r="F89" s="1056">
        <v>4465.0007600034123</v>
      </c>
      <c r="G89" s="1369">
        <v>-14.1500893002853</v>
      </c>
      <c r="H89" s="1045">
        <v>929.0480970001322</v>
      </c>
      <c r="I89" s="1056">
        <v>76.547169811320799</v>
      </c>
      <c r="J89" s="1369">
        <v>1113.6935947992799</v>
      </c>
    </row>
    <row r="90" spans="1:11" s="35" customFormat="1" ht="12.75" x14ac:dyDescent="0.2">
      <c r="A90" s="1046" t="s">
        <v>1050</v>
      </c>
      <c r="B90" s="1045">
        <v>19547.620075349096</v>
      </c>
      <c r="C90" s="1056">
        <v>16739.515361076061</v>
      </c>
      <c r="D90" s="1369">
        <v>16.775304742708599</v>
      </c>
      <c r="E90" s="1045">
        <v>19547.620075349096</v>
      </c>
      <c r="F90" s="1056">
        <v>16263.910197534335</v>
      </c>
      <c r="G90" s="1369">
        <v>20.190162377511101</v>
      </c>
      <c r="H90" s="1045">
        <v>0</v>
      </c>
      <c r="I90" s="1056">
        <v>475.60516354172785</v>
      </c>
      <c r="J90" s="1369">
        <v>-100</v>
      </c>
    </row>
    <row r="91" spans="1:11" s="35" customFormat="1" ht="12.75" x14ac:dyDescent="0.2">
      <c r="A91" s="1046" t="s">
        <v>1051</v>
      </c>
      <c r="B91" s="1045">
        <v>74241.353770485919</v>
      </c>
      <c r="C91" s="1056">
        <v>62572.424155920424</v>
      </c>
      <c r="D91" s="1369">
        <v>18.648677547618099</v>
      </c>
      <c r="E91" s="1045">
        <v>68584.646279561246</v>
      </c>
      <c r="F91" s="1056">
        <v>58567.742058684678</v>
      </c>
      <c r="G91" s="1369">
        <v>17.103108074133502</v>
      </c>
      <c r="H91" s="1045">
        <v>5656.7074909244948</v>
      </c>
      <c r="I91" s="1056">
        <v>4004.6820972357423</v>
      </c>
      <c r="J91" s="1369">
        <v>41.2523479661238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41.48377884938148</v>
      </c>
      <c r="C94" s="812">
        <v>40.88168486912236</v>
      </c>
      <c r="D94" s="1369">
        <v>0.60209398025911998</v>
      </c>
      <c r="E94" s="1049">
        <v>41.501235464431467</v>
      </c>
      <c r="F94" s="812">
        <v>40.749154628179134</v>
      </c>
      <c r="G94" s="1369">
        <v>0.75208083625233302</v>
      </c>
      <c r="H94" s="1049">
        <v>41.15351267617212</v>
      </c>
      <c r="I94" s="812">
        <v>43.216315583006519</v>
      </c>
      <c r="J94" s="1369">
        <v>-2.0628029068344</v>
      </c>
      <c r="K94" s="1043"/>
    </row>
    <row r="95" spans="1:11" x14ac:dyDescent="0.2">
      <c r="A95" s="1046" t="s">
        <v>1054</v>
      </c>
      <c r="B95" s="1049">
        <v>58.516221150583419</v>
      </c>
      <c r="C95" s="812">
        <v>59.11831513087764</v>
      </c>
      <c r="D95" s="1369">
        <v>-0.60209398029422101</v>
      </c>
      <c r="E95" s="1049">
        <v>58.498764535537248</v>
      </c>
      <c r="F95" s="812">
        <v>59.250845371820859</v>
      </c>
      <c r="G95" s="1369">
        <v>-0.752080836283611</v>
      </c>
      <c r="H95" s="1049">
        <v>58.846487323827887</v>
      </c>
      <c r="I95" s="812">
        <v>56.783684416993481</v>
      </c>
      <c r="J95" s="1369">
        <v>2.0628029068344098</v>
      </c>
      <c r="K95" s="1043"/>
    </row>
    <row r="96" spans="1:11" x14ac:dyDescent="0.2">
      <c r="A96" s="1046" t="s">
        <v>1055</v>
      </c>
      <c r="B96" s="1049">
        <v>4.1272254200817349</v>
      </c>
      <c r="C96" s="812">
        <v>4.1683702916589436</v>
      </c>
      <c r="D96" s="1369">
        <v>-0.98707333318110102</v>
      </c>
      <c r="E96" s="1049">
        <v>4.1562732038758128</v>
      </c>
      <c r="F96" s="812">
        <v>4.2058492968860568</v>
      </c>
      <c r="G96" s="1369">
        <v>-1.1787415456599799</v>
      </c>
      <c r="H96" s="1049">
        <v>3.5776629552156356</v>
      </c>
      <c r="I96" s="812">
        <v>3.5081463600769278</v>
      </c>
      <c r="J96" s="1369">
        <v>1.9815762514875099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84623.492501116038</v>
      </c>
      <c r="C98" s="1056">
        <v>81158.939065172337</v>
      </c>
      <c r="D98" s="1369">
        <v>4.26885008090309</v>
      </c>
      <c r="E98" s="1045">
        <v>82235.52018902314</v>
      </c>
      <c r="F98" s="1056">
        <v>75162.376768682065</v>
      </c>
      <c r="G98" s="1369">
        <v>9.4104839740622008</v>
      </c>
      <c r="H98" s="1045">
        <v>2387.9723120928338</v>
      </c>
      <c r="I98" s="1056">
        <v>5996.5622964902459</v>
      </c>
      <c r="J98" s="1369">
        <v>-60.177645223655901</v>
      </c>
      <c r="K98" s="1043"/>
    </row>
    <row r="99" spans="1:11" x14ac:dyDescent="0.2">
      <c r="A99" s="1046" t="s">
        <v>1057</v>
      </c>
      <c r="B99" s="1045">
        <v>1808144.0741393755</v>
      </c>
      <c r="C99" s="1056">
        <v>1722510.5936468178</v>
      </c>
      <c r="D99" s="1369">
        <v>4.9714341849856796</v>
      </c>
      <c r="E99" s="1045">
        <v>1715510.0464513276</v>
      </c>
      <c r="F99" s="1056">
        <v>1631618.1559433071</v>
      </c>
      <c r="G99" s="1369">
        <v>5.14163747212773</v>
      </c>
      <c r="H99" s="1045">
        <v>92634.027687907146</v>
      </c>
      <c r="I99" s="1056">
        <v>90892.437703509713</v>
      </c>
      <c r="J99" s="1369">
        <v>1.9160999841136199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395364.16599455982</v>
      </c>
      <c r="C101" s="1056">
        <v>379904.35264850897</v>
      </c>
      <c r="D101" s="1369">
        <v>4.0693962146715403</v>
      </c>
      <c r="E101" s="1045">
        <v>378493.86060068809</v>
      </c>
      <c r="F101" s="1056">
        <v>360734.56508898048</v>
      </c>
      <c r="G101" s="1369">
        <v>4.9230922762632998</v>
      </c>
      <c r="H101" s="1045">
        <v>16870.305393872586</v>
      </c>
      <c r="I101" s="1056">
        <v>19169.787559528457</v>
      </c>
      <c r="J101" s="1369">
        <v>-11.995345063242</v>
      </c>
      <c r="K101" s="1043"/>
    </row>
    <row r="102" spans="1:11" x14ac:dyDescent="0.2">
      <c r="A102" s="1046" t="s">
        <v>1059</v>
      </c>
      <c r="B102" s="1045">
        <v>1497403.4006456523</v>
      </c>
      <c r="C102" s="1056">
        <v>1423765.1800634433</v>
      </c>
      <c r="D102" s="1369">
        <v>5.1720762393506297</v>
      </c>
      <c r="E102" s="1045">
        <v>1419251.7060394171</v>
      </c>
      <c r="F102" s="1056">
        <v>1346045.9676229714</v>
      </c>
      <c r="G102" s="1369">
        <v>5.43857640654889</v>
      </c>
      <c r="H102" s="1045">
        <v>78151.694606127421</v>
      </c>
      <c r="I102" s="1056">
        <v>77719.212440471514</v>
      </c>
      <c r="J102" s="1369">
        <v>0.556467509223879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1471734.2276698127</v>
      </c>
      <c r="C104" s="1056">
        <v>1399790.3115213721</v>
      </c>
      <c r="D104" s="1369">
        <v>5.1396209529588699</v>
      </c>
      <c r="E104" s="1045">
        <v>1394367.9859326317</v>
      </c>
      <c r="F104" s="1056">
        <v>1322880.3486141812</v>
      </c>
      <c r="G104" s="1369">
        <v>5.4039382619402598</v>
      </c>
      <c r="H104" s="1045">
        <v>77366.241737075674</v>
      </c>
      <c r="I104" s="1056">
        <v>76909.962907190347</v>
      </c>
      <c r="J104" s="1369">
        <v>0.59326361974186903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46.900000777329268</v>
      </c>
      <c r="C106" s="1056">
        <v>47.40440444851766</v>
      </c>
      <c r="D106" s="1369">
        <v>-1.0640438943520201</v>
      </c>
      <c r="E106" s="1045">
        <v>46.99666647076382</v>
      </c>
      <c r="F106" s="1056">
        <v>47.40483798546154</v>
      </c>
      <c r="G106" s="1369">
        <v>-0.86103345574749401</v>
      </c>
      <c r="H106" s="1045">
        <v>45.529774365869926</v>
      </c>
      <c r="I106" s="1056">
        <v>47.396767329032258</v>
      </c>
      <c r="J106" s="1369">
        <v>-3.93907236373636</v>
      </c>
      <c r="K106" s="1043"/>
    </row>
    <row r="107" spans="1:11" x14ac:dyDescent="0.2">
      <c r="A107" s="1051" t="s">
        <v>1062</v>
      </c>
      <c r="B107" s="1522">
        <v>1.9693391958159103</v>
      </c>
      <c r="C107" s="1523">
        <v>1.9515074650007003</v>
      </c>
      <c r="D107" s="1370">
        <v>0.91374135815584268</v>
      </c>
      <c r="E107" s="1522">
        <v>1.9550376749418319</v>
      </c>
      <c r="F107" s="1523">
        <v>1.9389908045836681</v>
      </c>
      <c r="G107" s="1370">
        <v>0.82758878073221609</v>
      </c>
      <c r="H107" s="1522">
        <v>2.3095700334137703</v>
      </c>
      <c r="I107" s="1523">
        <v>2.201894888155286</v>
      </c>
      <c r="J107" s="1370">
        <v>4.89011286768066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honeticPr fontId="37" type="noConversion"/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N66"/>
  <sheetViews>
    <sheetView showGridLines="0" zoomScaleNormal="100" workbookViewId="0">
      <selection activeCell="O36" sqref="O36"/>
    </sheetView>
  </sheetViews>
  <sheetFormatPr defaultColWidth="9.140625" defaultRowHeight="12.75" x14ac:dyDescent="0.2"/>
  <cols>
    <col min="1" max="1" width="16.7109375" style="119" customWidth="1"/>
    <col min="2" max="13" width="9.28515625" style="119" customWidth="1"/>
    <col min="14" max="14" width="10" style="119" customWidth="1"/>
    <col min="15" max="16384" width="9.140625" style="25"/>
  </cols>
  <sheetData>
    <row r="1" spans="1:14" ht="15.75" customHeight="1" x14ac:dyDescent="0.25">
      <c r="A1" s="1430" t="str">
        <f>CONCATENATE('List of Tables'!A21,":  ",'List of Tables'!C21)</f>
        <v>TABLE 16:  2016 Domestic U.S. East MMA Visitor Arrivals by Month and State</v>
      </c>
      <c r="B1" s="1430"/>
      <c r="C1" s="1430"/>
      <c r="D1" s="1430"/>
      <c r="E1" s="1430"/>
      <c r="F1" s="1430"/>
      <c r="G1" s="1430"/>
      <c r="H1" s="1430"/>
      <c r="I1" s="1430"/>
      <c r="J1" s="1430"/>
      <c r="K1" s="1430"/>
      <c r="L1" s="1430"/>
      <c r="M1" s="1430"/>
      <c r="N1" s="1430"/>
    </row>
    <row r="2" spans="1:14" ht="15.75" x14ac:dyDescent="0.25">
      <c r="A2" s="1430" t="s">
        <v>616</v>
      </c>
      <c r="B2" s="1430"/>
      <c r="C2" s="1430"/>
      <c r="D2" s="1430"/>
      <c r="E2" s="1430"/>
      <c r="F2" s="1430"/>
      <c r="G2" s="1430"/>
      <c r="H2" s="1430"/>
      <c r="I2" s="1430"/>
      <c r="J2" s="1430"/>
      <c r="K2" s="1430"/>
      <c r="L2" s="1430"/>
      <c r="M2" s="1430"/>
      <c r="N2" s="1430"/>
    </row>
    <row r="3" spans="1:14" x14ac:dyDescent="0.2">
      <c r="A3" s="42"/>
      <c r="B3" s="42"/>
      <c r="C3" s="42"/>
      <c r="D3" s="42"/>
      <c r="E3" s="243"/>
      <c r="F3" s="42"/>
      <c r="G3" s="42"/>
      <c r="H3" s="42"/>
      <c r="I3" s="42"/>
      <c r="J3" s="42"/>
      <c r="K3" s="42"/>
      <c r="L3" s="42"/>
      <c r="M3" s="42"/>
      <c r="N3" s="42"/>
    </row>
    <row r="4" spans="1:14" s="125" customFormat="1" ht="12" x14ac:dyDescent="0.2">
      <c r="A4" s="244" t="s">
        <v>565</v>
      </c>
      <c r="B4" s="245" t="s">
        <v>216</v>
      </c>
      <c r="C4" s="163" t="s">
        <v>217</v>
      </c>
      <c r="D4" s="163" t="s">
        <v>203</v>
      </c>
      <c r="E4" s="163" t="s">
        <v>204</v>
      </c>
      <c r="F4" s="163" t="s">
        <v>330</v>
      </c>
      <c r="G4" s="163" t="s">
        <v>205</v>
      </c>
      <c r="H4" s="163" t="s">
        <v>206</v>
      </c>
      <c r="I4" s="163" t="s">
        <v>207</v>
      </c>
      <c r="J4" s="163" t="s">
        <v>218</v>
      </c>
      <c r="K4" s="163" t="s">
        <v>209</v>
      </c>
      <c r="L4" s="163" t="s">
        <v>210</v>
      </c>
      <c r="M4" s="163" t="s">
        <v>211</v>
      </c>
      <c r="N4" s="164" t="s">
        <v>245</v>
      </c>
    </row>
    <row r="5" spans="1:14" s="42" customFormat="1" ht="12" x14ac:dyDescent="0.2">
      <c r="A5" s="246" t="s">
        <v>466</v>
      </c>
      <c r="B5" s="250">
        <v>29685.638350479319</v>
      </c>
      <c r="C5" s="250">
        <v>26805.148859643665</v>
      </c>
      <c r="D5" s="250">
        <v>28713.270693978651</v>
      </c>
      <c r="E5" s="250">
        <v>13105.55070888003</v>
      </c>
      <c r="F5" s="250">
        <v>16063.460678959804</v>
      </c>
      <c r="G5" s="250">
        <v>15109.820732796094</v>
      </c>
      <c r="H5" s="250">
        <v>13869.909090304509</v>
      </c>
      <c r="I5" s="250">
        <v>10143.848617135847</v>
      </c>
      <c r="J5" s="250">
        <v>11861.21896789506</v>
      </c>
      <c r="K5" s="250">
        <v>12754.931959059129</v>
      </c>
      <c r="L5" s="250">
        <v>14048.125787542214</v>
      </c>
      <c r="M5" s="250">
        <v>21386.8535020575</v>
      </c>
      <c r="N5" s="251">
        <v>213547.77794873179</v>
      </c>
    </row>
    <row r="6" spans="1:14" s="4" customFormat="1" ht="12" x14ac:dyDescent="0.2">
      <c r="A6" s="252" t="s">
        <v>467</v>
      </c>
      <c r="B6" s="253">
        <v>4018.3479848098018</v>
      </c>
      <c r="C6" s="253">
        <v>3237.653518834747</v>
      </c>
      <c r="D6" s="253">
        <v>3292.2204195090503</v>
      </c>
      <c r="E6" s="253">
        <v>1581.1928009041148</v>
      </c>
      <c r="F6" s="253">
        <v>1613.5457483609091</v>
      </c>
      <c r="G6" s="253">
        <v>1743.0986711504045</v>
      </c>
      <c r="H6" s="253">
        <v>1617.9333794495644</v>
      </c>
      <c r="I6" s="253">
        <v>1217.9091014184937</v>
      </c>
      <c r="J6" s="253">
        <v>1624.8802210096408</v>
      </c>
      <c r="K6" s="253">
        <v>1239.8035727474603</v>
      </c>
      <c r="L6" s="253">
        <v>1560.9321823152486</v>
      </c>
      <c r="M6" s="253">
        <v>2518.493786646065</v>
      </c>
      <c r="N6" s="254">
        <v>25266.0113871555</v>
      </c>
    </row>
    <row r="7" spans="1:14" s="4" customFormat="1" ht="12" x14ac:dyDescent="0.2">
      <c r="A7" s="252" t="s">
        <v>468</v>
      </c>
      <c r="B7" s="253">
        <v>2675.6111269689213</v>
      </c>
      <c r="C7" s="253">
        <v>2171.4900521625532</v>
      </c>
      <c r="D7" s="253">
        <v>2711.7596734153785</v>
      </c>
      <c r="E7" s="253">
        <v>1409.3661198027894</v>
      </c>
      <c r="F7" s="253">
        <v>2660.2439803945981</v>
      </c>
      <c r="G7" s="253">
        <v>2405.6776395160159</v>
      </c>
      <c r="H7" s="253">
        <v>2178.2765309186884</v>
      </c>
      <c r="I7" s="253">
        <v>1464.3422373360092</v>
      </c>
      <c r="J7" s="253">
        <v>1439.9551611531622</v>
      </c>
      <c r="K7" s="253">
        <v>1682.6121961053352</v>
      </c>
      <c r="L7" s="253">
        <v>1660.4358490458683</v>
      </c>
      <c r="M7" s="253">
        <v>2546.9008946908416</v>
      </c>
      <c r="N7" s="254">
        <v>25006.671461510159</v>
      </c>
    </row>
    <row r="8" spans="1:14" s="4" customFormat="1" ht="12" x14ac:dyDescent="0.2">
      <c r="A8" s="252" t="s">
        <v>469</v>
      </c>
      <c r="B8" s="253">
        <v>13413.303843721587</v>
      </c>
      <c r="C8" s="253">
        <v>12468.412384386847</v>
      </c>
      <c r="D8" s="253">
        <v>14850.033789119509</v>
      </c>
      <c r="E8" s="253">
        <v>4907.3102057415381</v>
      </c>
      <c r="F8" s="253">
        <v>3944.024948473811</v>
      </c>
      <c r="G8" s="253">
        <v>3802.7061219963161</v>
      </c>
      <c r="H8" s="253">
        <v>3081.0136625763985</v>
      </c>
      <c r="I8" s="253">
        <v>3452.9340805117076</v>
      </c>
      <c r="J8" s="253">
        <v>3174.9513501458505</v>
      </c>
      <c r="K8" s="253">
        <v>4476.8597496873854</v>
      </c>
      <c r="L8" s="253">
        <v>5221.0076246228773</v>
      </c>
      <c r="M8" s="253">
        <v>8236.3686944507208</v>
      </c>
      <c r="N8" s="254">
        <v>81028.926455434543</v>
      </c>
    </row>
    <row r="9" spans="1:14" s="4" customFormat="1" ht="12" x14ac:dyDescent="0.2">
      <c r="A9" s="252" t="s">
        <v>470</v>
      </c>
      <c r="B9" s="253">
        <v>4296.0717370800676</v>
      </c>
      <c r="C9" s="253">
        <v>3745.0403528910574</v>
      </c>
      <c r="D9" s="253">
        <v>4119.7292318272448</v>
      </c>
      <c r="E9" s="253">
        <v>2921.7307249526189</v>
      </c>
      <c r="F9" s="253">
        <v>4927.1409324036485</v>
      </c>
      <c r="G9" s="253">
        <v>4675.1756087769336</v>
      </c>
      <c r="H9" s="253">
        <v>4680.9233011981059</v>
      </c>
      <c r="I9" s="253">
        <v>2527.1360995693767</v>
      </c>
      <c r="J9" s="253">
        <v>3566.0271692087649</v>
      </c>
      <c r="K9" s="253">
        <v>3405.2812603992234</v>
      </c>
      <c r="L9" s="253">
        <v>3404.8061932384626</v>
      </c>
      <c r="M9" s="253">
        <v>4163.6494166759294</v>
      </c>
      <c r="N9" s="254">
        <v>46432.712028221424</v>
      </c>
    </row>
    <row r="10" spans="1:14" s="4" customFormat="1" ht="12" x14ac:dyDescent="0.2">
      <c r="A10" s="252" t="s">
        <v>471</v>
      </c>
      <c r="B10" s="253">
        <v>2487.1331015676674</v>
      </c>
      <c r="C10" s="253">
        <v>2359.4595225597427</v>
      </c>
      <c r="D10" s="253">
        <v>1932.9491355202053</v>
      </c>
      <c r="E10" s="253">
        <v>1312.4309119855302</v>
      </c>
      <c r="F10" s="253">
        <v>1870.9589739748931</v>
      </c>
      <c r="G10" s="253">
        <v>1341.3729083057569</v>
      </c>
      <c r="H10" s="253">
        <v>1360.0022260249493</v>
      </c>
      <c r="I10" s="253">
        <v>893.49684290893811</v>
      </c>
      <c r="J10" s="253">
        <v>1366.5600923459201</v>
      </c>
      <c r="K10" s="253">
        <v>1150.0708676766862</v>
      </c>
      <c r="L10" s="253">
        <v>996.38004956035877</v>
      </c>
      <c r="M10" s="253">
        <v>2051.4266949121243</v>
      </c>
      <c r="N10" s="254">
        <v>19122.241327342774</v>
      </c>
    </row>
    <row r="11" spans="1:14" s="4" customFormat="1" ht="12" x14ac:dyDescent="0.2">
      <c r="A11" s="252" t="s">
        <v>472</v>
      </c>
      <c r="B11" s="253">
        <v>1352.3273423949056</v>
      </c>
      <c r="C11" s="253">
        <v>1527.6832521716917</v>
      </c>
      <c r="D11" s="253">
        <v>926.11374655063378</v>
      </c>
      <c r="E11" s="253">
        <v>437.39689024639483</v>
      </c>
      <c r="F11" s="253">
        <v>425.39526587997238</v>
      </c>
      <c r="G11" s="253">
        <v>592.88446446856142</v>
      </c>
      <c r="H11" s="253">
        <v>483.96313159796364</v>
      </c>
      <c r="I11" s="253">
        <v>314.00556120060787</v>
      </c>
      <c r="J11" s="253">
        <v>280.93452101473639</v>
      </c>
      <c r="K11" s="253">
        <v>353.76022601152783</v>
      </c>
      <c r="L11" s="253">
        <v>531.64264039911211</v>
      </c>
      <c r="M11" s="253">
        <v>815.28702143965643</v>
      </c>
      <c r="N11" s="254">
        <v>8041.3940633757638</v>
      </c>
    </row>
    <row r="12" spans="1:14" s="4" customFormat="1" ht="12" x14ac:dyDescent="0.2">
      <c r="A12" s="252" t="s">
        <v>473</v>
      </c>
      <c r="B12" s="253">
        <v>1442.8432139363933</v>
      </c>
      <c r="C12" s="253">
        <v>1295.4097766375216</v>
      </c>
      <c r="D12" s="253">
        <v>880.4646980361382</v>
      </c>
      <c r="E12" s="253">
        <v>536.12305524785756</v>
      </c>
      <c r="F12" s="253">
        <v>622.15082947154019</v>
      </c>
      <c r="G12" s="253">
        <v>548.90531858120823</v>
      </c>
      <c r="H12" s="253">
        <v>467.79685853925128</v>
      </c>
      <c r="I12" s="253">
        <v>274.02469419090858</v>
      </c>
      <c r="J12" s="253">
        <v>407.91045301664286</v>
      </c>
      <c r="K12" s="253">
        <v>446.54408643146758</v>
      </c>
      <c r="L12" s="253">
        <v>672.92124836028768</v>
      </c>
      <c r="M12" s="253">
        <v>1054.7269932414192</v>
      </c>
      <c r="N12" s="254">
        <v>8649.8212256906372</v>
      </c>
    </row>
    <row r="13" spans="1:14" s="4" customFormat="1" ht="12" x14ac:dyDescent="0.2">
      <c r="A13" s="255"/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4"/>
    </row>
    <row r="14" spans="1:14" s="4" customFormat="1" ht="12" x14ac:dyDescent="0.2">
      <c r="A14" s="246" t="s">
        <v>474</v>
      </c>
      <c r="B14" s="250">
        <v>20446.933883546335</v>
      </c>
      <c r="C14" s="250">
        <v>18614.669935853264</v>
      </c>
      <c r="D14" s="250">
        <v>29185.791015362243</v>
      </c>
      <c r="E14" s="250">
        <v>20740.105670335681</v>
      </c>
      <c r="F14" s="250">
        <v>31364.271393190695</v>
      </c>
      <c r="G14" s="250">
        <v>42244.311469059947</v>
      </c>
      <c r="H14" s="250">
        <v>41873.264538989722</v>
      </c>
      <c r="I14" s="250">
        <v>26662.437498124298</v>
      </c>
      <c r="J14" s="250">
        <v>22258.186886062962</v>
      </c>
      <c r="K14" s="250">
        <v>21425.070683453596</v>
      </c>
      <c r="L14" s="250">
        <v>20901.024544946678</v>
      </c>
      <c r="M14" s="250">
        <v>28090.736933735279</v>
      </c>
      <c r="N14" s="251">
        <v>323806.80445266067</v>
      </c>
    </row>
    <row r="15" spans="1:14" s="4" customFormat="1" ht="12" x14ac:dyDescent="0.2">
      <c r="A15" s="252" t="s">
        <v>475</v>
      </c>
      <c r="B15" s="253">
        <v>1144.6005380661416</v>
      </c>
      <c r="C15" s="253">
        <v>825.22431464066779</v>
      </c>
      <c r="D15" s="253">
        <v>1199.2324138116917</v>
      </c>
      <c r="E15" s="253">
        <v>1087.8433490396651</v>
      </c>
      <c r="F15" s="253">
        <v>1409.0288045078751</v>
      </c>
      <c r="G15" s="253">
        <v>1873.0929512336127</v>
      </c>
      <c r="H15" s="253">
        <v>1534.0275202744658</v>
      </c>
      <c r="I15" s="253">
        <v>801.55119307733298</v>
      </c>
      <c r="J15" s="253">
        <v>1096.666221914699</v>
      </c>
      <c r="K15" s="253">
        <v>1018.3207797796056</v>
      </c>
      <c r="L15" s="253">
        <v>1019.4054028026612</v>
      </c>
      <c r="M15" s="253">
        <v>1111.3747332558221</v>
      </c>
      <c r="N15" s="254">
        <v>14120.36822240424</v>
      </c>
    </row>
    <row r="16" spans="1:14" s="4" customFormat="1" ht="12" x14ac:dyDescent="0.2">
      <c r="A16" s="252" t="s">
        <v>476</v>
      </c>
      <c r="B16" s="253">
        <v>1100.1745731910673</v>
      </c>
      <c r="C16" s="253">
        <v>1302.30197107494</v>
      </c>
      <c r="D16" s="253">
        <v>1172.8077356878864</v>
      </c>
      <c r="E16" s="253">
        <v>1256.3753424982735</v>
      </c>
      <c r="F16" s="253">
        <v>2530.7822469088205</v>
      </c>
      <c r="G16" s="253">
        <v>2197.6491664551431</v>
      </c>
      <c r="H16" s="253">
        <v>2178.9692968434233</v>
      </c>
      <c r="I16" s="253">
        <v>1113.9343046801093</v>
      </c>
      <c r="J16" s="253">
        <v>1219.7331744066059</v>
      </c>
      <c r="K16" s="253">
        <v>1382.7155787005759</v>
      </c>
      <c r="L16" s="253">
        <v>1262.6487576228621</v>
      </c>
      <c r="M16" s="253">
        <v>1508.8793092760168</v>
      </c>
      <c r="N16" s="254">
        <v>18226.971457345724</v>
      </c>
    </row>
    <row r="17" spans="1:14" s="4" customFormat="1" ht="12" x14ac:dyDescent="0.2">
      <c r="A17" s="252" t="s">
        <v>477</v>
      </c>
      <c r="B17" s="253">
        <v>2036.4863848566818</v>
      </c>
      <c r="C17" s="253">
        <v>1774.1360960275913</v>
      </c>
      <c r="D17" s="253">
        <v>2161.032955327365</v>
      </c>
      <c r="E17" s="253">
        <v>1802.5560614260307</v>
      </c>
      <c r="F17" s="253">
        <v>3390.2184867014321</v>
      </c>
      <c r="G17" s="253">
        <v>3154.2682572153421</v>
      </c>
      <c r="H17" s="253">
        <v>3496.4294436293849</v>
      </c>
      <c r="I17" s="253">
        <v>1794.3248295384928</v>
      </c>
      <c r="J17" s="253">
        <v>1833.7910091808612</v>
      </c>
      <c r="K17" s="253">
        <v>2090.6068742551433</v>
      </c>
      <c r="L17" s="253">
        <v>1733.7719059059339</v>
      </c>
      <c r="M17" s="253">
        <v>2286.7453547815176</v>
      </c>
      <c r="N17" s="254">
        <v>27554.367658845782</v>
      </c>
    </row>
    <row r="18" spans="1:14" s="4" customFormat="1" ht="12" x14ac:dyDescent="0.2">
      <c r="A18" s="252" t="s">
        <v>478</v>
      </c>
      <c r="B18" s="253">
        <v>16165.672387431838</v>
      </c>
      <c r="C18" s="253">
        <v>14713.0075541102</v>
      </c>
      <c r="D18" s="253">
        <v>24652.717910534913</v>
      </c>
      <c r="E18" s="253">
        <v>16593.330917371968</v>
      </c>
      <c r="F18" s="253">
        <v>24034.241855073604</v>
      </c>
      <c r="G18" s="253">
        <v>35019.301094156261</v>
      </c>
      <c r="H18" s="253">
        <v>34663.83827824326</v>
      </c>
      <c r="I18" s="253">
        <v>22952.627170827873</v>
      </c>
      <c r="J18" s="253">
        <v>18107.996480560865</v>
      </c>
      <c r="K18" s="253">
        <v>16933.427450718194</v>
      </c>
      <c r="L18" s="253">
        <v>16885.198478615257</v>
      </c>
      <c r="M18" s="253">
        <v>23183.737536421759</v>
      </c>
      <c r="N18" s="254">
        <v>263905.09711406601</v>
      </c>
    </row>
    <row r="19" spans="1:14" s="42" customFormat="1" ht="12" x14ac:dyDescent="0.2">
      <c r="A19" s="255"/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4"/>
    </row>
    <row r="20" spans="1:14" s="42" customFormat="1" ht="12" x14ac:dyDescent="0.2">
      <c r="A20" s="246" t="s">
        <v>479</v>
      </c>
      <c r="B20" s="250">
        <v>36876.291700550479</v>
      </c>
      <c r="C20" s="250">
        <v>35295.760134745302</v>
      </c>
      <c r="D20" s="250">
        <v>42183.988867167514</v>
      </c>
      <c r="E20" s="250">
        <v>25433.893743288208</v>
      </c>
      <c r="F20" s="250">
        <v>27098.151691875828</v>
      </c>
      <c r="G20" s="250">
        <v>32475.244244280362</v>
      </c>
      <c r="H20" s="250">
        <v>29535.193038346984</v>
      </c>
      <c r="I20" s="250">
        <v>22138.306472011245</v>
      </c>
      <c r="J20" s="250">
        <v>25605.343498347451</v>
      </c>
      <c r="K20" s="250">
        <v>24825.709387713174</v>
      </c>
      <c r="L20" s="250">
        <v>24000.548996746351</v>
      </c>
      <c r="M20" s="250">
        <v>40660.86694798628</v>
      </c>
      <c r="N20" s="251">
        <v>366129.29872305918</v>
      </c>
    </row>
    <row r="21" spans="1:14" s="4" customFormat="1" ht="12" x14ac:dyDescent="0.2">
      <c r="A21" s="252" t="s">
        <v>480</v>
      </c>
      <c r="B21" s="253">
        <v>12889.236857373553</v>
      </c>
      <c r="C21" s="253">
        <v>11734.156534074104</v>
      </c>
      <c r="D21" s="253">
        <v>15440.951889817661</v>
      </c>
      <c r="E21" s="253">
        <v>8638.7528952659432</v>
      </c>
      <c r="F21" s="253">
        <v>9870.7811353558245</v>
      </c>
      <c r="G21" s="253">
        <v>12316.649244534423</v>
      </c>
      <c r="H21" s="253">
        <v>12164.570779680802</v>
      </c>
      <c r="I21" s="253">
        <v>8682.9688605049359</v>
      </c>
      <c r="J21" s="253">
        <v>9834.1777248366034</v>
      </c>
      <c r="K21" s="253">
        <v>8691.2198671677543</v>
      </c>
      <c r="L21" s="253">
        <v>9264.92500227655</v>
      </c>
      <c r="M21" s="253">
        <v>17254.976875380362</v>
      </c>
      <c r="N21" s="254">
        <v>136783.36766626849</v>
      </c>
    </row>
    <row r="22" spans="1:14" s="4" customFormat="1" ht="12" x14ac:dyDescent="0.2">
      <c r="A22" s="252" t="s">
        <v>481</v>
      </c>
      <c r="B22" s="253">
        <v>4251.2954933051651</v>
      </c>
      <c r="C22" s="253">
        <v>3194.9828313811313</v>
      </c>
      <c r="D22" s="253">
        <v>4325.5818615920207</v>
      </c>
      <c r="E22" s="253">
        <v>2978.5386029676524</v>
      </c>
      <c r="F22" s="253">
        <v>3464.3729603570032</v>
      </c>
      <c r="G22" s="253">
        <v>4358.4840833962535</v>
      </c>
      <c r="H22" s="253">
        <v>3540.7504812806469</v>
      </c>
      <c r="I22" s="253">
        <v>1885.8499107694695</v>
      </c>
      <c r="J22" s="253">
        <v>2960.6404865234308</v>
      </c>
      <c r="K22" s="253">
        <v>3553.5197888305333</v>
      </c>
      <c r="L22" s="253">
        <v>2417.6151171011911</v>
      </c>
      <c r="M22" s="253">
        <v>4165.2277558812102</v>
      </c>
      <c r="N22" s="254">
        <v>41096.859373385705</v>
      </c>
    </row>
    <row r="23" spans="1:14" s="4" customFormat="1" ht="12" x14ac:dyDescent="0.2">
      <c r="A23" s="252" t="s">
        <v>482</v>
      </c>
      <c r="B23" s="253">
        <v>6721.102380828509</v>
      </c>
      <c r="C23" s="253">
        <v>8094.3194291801738</v>
      </c>
      <c r="D23" s="253">
        <v>7717.6374626666484</v>
      </c>
      <c r="E23" s="253">
        <v>5628.9238509793058</v>
      </c>
      <c r="F23" s="253">
        <v>4633.3204980121682</v>
      </c>
      <c r="G23" s="253">
        <v>4861.3229356950387</v>
      </c>
      <c r="H23" s="253">
        <v>4346.6288273449045</v>
      </c>
      <c r="I23" s="253">
        <v>4370.8260814544874</v>
      </c>
      <c r="J23" s="253">
        <v>4231.5168667215084</v>
      </c>
      <c r="K23" s="253">
        <v>4540.238383239247</v>
      </c>
      <c r="L23" s="253">
        <v>4545.2939814787978</v>
      </c>
      <c r="M23" s="253">
        <v>8153.5354126427637</v>
      </c>
      <c r="N23" s="254">
        <v>67844.666110243546</v>
      </c>
    </row>
    <row r="24" spans="1:14" s="4" customFormat="1" ht="12" x14ac:dyDescent="0.2">
      <c r="A24" s="252" t="s">
        <v>483</v>
      </c>
      <c r="B24" s="253">
        <v>5903.2386838761613</v>
      </c>
      <c r="C24" s="253">
        <v>5633.2129571822097</v>
      </c>
      <c r="D24" s="253">
        <v>6668.8037807068295</v>
      </c>
      <c r="E24" s="253">
        <v>5032.9131509077588</v>
      </c>
      <c r="F24" s="253">
        <v>6185.3977814170858</v>
      </c>
      <c r="G24" s="253">
        <v>7696.7999889809162</v>
      </c>
      <c r="H24" s="253">
        <v>6870.3535599147426</v>
      </c>
      <c r="I24" s="253">
        <v>4425.2594509654446</v>
      </c>
      <c r="J24" s="253">
        <v>6070.487784011656</v>
      </c>
      <c r="K24" s="253">
        <v>4913.6552767677613</v>
      </c>
      <c r="L24" s="253">
        <v>3952.1508378551553</v>
      </c>
      <c r="M24" s="253">
        <v>6290.198905830116</v>
      </c>
      <c r="N24" s="254">
        <v>69642.47215841584</v>
      </c>
    </row>
    <row r="25" spans="1:14" s="4" customFormat="1" ht="12" x14ac:dyDescent="0.2">
      <c r="A25" s="252" t="s">
        <v>484</v>
      </c>
      <c r="B25" s="253">
        <v>7111.418285173052</v>
      </c>
      <c r="C25" s="253">
        <v>6639.0883829311924</v>
      </c>
      <c r="D25" s="253">
        <v>8031.0138723826776</v>
      </c>
      <c r="E25" s="253">
        <v>3154.7652431696715</v>
      </c>
      <c r="F25" s="253">
        <v>2944.2793167356103</v>
      </c>
      <c r="G25" s="253">
        <v>3241.9879916711393</v>
      </c>
      <c r="H25" s="253">
        <v>2612.8893901265869</v>
      </c>
      <c r="I25" s="253">
        <v>2773.4021683161159</v>
      </c>
      <c r="J25" s="253">
        <v>2508.5206362547538</v>
      </c>
      <c r="K25" s="253">
        <v>3127.0760717078288</v>
      </c>
      <c r="L25" s="253">
        <v>3820.5640580329696</v>
      </c>
      <c r="M25" s="253">
        <v>4796.9279982505977</v>
      </c>
      <c r="N25" s="254">
        <v>50761.933414752202</v>
      </c>
    </row>
    <row r="26" spans="1:14" s="4" customFormat="1" ht="12" x14ac:dyDescent="0.2">
      <c r="A26" s="255"/>
      <c r="B26" s="253"/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254"/>
    </row>
    <row r="27" spans="1:14" s="4" customFormat="1" ht="12" x14ac:dyDescent="0.2">
      <c r="A27" s="246" t="s">
        <v>485</v>
      </c>
      <c r="B27" s="250">
        <v>6516.0443015749752</v>
      </c>
      <c r="C27" s="250">
        <v>5124.5761709784019</v>
      </c>
      <c r="D27" s="250">
        <v>6596.3918353329191</v>
      </c>
      <c r="E27" s="250">
        <v>6170.1716074671049</v>
      </c>
      <c r="F27" s="250">
        <v>9753.631372411488</v>
      </c>
      <c r="G27" s="250">
        <v>10030.172194835708</v>
      </c>
      <c r="H27" s="250">
        <v>8057.3892197353553</v>
      </c>
      <c r="I27" s="250">
        <v>4879.0680000668208</v>
      </c>
      <c r="J27" s="250">
        <v>6675.2046931946034</v>
      </c>
      <c r="K27" s="250">
        <v>6985.2038614168787</v>
      </c>
      <c r="L27" s="250">
        <v>6098.0676151165462</v>
      </c>
      <c r="M27" s="250">
        <v>8054.821893922307</v>
      </c>
      <c r="N27" s="251">
        <v>84940.74276605311</v>
      </c>
    </row>
    <row r="28" spans="1:14" s="4" customFormat="1" ht="12" x14ac:dyDescent="0.2">
      <c r="A28" s="252" t="s">
        <v>486</v>
      </c>
      <c r="B28" s="253">
        <v>1332.1220811158207</v>
      </c>
      <c r="C28" s="253">
        <v>1147.4674579582022</v>
      </c>
      <c r="D28" s="253">
        <v>1563.8562402544169</v>
      </c>
      <c r="E28" s="253">
        <v>1818.8293368629465</v>
      </c>
      <c r="F28" s="253">
        <v>2536.889815073303</v>
      </c>
      <c r="G28" s="253">
        <v>2326.8318669016603</v>
      </c>
      <c r="H28" s="253">
        <v>1947.3406769002581</v>
      </c>
      <c r="I28" s="253">
        <v>1271.869921155803</v>
      </c>
      <c r="J28" s="253">
        <v>1674.0505611494671</v>
      </c>
      <c r="K28" s="253">
        <v>1508.0443131518764</v>
      </c>
      <c r="L28" s="253">
        <v>1482.4873306313239</v>
      </c>
      <c r="M28" s="253">
        <v>2411.4862678086151</v>
      </c>
      <c r="N28" s="254">
        <v>21021.27586896369</v>
      </c>
    </row>
    <row r="29" spans="1:14" s="4" customFormat="1" ht="12" x14ac:dyDescent="0.2">
      <c r="A29" s="252" t="s">
        <v>487</v>
      </c>
      <c r="B29" s="253">
        <v>1762.3147691069275</v>
      </c>
      <c r="C29" s="253">
        <v>1409.8865944701624</v>
      </c>
      <c r="D29" s="253">
        <v>1337.2357111747458</v>
      </c>
      <c r="E29" s="253">
        <v>1550.6736810260074</v>
      </c>
      <c r="F29" s="253">
        <v>1929.0434673490945</v>
      </c>
      <c r="G29" s="253">
        <v>2427.2290410654268</v>
      </c>
      <c r="H29" s="253">
        <v>1998.0405783118963</v>
      </c>
      <c r="I29" s="253">
        <v>1072.4908644865977</v>
      </c>
      <c r="J29" s="253">
        <v>1506.3947609187474</v>
      </c>
      <c r="K29" s="253">
        <v>1693.1068476983637</v>
      </c>
      <c r="L29" s="253">
        <v>1115.1771896313217</v>
      </c>
      <c r="M29" s="253">
        <v>1629.5123432497935</v>
      </c>
      <c r="N29" s="254">
        <v>19431.105848489085</v>
      </c>
    </row>
    <row r="30" spans="1:14" s="4" customFormat="1" ht="12" x14ac:dyDescent="0.2">
      <c r="A30" s="252" t="s">
        <v>488</v>
      </c>
      <c r="B30" s="253">
        <v>574.60917717441146</v>
      </c>
      <c r="C30" s="253">
        <v>425.69318166487022</v>
      </c>
      <c r="D30" s="253">
        <v>794.31629852227911</v>
      </c>
      <c r="E30" s="253">
        <v>638.93989983920403</v>
      </c>
      <c r="F30" s="253">
        <v>1202.3526569559331</v>
      </c>
      <c r="G30" s="253">
        <v>1079.6186114870916</v>
      </c>
      <c r="H30" s="253">
        <v>858.73078068487484</v>
      </c>
      <c r="I30" s="253">
        <v>459.71618132731828</v>
      </c>
      <c r="J30" s="253">
        <v>578.97496328927707</v>
      </c>
      <c r="K30" s="253">
        <v>553.54348406184442</v>
      </c>
      <c r="L30" s="253">
        <v>585.0022195413386</v>
      </c>
      <c r="M30" s="253">
        <v>681.76680945519217</v>
      </c>
      <c r="N30" s="254">
        <v>8433.2642640036338</v>
      </c>
    </row>
    <row r="31" spans="1:14" s="4" customFormat="1" ht="12" x14ac:dyDescent="0.2">
      <c r="A31" s="252" t="s">
        <v>489</v>
      </c>
      <c r="B31" s="253">
        <v>2846.9982741776003</v>
      </c>
      <c r="C31" s="253">
        <v>2141.5289368851713</v>
      </c>
      <c r="D31" s="253">
        <v>2900.9835853815998</v>
      </c>
      <c r="E31" s="253">
        <v>2161.7286897389349</v>
      </c>
      <c r="F31" s="253">
        <v>4085.3454330328491</v>
      </c>
      <c r="G31" s="253">
        <v>4196.4926753812961</v>
      </c>
      <c r="H31" s="253">
        <v>3253.2771838385088</v>
      </c>
      <c r="I31" s="253">
        <v>2074.991033097152</v>
      </c>
      <c r="J31" s="253">
        <v>2915.7844078371963</v>
      </c>
      <c r="K31" s="253">
        <v>3230.5092165047954</v>
      </c>
      <c r="L31" s="253">
        <v>2915.4008753125631</v>
      </c>
      <c r="M31" s="253">
        <v>3332.0564734087766</v>
      </c>
      <c r="N31" s="254">
        <v>36055.096784596448</v>
      </c>
    </row>
    <row r="32" spans="1:14" s="4" customFormat="1" ht="12" x14ac:dyDescent="0.2">
      <c r="A32" s="255"/>
      <c r="B32" s="253"/>
      <c r="C32" s="253"/>
      <c r="D32" s="253"/>
      <c r="E32" s="253"/>
      <c r="F32" s="253"/>
      <c r="G32" s="253"/>
      <c r="H32" s="253"/>
      <c r="I32" s="253"/>
      <c r="J32" s="253"/>
      <c r="K32" s="253"/>
      <c r="L32" s="253"/>
      <c r="M32" s="253"/>
      <c r="N32" s="254"/>
    </row>
    <row r="33" spans="1:14" s="4" customFormat="1" ht="12" x14ac:dyDescent="0.2">
      <c r="A33" s="246" t="s">
        <v>490</v>
      </c>
      <c r="B33" s="250">
        <v>10463.100621270263</v>
      </c>
      <c r="C33" s="250">
        <v>11458.708739769158</v>
      </c>
      <c r="D33" s="250">
        <v>9172.5593085923683</v>
      </c>
      <c r="E33" s="250">
        <v>11347.601985920695</v>
      </c>
      <c r="F33" s="250">
        <v>8512.5657169707265</v>
      </c>
      <c r="G33" s="250">
        <v>8660.9245696514699</v>
      </c>
      <c r="H33" s="250">
        <v>9916.1193250260403</v>
      </c>
      <c r="I33" s="250">
        <v>10403.059099739792</v>
      </c>
      <c r="J33" s="250">
        <v>8075.7102956305271</v>
      </c>
      <c r="K33" s="250">
        <v>8295.3659871404725</v>
      </c>
      <c r="L33" s="250">
        <v>7794.6832333833172</v>
      </c>
      <c r="M33" s="250">
        <v>11013.232200314951</v>
      </c>
      <c r="N33" s="251">
        <v>115113.63108340977</v>
      </c>
    </row>
    <row r="34" spans="1:14" s="4" customFormat="1" ht="12" x14ac:dyDescent="0.2">
      <c r="A34" s="252" t="s">
        <v>491</v>
      </c>
      <c r="B34" s="253">
        <v>2376.4015483582634</v>
      </c>
      <c r="C34" s="253">
        <v>2026.2572038315539</v>
      </c>
      <c r="D34" s="253">
        <v>1901.4590978425797</v>
      </c>
      <c r="E34" s="253">
        <v>2612.1143767866142</v>
      </c>
      <c r="F34" s="253">
        <v>1959.1264468390884</v>
      </c>
      <c r="G34" s="253">
        <v>2253.7142842686721</v>
      </c>
      <c r="H34" s="253">
        <v>2902.9496001735652</v>
      </c>
      <c r="I34" s="253">
        <v>2745.7639154077283</v>
      </c>
      <c r="J34" s="253">
        <v>1729.9439072440512</v>
      </c>
      <c r="K34" s="253">
        <v>1744.4960425572567</v>
      </c>
      <c r="L34" s="253">
        <v>1840.9957888463332</v>
      </c>
      <c r="M34" s="253">
        <v>2662.5584037830131</v>
      </c>
      <c r="N34" s="254">
        <v>26755.780615938718</v>
      </c>
    </row>
    <row r="35" spans="1:14" s="4" customFormat="1" ht="12" x14ac:dyDescent="0.2">
      <c r="A35" s="252" t="s">
        <v>492</v>
      </c>
      <c r="B35" s="253">
        <v>908.08466009065307</v>
      </c>
      <c r="C35" s="253">
        <v>926.07886722319449</v>
      </c>
      <c r="D35" s="253">
        <v>841.96068662701316</v>
      </c>
      <c r="E35" s="253">
        <v>967.90996073671727</v>
      </c>
      <c r="F35" s="253">
        <v>592.33442921247615</v>
      </c>
      <c r="G35" s="253">
        <v>614.51048562803976</v>
      </c>
      <c r="H35" s="253">
        <v>446.88919036888291</v>
      </c>
      <c r="I35" s="253">
        <v>370.37332780107869</v>
      </c>
      <c r="J35" s="253">
        <v>509.33384727796891</v>
      </c>
      <c r="K35" s="253">
        <v>644.29585671133577</v>
      </c>
      <c r="L35" s="253">
        <v>599.40641759661548</v>
      </c>
      <c r="M35" s="253">
        <v>701.74148237953204</v>
      </c>
      <c r="N35" s="254">
        <v>8122.9192116535069</v>
      </c>
    </row>
    <row r="36" spans="1:14" s="4" customFormat="1" ht="12" x14ac:dyDescent="0.2">
      <c r="A36" s="252" t="s">
        <v>493</v>
      </c>
      <c r="B36" s="253">
        <v>4993.8865403219343</v>
      </c>
      <c r="C36" s="253">
        <v>6050.6361733622189</v>
      </c>
      <c r="D36" s="253">
        <v>4510.2266394220078</v>
      </c>
      <c r="E36" s="253">
        <v>5493.8149362768509</v>
      </c>
      <c r="F36" s="253">
        <v>4423.3460756602453</v>
      </c>
      <c r="G36" s="253">
        <v>4357.3144675927033</v>
      </c>
      <c r="H36" s="253">
        <v>4874.1218449801881</v>
      </c>
      <c r="I36" s="253">
        <v>5768.7220331330491</v>
      </c>
      <c r="J36" s="253">
        <v>4148.5699689223393</v>
      </c>
      <c r="K36" s="253">
        <v>4233.1280495428018</v>
      </c>
      <c r="L36" s="253">
        <v>3921.7831245832094</v>
      </c>
      <c r="M36" s="253">
        <v>5711.8229265265882</v>
      </c>
      <c r="N36" s="254">
        <v>58487.372780324142</v>
      </c>
    </row>
    <row r="37" spans="1:14" s="4" customFormat="1" ht="12" x14ac:dyDescent="0.2">
      <c r="A37" s="252" t="s">
        <v>494</v>
      </c>
      <c r="B37" s="253">
        <v>1030.5818774450217</v>
      </c>
      <c r="C37" s="253">
        <v>1187.9566271104361</v>
      </c>
      <c r="D37" s="253">
        <v>820.98257341709746</v>
      </c>
      <c r="E37" s="253">
        <v>1147.5454737161288</v>
      </c>
      <c r="F37" s="253">
        <v>845.4191221207177</v>
      </c>
      <c r="G37" s="253">
        <v>594.41180193037826</v>
      </c>
      <c r="H37" s="253">
        <v>759.24270485958959</v>
      </c>
      <c r="I37" s="253">
        <v>708.50740044788131</v>
      </c>
      <c r="J37" s="253">
        <v>796.67662618637632</v>
      </c>
      <c r="K37" s="253">
        <v>738.8386530516384</v>
      </c>
      <c r="L37" s="253">
        <v>665.31414408483079</v>
      </c>
      <c r="M37" s="253">
        <v>846.64760990388265</v>
      </c>
      <c r="N37" s="254">
        <v>10142.124614273976</v>
      </c>
    </row>
    <row r="38" spans="1:14" s="4" customFormat="1" ht="12" x14ac:dyDescent="0.2">
      <c r="A38" s="252" t="s">
        <v>495</v>
      </c>
      <c r="B38" s="253">
        <v>651.46815894399379</v>
      </c>
      <c r="C38" s="253">
        <v>581.73118524176323</v>
      </c>
      <c r="D38" s="253">
        <v>503.23578948554581</v>
      </c>
      <c r="E38" s="253">
        <v>610.15380187043968</v>
      </c>
      <c r="F38" s="253">
        <v>361.83660632353821</v>
      </c>
      <c r="G38" s="253">
        <v>481.69267036304723</v>
      </c>
      <c r="H38" s="253">
        <v>495.32978971946233</v>
      </c>
      <c r="I38" s="253">
        <v>518.23305967451927</v>
      </c>
      <c r="J38" s="253">
        <v>594.19247919955558</v>
      </c>
      <c r="K38" s="253">
        <v>533.68596327571959</v>
      </c>
      <c r="L38" s="253">
        <v>444.79513893345904</v>
      </c>
      <c r="M38" s="253">
        <v>584.51259358118284</v>
      </c>
      <c r="N38" s="254">
        <v>6360.8672366122273</v>
      </c>
    </row>
    <row r="39" spans="1:14" s="4" customFormat="1" ht="12" x14ac:dyDescent="0.2">
      <c r="A39" s="252" t="s">
        <v>496</v>
      </c>
      <c r="B39" s="253">
        <v>502.67783610967689</v>
      </c>
      <c r="C39" s="253">
        <v>686.048683000084</v>
      </c>
      <c r="D39" s="253">
        <v>594.69452179826476</v>
      </c>
      <c r="E39" s="253">
        <v>516.06343653442389</v>
      </c>
      <c r="F39" s="253">
        <v>330.5030368144532</v>
      </c>
      <c r="G39" s="253">
        <v>359.28085986844781</v>
      </c>
      <c r="H39" s="253">
        <v>437.58619492456074</v>
      </c>
      <c r="I39" s="253">
        <v>291.45936327570598</v>
      </c>
      <c r="J39" s="253">
        <v>296.99346680029726</v>
      </c>
      <c r="K39" s="253">
        <v>400.92142200174351</v>
      </c>
      <c r="L39" s="253">
        <v>322.38861933886335</v>
      </c>
      <c r="M39" s="253">
        <v>505.94918414094786</v>
      </c>
      <c r="N39" s="254">
        <v>5244.5666246074697</v>
      </c>
    </row>
    <row r="40" spans="1:14" s="4" customFormat="1" ht="12" x14ac:dyDescent="0.2">
      <c r="A40" s="252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4"/>
    </row>
    <row r="41" spans="1:14" s="42" customFormat="1" ht="12" x14ac:dyDescent="0.2">
      <c r="A41" s="246" t="s">
        <v>497</v>
      </c>
      <c r="B41" s="250">
        <v>22937.137612885777</v>
      </c>
      <c r="C41" s="250">
        <v>22494.539364233038</v>
      </c>
      <c r="D41" s="250">
        <v>22044.550807496278</v>
      </c>
      <c r="E41" s="250">
        <v>21247.193224256309</v>
      </c>
      <c r="F41" s="250">
        <v>20698.448928235881</v>
      </c>
      <c r="G41" s="250">
        <v>23701.472313877483</v>
      </c>
      <c r="H41" s="250">
        <v>28981.12783643822</v>
      </c>
      <c r="I41" s="250">
        <v>33604.575200076979</v>
      </c>
      <c r="J41" s="250">
        <v>19528.592752658991</v>
      </c>
      <c r="K41" s="250">
        <v>19543.318409538238</v>
      </c>
      <c r="L41" s="250">
        <v>18293.838303804627</v>
      </c>
      <c r="M41" s="250">
        <v>28078.514657858705</v>
      </c>
      <c r="N41" s="251">
        <v>281153.30941136053</v>
      </c>
    </row>
    <row r="42" spans="1:14" s="4" customFormat="1" ht="12" x14ac:dyDescent="0.2">
      <c r="A42" s="252" t="s">
        <v>498</v>
      </c>
      <c r="B42" s="253">
        <v>5509.6354473133269</v>
      </c>
      <c r="C42" s="253">
        <v>4902.5175075825564</v>
      </c>
      <c r="D42" s="253">
        <v>5895.4254640297013</v>
      </c>
      <c r="E42" s="253">
        <v>4820.5709574815701</v>
      </c>
      <c r="F42" s="253">
        <v>5494.33727443917</v>
      </c>
      <c r="G42" s="253">
        <v>6076.410245611095</v>
      </c>
      <c r="H42" s="253">
        <v>7995.7107251024627</v>
      </c>
      <c r="I42" s="253">
        <v>10472.735439223728</v>
      </c>
      <c r="J42" s="253">
        <v>4897.2757271526743</v>
      </c>
      <c r="K42" s="253">
        <v>4923.4858069669544</v>
      </c>
      <c r="L42" s="253">
        <v>4818.4796203707347</v>
      </c>
      <c r="M42" s="253">
        <v>6511.5800246427953</v>
      </c>
      <c r="N42" s="254">
        <v>72318.164239916761</v>
      </c>
    </row>
    <row r="43" spans="1:14" s="4" customFormat="1" ht="12" x14ac:dyDescent="0.2">
      <c r="A43" s="252" t="s">
        <v>499</v>
      </c>
      <c r="B43" s="253">
        <v>11201.551534069213</v>
      </c>
      <c r="C43" s="253">
        <v>11719.773227468828</v>
      </c>
      <c r="D43" s="253">
        <v>10292.813444859084</v>
      </c>
      <c r="E43" s="253">
        <v>11503.590887669177</v>
      </c>
      <c r="F43" s="253">
        <v>9391.7716025132086</v>
      </c>
      <c r="G43" s="253">
        <v>9712.7919037151914</v>
      </c>
      <c r="H43" s="253">
        <v>13631.556154148569</v>
      </c>
      <c r="I43" s="253">
        <v>16828.347210035998</v>
      </c>
      <c r="J43" s="253">
        <v>9146.556066065963</v>
      </c>
      <c r="K43" s="253">
        <v>9561.8888893957792</v>
      </c>
      <c r="L43" s="253">
        <v>8361.3668034920447</v>
      </c>
      <c r="M43" s="253">
        <v>15955.041608050631</v>
      </c>
      <c r="N43" s="254">
        <v>137307.04933148369</v>
      </c>
    </row>
    <row r="44" spans="1:14" s="4" customFormat="1" ht="12" x14ac:dyDescent="0.2">
      <c r="A44" s="252" t="s">
        <v>500</v>
      </c>
      <c r="B44" s="253">
        <v>6225.9506315036715</v>
      </c>
      <c r="C44" s="253">
        <v>5872.2486291821733</v>
      </c>
      <c r="D44" s="253">
        <v>5856.3118986064483</v>
      </c>
      <c r="E44" s="253">
        <v>4923.031379106038</v>
      </c>
      <c r="F44" s="253">
        <v>5812.3400512844455</v>
      </c>
      <c r="G44" s="253">
        <v>7912.2701645490642</v>
      </c>
      <c r="H44" s="253">
        <v>7353.8609571872212</v>
      </c>
      <c r="I44" s="253">
        <v>6303.492550816426</v>
      </c>
      <c r="J44" s="253">
        <v>5484.7609594404576</v>
      </c>
      <c r="K44" s="253">
        <v>5057.9437131754376</v>
      </c>
      <c r="L44" s="253">
        <v>5113.9918799420284</v>
      </c>
      <c r="M44" s="253">
        <v>5611.8930251655738</v>
      </c>
      <c r="N44" s="254">
        <v>71528.095839958987</v>
      </c>
    </row>
    <row r="45" spans="1:14" s="4" customFormat="1" ht="12" x14ac:dyDescent="0.2">
      <c r="A45" s="255"/>
      <c r="B45" s="253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M45" s="253"/>
      <c r="N45" s="254"/>
    </row>
    <row r="46" spans="1:14" s="4" customFormat="1" ht="12" x14ac:dyDescent="0.2">
      <c r="A46" s="246" t="s">
        <v>501</v>
      </c>
      <c r="B46" s="250">
        <v>29844.080521894612</v>
      </c>
      <c r="C46" s="250">
        <v>27859.504722978229</v>
      </c>
      <c r="D46" s="250">
        <v>33544.495528211541</v>
      </c>
      <c r="E46" s="250">
        <v>30231.716927703972</v>
      </c>
      <c r="F46" s="250">
        <v>37607.14324235505</v>
      </c>
      <c r="G46" s="250">
        <v>45167.551296028258</v>
      </c>
      <c r="H46" s="250">
        <v>43358.434230704275</v>
      </c>
      <c r="I46" s="250">
        <v>33567.780858593243</v>
      </c>
      <c r="J46" s="250">
        <v>32475.800841995944</v>
      </c>
      <c r="K46" s="250">
        <v>30701.579116515495</v>
      </c>
      <c r="L46" s="250">
        <v>28005.875986845975</v>
      </c>
      <c r="M46" s="250">
        <v>40690.038980787911</v>
      </c>
      <c r="N46" s="251">
        <v>413054.00225461449</v>
      </c>
    </row>
    <row r="47" spans="1:14" s="4" customFormat="1" ht="12" x14ac:dyDescent="0.2">
      <c r="A47" s="252" t="s">
        <v>502</v>
      </c>
      <c r="B47" s="253">
        <v>462.55093272814383</v>
      </c>
      <c r="C47" s="253">
        <v>428.91664760276853</v>
      </c>
      <c r="D47" s="253">
        <v>503.90611926877267</v>
      </c>
      <c r="E47" s="253">
        <v>378.93633572455531</v>
      </c>
      <c r="F47" s="253">
        <v>413.16783175027507</v>
      </c>
      <c r="G47" s="253">
        <v>556.85236869146581</v>
      </c>
      <c r="H47" s="253">
        <v>482.73811389101019</v>
      </c>
      <c r="I47" s="253">
        <v>373.5857478578601</v>
      </c>
      <c r="J47" s="253">
        <v>440.23294756539195</v>
      </c>
      <c r="K47" s="253">
        <v>433.31953984616035</v>
      </c>
      <c r="L47" s="253">
        <v>346.06769713961705</v>
      </c>
      <c r="M47" s="253">
        <v>448.41100320422362</v>
      </c>
      <c r="N47" s="254">
        <v>5268.6852852702441</v>
      </c>
    </row>
    <row r="48" spans="1:14" s="4" customFormat="1" ht="12" x14ac:dyDescent="0.2">
      <c r="A48" s="252" t="s">
        <v>503</v>
      </c>
      <c r="B48" s="253">
        <v>791.33794584852319</v>
      </c>
      <c r="C48" s="253">
        <v>786.17968795737193</v>
      </c>
      <c r="D48" s="253">
        <v>822.73164362927923</v>
      </c>
      <c r="E48" s="253">
        <v>554.32489788788314</v>
      </c>
      <c r="F48" s="253">
        <v>773.12545507343259</v>
      </c>
      <c r="G48" s="253">
        <v>765.7497718154915</v>
      </c>
      <c r="H48" s="253">
        <v>939.8165607670278</v>
      </c>
      <c r="I48" s="253">
        <v>1288.8090929502523</v>
      </c>
      <c r="J48" s="253">
        <v>759.1625085864124</v>
      </c>
      <c r="K48" s="253">
        <v>775.03710693231085</v>
      </c>
      <c r="L48" s="253">
        <v>818.51826238492743</v>
      </c>
      <c r="M48" s="253">
        <v>1495.8330140456706</v>
      </c>
      <c r="N48" s="254">
        <v>10570.625947878583</v>
      </c>
    </row>
    <row r="49" spans="1:14" s="4" customFormat="1" ht="12" x14ac:dyDescent="0.2">
      <c r="A49" s="252" t="s">
        <v>504</v>
      </c>
      <c r="B49" s="253">
        <v>7661.7497911350129</v>
      </c>
      <c r="C49" s="253">
        <v>7358.8712438199536</v>
      </c>
      <c r="D49" s="253">
        <v>8507.1374294964789</v>
      </c>
      <c r="E49" s="253">
        <v>9142.2513463268988</v>
      </c>
      <c r="F49" s="253">
        <v>11270.543425571368</v>
      </c>
      <c r="G49" s="253">
        <v>13417.777305918966</v>
      </c>
      <c r="H49" s="253">
        <v>12408.904681402355</v>
      </c>
      <c r="I49" s="253">
        <v>8543.5741676127091</v>
      </c>
      <c r="J49" s="253">
        <v>9571.7516010180643</v>
      </c>
      <c r="K49" s="253">
        <v>8755.262945943532</v>
      </c>
      <c r="L49" s="253">
        <v>7579.8327839542981</v>
      </c>
      <c r="M49" s="253">
        <v>10127.048300954608</v>
      </c>
      <c r="N49" s="254">
        <v>114344.70502315424</v>
      </c>
    </row>
    <row r="50" spans="1:14" s="4" customFormat="1" ht="12" x14ac:dyDescent="0.2">
      <c r="A50" s="252" t="s">
        <v>505</v>
      </c>
      <c r="B50" s="253">
        <v>4168.5611122398132</v>
      </c>
      <c r="C50" s="253">
        <v>4249.7876835274919</v>
      </c>
      <c r="D50" s="253">
        <v>4612.7891119294954</v>
      </c>
      <c r="E50" s="253">
        <v>5972.1280523956275</v>
      </c>
      <c r="F50" s="253">
        <v>6883.8420926394365</v>
      </c>
      <c r="G50" s="253">
        <v>7525.5543205528002</v>
      </c>
      <c r="H50" s="253">
        <v>6661.0340412839487</v>
      </c>
      <c r="I50" s="253">
        <v>3483.0992251744315</v>
      </c>
      <c r="J50" s="253">
        <v>6087.030979589963</v>
      </c>
      <c r="K50" s="253">
        <v>4989.2532062236014</v>
      </c>
      <c r="L50" s="253">
        <v>4814.958006913922</v>
      </c>
      <c r="M50" s="253">
        <v>6180.3457214288101</v>
      </c>
      <c r="N50" s="254">
        <v>65628.38355389933</v>
      </c>
    </row>
    <row r="51" spans="1:14" s="4" customFormat="1" ht="12" x14ac:dyDescent="0.2">
      <c r="A51" s="252" t="s">
        <v>506</v>
      </c>
      <c r="B51" s="253">
        <v>4053.7774551327316</v>
      </c>
      <c r="C51" s="253">
        <v>3616.854504438968</v>
      </c>
      <c r="D51" s="253">
        <v>4364.0055046580555</v>
      </c>
      <c r="E51" s="253">
        <v>3251.0403150214179</v>
      </c>
      <c r="F51" s="253">
        <v>4069.9854873740537</v>
      </c>
      <c r="G51" s="253">
        <v>5066.9464774170274</v>
      </c>
      <c r="H51" s="253">
        <v>5585.2442855451536</v>
      </c>
      <c r="I51" s="253">
        <v>5274.4564387491891</v>
      </c>
      <c r="J51" s="253">
        <v>3520.3323061580313</v>
      </c>
      <c r="K51" s="253">
        <v>3879.7810018717109</v>
      </c>
      <c r="L51" s="253">
        <v>3235.2308469233299</v>
      </c>
      <c r="M51" s="253">
        <v>5077.5317318501038</v>
      </c>
      <c r="N51" s="254">
        <v>50995.186355139784</v>
      </c>
    </row>
    <row r="52" spans="1:14" s="4" customFormat="1" ht="12" x14ac:dyDescent="0.2">
      <c r="A52" s="252" t="s">
        <v>507</v>
      </c>
      <c r="B52" s="253">
        <v>3989.7903322053512</v>
      </c>
      <c r="C52" s="253">
        <v>3544.694564642416</v>
      </c>
      <c r="D52" s="253">
        <v>4795.5176186610734</v>
      </c>
      <c r="E52" s="253">
        <v>3519.9381522319409</v>
      </c>
      <c r="F52" s="253">
        <v>4527.9026522024851</v>
      </c>
      <c r="G52" s="253">
        <v>6060.2629635239036</v>
      </c>
      <c r="H52" s="253">
        <v>5057.286917436013</v>
      </c>
      <c r="I52" s="253">
        <v>3777.7323095040711</v>
      </c>
      <c r="J52" s="253">
        <v>3768.8779014288584</v>
      </c>
      <c r="K52" s="253">
        <v>3754.852261455585</v>
      </c>
      <c r="L52" s="253">
        <v>3719.9724533093558</v>
      </c>
      <c r="M52" s="253">
        <v>5561.5449815461379</v>
      </c>
      <c r="N52" s="254">
        <v>52078.373108147192</v>
      </c>
    </row>
    <row r="53" spans="1:14" s="4" customFormat="1" ht="12" x14ac:dyDescent="0.2">
      <c r="A53" s="252" t="s">
        <v>508</v>
      </c>
      <c r="B53" s="253">
        <v>1775.1336585063955</v>
      </c>
      <c r="C53" s="253">
        <v>1472.0477569112988</v>
      </c>
      <c r="D53" s="253">
        <v>2076.9544556112919</v>
      </c>
      <c r="E53" s="253">
        <v>1645.6313486567988</v>
      </c>
      <c r="F53" s="253">
        <v>2168.9255709365407</v>
      </c>
      <c r="G53" s="253">
        <v>2916.3990186299689</v>
      </c>
      <c r="H53" s="253">
        <v>2435.156459484012</v>
      </c>
      <c r="I53" s="253">
        <v>1365.295860727537</v>
      </c>
      <c r="J53" s="253">
        <v>1778.2378845537853</v>
      </c>
      <c r="K53" s="253">
        <v>1608.874303224663</v>
      </c>
      <c r="L53" s="253">
        <v>1447.8907932925592</v>
      </c>
      <c r="M53" s="253">
        <v>2052.8354780095592</v>
      </c>
      <c r="N53" s="254">
        <v>22743.382588544406</v>
      </c>
    </row>
    <row r="54" spans="1:14" s="4" customFormat="1" ht="12" x14ac:dyDescent="0.2">
      <c r="A54" s="252" t="s">
        <v>509</v>
      </c>
      <c r="B54" s="253">
        <v>6488.2137293008091</v>
      </c>
      <c r="C54" s="253">
        <v>5976.6390393270858</v>
      </c>
      <c r="D54" s="253">
        <v>7375.3788728451518</v>
      </c>
      <c r="E54" s="253">
        <v>5395.6098072558489</v>
      </c>
      <c r="F54" s="253">
        <v>6980.780059880457</v>
      </c>
      <c r="G54" s="253">
        <v>8223.0207615400195</v>
      </c>
      <c r="H54" s="253">
        <v>9167.8683925938585</v>
      </c>
      <c r="I54" s="253">
        <v>9137.2488809466377</v>
      </c>
      <c r="J54" s="253">
        <v>6200.966784993514</v>
      </c>
      <c r="K54" s="253">
        <v>6082.6610553453329</v>
      </c>
      <c r="L54" s="253">
        <v>5704.4497200681299</v>
      </c>
      <c r="M54" s="253">
        <v>8829.0166927797709</v>
      </c>
      <c r="N54" s="254">
        <v>85561.853796876618</v>
      </c>
    </row>
    <row r="55" spans="1:14" s="4" customFormat="1" ht="12" x14ac:dyDescent="0.2">
      <c r="A55" s="252" t="s">
        <v>510</v>
      </c>
      <c r="B55" s="253">
        <v>452.96556480004699</v>
      </c>
      <c r="C55" s="253">
        <v>425.51359475259142</v>
      </c>
      <c r="D55" s="253">
        <v>486.07477210896997</v>
      </c>
      <c r="E55" s="253">
        <v>371.85667220696843</v>
      </c>
      <c r="F55" s="253">
        <v>518.87066692708163</v>
      </c>
      <c r="G55" s="253">
        <v>634.98830793809725</v>
      </c>
      <c r="H55" s="253">
        <v>620.38477830025715</v>
      </c>
      <c r="I55" s="253">
        <v>323.97913507017506</v>
      </c>
      <c r="J55" s="253">
        <v>349.20792810497505</v>
      </c>
      <c r="K55" s="253">
        <v>422.53769567442021</v>
      </c>
      <c r="L55" s="253">
        <v>338.95542285912279</v>
      </c>
      <c r="M55" s="253">
        <v>917.47205697251877</v>
      </c>
      <c r="N55" s="254">
        <v>5862.8065957152239</v>
      </c>
    </row>
    <row r="56" spans="1:14" s="42" customFormat="1" ht="12" x14ac:dyDescent="0.2">
      <c r="A56" s="255"/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4"/>
    </row>
    <row r="57" spans="1:14" s="42" customFormat="1" ht="12" x14ac:dyDescent="0.2">
      <c r="A57" s="256" t="s">
        <v>569</v>
      </c>
      <c r="B57" s="257">
        <v>156769.22699220176</v>
      </c>
      <c r="C57" s="257">
        <v>147652.90792820105</v>
      </c>
      <c r="D57" s="257">
        <v>171441.04805614153</v>
      </c>
      <c r="E57" s="257">
        <v>128276.23386785199</v>
      </c>
      <c r="F57" s="257">
        <v>151097.67302399946</v>
      </c>
      <c r="G57" s="257">
        <v>177389.49682052931</v>
      </c>
      <c r="H57" s="257">
        <v>175591.43727954509</v>
      </c>
      <c r="I57" s="257">
        <v>141399.07574574821</v>
      </c>
      <c r="J57" s="257">
        <v>126480.05793578556</v>
      </c>
      <c r="K57" s="257">
        <v>124531.17940483699</v>
      </c>
      <c r="L57" s="257">
        <v>119142.16446838572</v>
      </c>
      <c r="M57" s="257">
        <v>177975.06511666291</v>
      </c>
      <c r="N57" s="258">
        <v>1797745.5666398895</v>
      </c>
    </row>
    <row r="58" spans="1:14" s="42" customFormat="1" ht="12" x14ac:dyDescent="0.2">
      <c r="A58" s="259"/>
      <c r="B58" s="151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888"/>
    </row>
    <row r="59" spans="1:14" s="42" customFormat="1" ht="12" x14ac:dyDescent="0.2">
      <c r="A59" s="260" t="s">
        <v>640</v>
      </c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8"/>
    </row>
    <row r="60" spans="1:14" s="42" customFormat="1" ht="12" x14ac:dyDescent="0.2">
      <c r="A60" s="260" t="s">
        <v>641</v>
      </c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</row>
    <row r="61" spans="1:14" x14ac:dyDescent="0.2">
      <c r="A61" s="152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</row>
    <row r="62" spans="1:14" x14ac:dyDescent="0.2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</row>
    <row r="63" spans="1:14" x14ac:dyDescent="0.2">
      <c r="A63" s="152"/>
      <c r="B63" s="152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</row>
    <row r="64" spans="1:14" x14ac:dyDescent="0.2">
      <c r="A64" s="152"/>
      <c r="B64" s="152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</row>
    <row r="65" spans="1:14" x14ac:dyDescent="0.2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</row>
    <row r="66" spans="1:14" x14ac:dyDescent="0.2">
      <c r="A66" s="152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</row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37" type="noConversion"/>
  <printOptions horizontalCentered="1"/>
  <pageMargins left="0.25" right="0.25" top="0.25" bottom="0.5" header="0.3" footer="0.3"/>
  <pageSetup scale="78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M67"/>
  <sheetViews>
    <sheetView showGridLines="0" zoomScaleNormal="100" workbookViewId="0">
      <selection activeCell="P42" sqref="P42"/>
    </sheetView>
  </sheetViews>
  <sheetFormatPr defaultColWidth="13.5703125" defaultRowHeight="12.75" x14ac:dyDescent="0.2"/>
  <cols>
    <col min="1" max="2" width="15.42578125" style="131" customWidth="1"/>
    <col min="3" max="13" width="10" style="131" customWidth="1"/>
    <col min="14" max="16384" width="13.5703125" style="543"/>
  </cols>
  <sheetData>
    <row r="1" spans="1:13" ht="15.75" x14ac:dyDescent="0.25">
      <c r="A1" s="1382" t="str">
        <f>CONCATENATE('List of Tables'!A22,":  ",'List of Tables'!C22)</f>
        <v>TABLE 17:  Domestic U.S. Visitors by State: 2005 - 2016</v>
      </c>
      <c r="B1" s="1382"/>
      <c r="C1" s="1382"/>
      <c r="D1" s="1382"/>
      <c r="E1" s="1382"/>
      <c r="F1" s="1382"/>
      <c r="G1" s="1382"/>
      <c r="H1" s="1382"/>
      <c r="I1" s="1382"/>
      <c r="J1" s="1382"/>
      <c r="K1" s="1382"/>
      <c r="L1" s="1382"/>
      <c r="M1" s="1382"/>
    </row>
    <row r="2" spans="1:13" ht="15.75" x14ac:dyDescent="0.25">
      <c r="A2" s="1382" t="s">
        <v>818</v>
      </c>
      <c r="B2" s="1382"/>
      <c r="C2" s="1382"/>
      <c r="D2" s="1382"/>
      <c r="E2" s="1382"/>
      <c r="F2" s="1382"/>
      <c r="G2" s="1382"/>
      <c r="H2" s="1382"/>
      <c r="I2" s="1382"/>
      <c r="J2" s="1382"/>
      <c r="K2" s="1382"/>
      <c r="L2" s="1382"/>
      <c r="M2" s="1382"/>
    </row>
    <row r="3" spans="1:13" x14ac:dyDescent="0.2">
      <c r="A3" s="261"/>
      <c r="B3" s="261"/>
      <c r="C3" s="261"/>
      <c r="D3" s="262"/>
      <c r="E3" s="263"/>
      <c r="F3" s="263"/>
      <c r="G3" s="263"/>
      <c r="H3" s="263"/>
      <c r="I3" s="263"/>
      <c r="J3" s="263"/>
      <c r="K3" s="263"/>
      <c r="L3" s="264"/>
      <c r="M3" s="264"/>
    </row>
    <row r="4" spans="1:13" s="544" customFormat="1" ht="12" customHeight="1" x14ac:dyDescent="0.2">
      <c r="A4" s="276"/>
      <c r="B4" s="265">
        <v>2016</v>
      </c>
      <c r="C4" s="265">
        <v>2015</v>
      </c>
      <c r="D4" s="265" t="s">
        <v>865</v>
      </c>
      <c r="E4" s="265">
        <v>2013</v>
      </c>
      <c r="F4" s="265">
        <v>2012</v>
      </c>
      <c r="G4" s="266">
        <v>2011</v>
      </c>
      <c r="H4" s="267" t="s">
        <v>649</v>
      </c>
      <c r="I4" s="267">
        <v>2009</v>
      </c>
      <c r="J4" s="267">
        <v>2008</v>
      </c>
      <c r="K4" s="267">
        <v>2007</v>
      </c>
      <c r="L4" s="267">
        <v>2006</v>
      </c>
      <c r="M4" s="532">
        <v>2005</v>
      </c>
    </row>
    <row r="5" spans="1:13" s="7" customFormat="1" ht="12" customHeight="1" x14ac:dyDescent="0.2">
      <c r="A5" s="545" t="s">
        <v>453</v>
      </c>
      <c r="B5" s="268">
        <v>2910609.8766931216</v>
      </c>
      <c r="C5" s="268">
        <v>2769433.1398335411</v>
      </c>
      <c r="D5" s="268">
        <v>2567685.0193261104</v>
      </c>
      <c r="E5" s="268">
        <v>2548978.0655801813</v>
      </c>
      <c r="F5" s="268">
        <v>2558885.5898958184</v>
      </c>
      <c r="G5" s="268">
        <v>2375475.418888153</v>
      </c>
      <c r="H5" s="268">
        <v>2321328.5873047719</v>
      </c>
      <c r="I5" s="268">
        <v>2143634.6338710682</v>
      </c>
      <c r="J5" s="268">
        <v>2171206</v>
      </c>
      <c r="K5" s="268">
        <v>2558488</v>
      </c>
      <c r="L5" s="268">
        <v>2541078.1193634477</v>
      </c>
      <c r="M5" s="533">
        <v>2432432.8542731656</v>
      </c>
    </row>
    <row r="6" spans="1:13" s="7" customFormat="1" ht="12" x14ac:dyDescent="0.2">
      <c r="A6" s="113" t="s">
        <v>454</v>
      </c>
      <c r="B6" s="278">
        <v>81643.696977613654</v>
      </c>
      <c r="C6" s="278">
        <v>79811.614433537819</v>
      </c>
      <c r="D6" s="278">
        <v>74718.229198336834</v>
      </c>
      <c r="E6" s="278">
        <v>77364.739148526118</v>
      </c>
      <c r="F6" s="278">
        <v>79199.823508131245</v>
      </c>
      <c r="G6" s="114">
        <v>79217.553843550006</v>
      </c>
      <c r="H6" s="114">
        <v>69174.645321686621</v>
      </c>
      <c r="I6" s="114">
        <v>66076.311208904619</v>
      </c>
      <c r="J6" s="114">
        <v>56075</v>
      </c>
      <c r="K6" s="114">
        <v>46577</v>
      </c>
      <c r="L6" s="114">
        <v>40736.781713160366</v>
      </c>
      <c r="M6" s="534">
        <v>39348.745012118939</v>
      </c>
    </row>
    <row r="7" spans="1:13" s="7" customFormat="1" ht="12" x14ac:dyDescent="0.2">
      <c r="A7" s="113" t="s">
        <v>455</v>
      </c>
      <c r="B7" s="278">
        <v>2095907.5405669026</v>
      </c>
      <c r="C7" s="278">
        <v>1987084.8896403923</v>
      </c>
      <c r="D7" s="278">
        <v>1829346.0312745029</v>
      </c>
      <c r="E7" s="278">
        <v>1803857.7510408775</v>
      </c>
      <c r="F7" s="278">
        <v>1817836.2300137808</v>
      </c>
      <c r="G7" s="114">
        <v>1629857.5371833083</v>
      </c>
      <c r="H7" s="114">
        <v>1617785.6044569761</v>
      </c>
      <c r="I7" s="114">
        <v>1490478.6120933227</v>
      </c>
      <c r="J7" s="114">
        <v>1557050</v>
      </c>
      <c r="K7" s="114">
        <v>1946829</v>
      </c>
      <c r="L7" s="114">
        <v>1997750.2365876324</v>
      </c>
      <c r="M7" s="534">
        <v>1919547.7287668972</v>
      </c>
    </row>
    <row r="8" spans="1:13" s="7" customFormat="1" ht="12" x14ac:dyDescent="0.2">
      <c r="A8" s="113" t="s">
        <v>456</v>
      </c>
      <c r="B8" s="278">
        <v>223209.94914028636</v>
      </c>
      <c r="C8" s="278">
        <v>212730.34863806021</v>
      </c>
      <c r="D8" s="278">
        <v>200957.18281280951</v>
      </c>
      <c r="E8" s="278">
        <v>201868.62876826612</v>
      </c>
      <c r="F8" s="278">
        <v>200288.86080946945</v>
      </c>
      <c r="G8" s="114">
        <v>204240.18661829998</v>
      </c>
      <c r="H8" s="114">
        <v>196533.26417085933</v>
      </c>
      <c r="I8" s="114">
        <v>176912.32223660909</v>
      </c>
      <c r="J8" s="114">
        <v>172079</v>
      </c>
      <c r="K8" s="114">
        <v>179235</v>
      </c>
      <c r="L8" s="114">
        <v>165177.99382724168</v>
      </c>
      <c r="M8" s="534">
        <v>152462.46081581208</v>
      </c>
    </row>
    <row r="9" spans="1:13" s="7" customFormat="1" ht="12" x14ac:dyDescent="0.2">
      <c r="A9" s="113" t="s">
        <v>457</v>
      </c>
      <c r="B9" s="278">
        <v>509848.69000736566</v>
      </c>
      <c r="C9" s="278">
        <v>489806.28712190257</v>
      </c>
      <c r="D9" s="278">
        <v>462663.57604136819</v>
      </c>
      <c r="E9" s="278">
        <v>465886.94661909796</v>
      </c>
      <c r="F9" s="278">
        <v>461560.67556388059</v>
      </c>
      <c r="G9" s="114">
        <v>462160.14124299481</v>
      </c>
      <c r="H9" s="114">
        <v>437835.07335484418</v>
      </c>
      <c r="I9" s="114">
        <v>410167.38833223167</v>
      </c>
      <c r="J9" s="114">
        <v>386002</v>
      </c>
      <c r="K9" s="114">
        <v>385846</v>
      </c>
      <c r="L9" s="114">
        <v>337413.10723541281</v>
      </c>
      <c r="M9" s="534">
        <v>321073.91967833764</v>
      </c>
    </row>
    <row r="10" spans="1:13" s="7" customFormat="1" ht="12" x14ac:dyDescent="0.2">
      <c r="A10" s="147" t="s">
        <v>368</v>
      </c>
      <c r="B10" s="270">
        <v>666613.66126281617</v>
      </c>
      <c r="C10" s="270">
        <v>641003.90892547974</v>
      </c>
      <c r="D10" s="270">
        <v>588872.60365814483</v>
      </c>
      <c r="E10" s="270">
        <v>594199.12536608719</v>
      </c>
      <c r="F10" s="270">
        <v>574310.52385118406</v>
      </c>
      <c r="G10" s="268">
        <v>559923.96387565951</v>
      </c>
      <c r="H10" s="268">
        <v>538452.66027986282</v>
      </c>
      <c r="I10" s="268">
        <v>523423.07007671497</v>
      </c>
      <c r="J10" s="268">
        <v>551782</v>
      </c>
      <c r="K10" s="268">
        <v>640831</v>
      </c>
      <c r="L10" s="268">
        <v>635763.81601056538</v>
      </c>
      <c r="M10" s="533">
        <v>554935.29794237867</v>
      </c>
    </row>
    <row r="11" spans="1:13" s="7" customFormat="1" ht="12" x14ac:dyDescent="0.2">
      <c r="A11" s="113" t="s">
        <v>458</v>
      </c>
      <c r="B11" s="278">
        <v>175945.09971357978</v>
      </c>
      <c r="C11" s="278">
        <v>166966.31104285893</v>
      </c>
      <c r="D11" s="278">
        <v>160895.73235759171</v>
      </c>
      <c r="E11" s="278">
        <v>165660.13033118608</v>
      </c>
      <c r="F11" s="278">
        <v>155940.47340460762</v>
      </c>
      <c r="G11" s="114">
        <v>148449.91974769501</v>
      </c>
      <c r="H11" s="114">
        <v>147721.88927203245</v>
      </c>
      <c r="I11" s="114">
        <v>140162.95776737787</v>
      </c>
      <c r="J11" s="114">
        <v>152122</v>
      </c>
      <c r="K11" s="114">
        <v>190089</v>
      </c>
      <c r="L11" s="114">
        <v>198470.98644479967</v>
      </c>
      <c r="M11" s="534">
        <v>151642.45329766188</v>
      </c>
    </row>
    <row r="12" spans="1:13" s="7" customFormat="1" ht="12" x14ac:dyDescent="0.2">
      <c r="A12" s="113" t="s">
        <v>459</v>
      </c>
      <c r="B12" s="278">
        <v>154498.04864940638</v>
      </c>
      <c r="C12" s="278">
        <v>148652.41794151135</v>
      </c>
      <c r="D12" s="278">
        <v>136929.67295950418</v>
      </c>
      <c r="E12" s="278">
        <v>136990.21793848736</v>
      </c>
      <c r="F12" s="278">
        <v>140165.82767044767</v>
      </c>
      <c r="G12" s="114">
        <v>139448.37778372783</v>
      </c>
      <c r="H12" s="114">
        <v>134162.85884403923</v>
      </c>
      <c r="I12" s="114">
        <v>128869.63061759624</v>
      </c>
      <c r="J12" s="114">
        <v>133645</v>
      </c>
      <c r="K12" s="114">
        <v>145590</v>
      </c>
      <c r="L12" s="114">
        <v>140727.89293386156</v>
      </c>
      <c r="M12" s="534">
        <v>135563.58075196922</v>
      </c>
    </row>
    <row r="13" spans="1:13" s="7" customFormat="1" ht="12" x14ac:dyDescent="0.2">
      <c r="A13" s="113" t="s">
        <v>460</v>
      </c>
      <c r="B13" s="278">
        <v>49040.098987999205</v>
      </c>
      <c r="C13" s="278">
        <v>46744.102691264219</v>
      </c>
      <c r="D13" s="278">
        <v>44440.60462231619</v>
      </c>
      <c r="E13" s="278">
        <v>46097.307487024649</v>
      </c>
      <c r="F13" s="278">
        <v>39538.19950993266</v>
      </c>
      <c r="G13" s="114">
        <v>38753.226988559269</v>
      </c>
      <c r="H13" s="114">
        <v>35261.236535693744</v>
      </c>
      <c r="I13" s="114">
        <v>36626.475755024505</v>
      </c>
      <c r="J13" s="114">
        <v>36683</v>
      </c>
      <c r="K13" s="116">
        <v>41222</v>
      </c>
      <c r="L13" s="116">
        <v>36781.887980755499</v>
      </c>
      <c r="M13" s="535">
        <v>32752.283543928355</v>
      </c>
    </row>
    <row r="14" spans="1:13" s="7" customFormat="1" ht="12" x14ac:dyDescent="0.2">
      <c r="A14" s="113" t="s">
        <v>461</v>
      </c>
      <c r="B14" s="278">
        <v>26036.916634702695</v>
      </c>
      <c r="C14" s="278">
        <v>25633.49032628486</v>
      </c>
      <c r="D14" s="278">
        <v>24868.584726776273</v>
      </c>
      <c r="E14" s="278">
        <v>25280.306835952622</v>
      </c>
      <c r="F14" s="278">
        <v>23374.626675797728</v>
      </c>
      <c r="G14" s="114">
        <v>23572.319787144697</v>
      </c>
      <c r="H14" s="114">
        <v>20862.552507964898</v>
      </c>
      <c r="I14" s="114">
        <v>19268.053298445102</v>
      </c>
      <c r="J14" s="114">
        <v>20218</v>
      </c>
      <c r="K14" s="116">
        <v>20105</v>
      </c>
      <c r="L14" s="116">
        <v>19927.717181141841</v>
      </c>
      <c r="M14" s="535">
        <v>19391.000859502354</v>
      </c>
    </row>
    <row r="15" spans="1:13" s="7" customFormat="1" ht="12" x14ac:dyDescent="0.2">
      <c r="A15" s="113" t="s">
        <v>462</v>
      </c>
      <c r="B15" s="278">
        <v>99632.950286105814</v>
      </c>
      <c r="C15" s="278">
        <v>95280.071934037784</v>
      </c>
      <c r="D15" s="278">
        <v>89329.776058407384</v>
      </c>
      <c r="E15" s="278">
        <v>88645.712919927682</v>
      </c>
      <c r="F15" s="278">
        <v>88025.28251118616</v>
      </c>
      <c r="G15" s="114">
        <v>81517.919668690825</v>
      </c>
      <c r="H15" s="114">
        <v>76985.957887595607</v>
      </c>
      <c r="I15" s="114">
        <v>73561.016321100673</v>
      </c>
      <c r="J15" s="114">
        <v>76733</v>
      </c>
      <c r="K15" s="114">
        <v>96806</v>
      </c>
      <c r="L15" s="114">
        <v>100013.84846016722</v>
      </c>
      <c r="M15" s="534">
        <v>91185.71118936596</v>
      </c>
    </row>
    <row r="16" spans="1:13" s="7" customFormat="1" ht="12" x14ac:dyDescent="0.2">
      <c r="A16" s="113" t="s">
        <v>463</v>
      </c>
      <c r="B16" s="278">
        <v>25700.062263663025</v>
      </c>
      <c r="C16" s="278">
        <v>25200.46074037761</v>
      </c>
      <c r="D16" s="278">
        <v>24485.288985482905</v>
      </c>
      <c r="E16" s="278">
        <v>26065.952748871714</v>
      </c>
      <c r="F16" s="278">
        <v>27736.037951176622</v>
      </c>
      <c r="G16" s="114">
        <v>26558.991655346119</v>
      </c>
      <c r="H16" s="114">
        <v>26953.041524807075</v>
      </c>
      <c r="I16" s="114">
        <v>25836.91106021337</v>
      </c>
      <c r="J16" s="114">
        <v>26802</v>
      </c>
      <c r="K16" s="114">
        <v>31595</v>
      </c>
      <c r="L16" s="114">
        <v>30467.84107109053</v>
      </c>
      <c r="M16" s="534">
        <v>27699.439224683058</v>
      </c>
    </row>
    <row r="17" spans="1:13" s="7" customFormat="1" ht="12" x14ac:dyDescent="0.2">
      <c r="A17" s="113" t="s">
        <v>464</v>
      </c>
      <c r="B17" s="278">
        <v>126416.18266105746</v>
      </c>
      <c r="C17" s="278">
        <v>122793.28704784048</v>
      </c>
      <c r="D17" s="278">
        <v>97991.087924654901</v>
      </c>
      <c r="E17" s="278">
        <v>96406.328900222026</v>
      </c>
      <c r="F17" s="278">
        <v>90548.818233241225</v>
      </c>
      <c r="G17" s="114">
        <v>92048.848559842372</v>
      </c>
      <c r="H17" s="114">
        <v>87841.324564970564</v>
      </c>
      <c r="I17" s="114">
        <v>90178.723236127538</v>
      </c>
      <c r="J17" s="114">
        <v>96306</v>
      </c>
      <c r="K17" s="114">
        <v>105904</v>
      </c>
      <c r="L17" s="114">
        <v>100467.10974339214</v>
      </c>
      <c r="M17" s="534">
        <v>88583.728023100499</v>
      </c>
    </row>
    <row r="18" spans="1:13" s="7" customFormat="1" ht="12" x14ac:dyDescent="0.2">
      <c r="A18" s="113" t="s">
        <v>465</v>
      </c>
      <c r="B18" s="278">
        <v>9344.302066328115</v>
      </c>
      <c r="C18" s="278">
        <v>9733.7672013771898</v>
      </c>
      <c r="D18" s="278">
        <v>9931.8560233899771</v>
      </c>
      <c r="E18" s="278">
        <v>9053.1682041212043</v>
      </c>
      <c r="F18" s="278">
        <v>8981.2578946733338</v>
      </c>
      <c r="G18" s="114">
        <v>9574.359684653462</v>
      </c>
      <c r="H18" s="114">
        <v>8663.7991428066307</v>
      </c>
      <c r="I18" s="114">
        <v>8919.3020208296493</v>
      </c>
      <c r="J18" s="114">
        <v>9274</v>
      </c>
      <c r="K18" s="114">
        <v>9519</v>
      </c>
      <c r="L18" s="114">
        <v>8906.5321953570783</v>
      </c>
      <c r="M18" s="534">
        <v>8117.1010521673097</v>
      </c>
    </row>
    <row r="19" spans="1:13" s="7" customFormat="1" ht="12" x14ac:dyDescent="0.2">
      <c r="A19" s="147" t="s">
        <v>466</v>
      </c>
      <c r="B19" s="270">
        <v>213547.77794873179</v>
      </c>
      <c r="C19" s="270">
        <v>203732.88818202229</v>
      </c>
      <c r="D19" s="270">
        <v>197983.40995691434</v>
      </c>
      <c r="E19" s="270">
        <v>196434.69682588204</v>
      </c>
      <c r="F19" s="270">
        <v>200691.42907789201</v>
      </c>
      <c r="G19" s="268">
        <v>200784.24755881017</v>
      </c>
      <c r="H19" s="268">
        <v>189866.21099298296</v>
      </c>
      <c r="I19" s="268">
        <v>185515.8052819588</v>
      </c>
      <c r="J19" s="268">
        <v>203438</v>
      </c>
      <c r="K19" s="268">
        <v>220179</v>
      </c>
      <c r="L19" s="268">
        <v>226087.83369066811</v>
      </c>
      <c r="M19" s="533">
        <v>224272.6569878172</v>
      </c>
    </row>
    <row r="20" spans="1:13" s="7" customFormat="1" ht="12" x14ac:dyDescent="0.2">
      <c r="A20" s="113" t="s">
        <v>467</v>
      </c>
      <c r="B20" s="279">
        <v>25266.0113871555</v>
      </c>
      <c r="C20" s="279">
        <v>25488.719609411481</v>
      </c>
      <c r="D20" s="279">
        <v>25594.843944868026</v>
      </c>
      <c r="E20" s="279">
        <v>26019.417972071737</v>
      </c>
      <c r="F20" s="279">
        <v>27387.453722361151</v>
      </c>
      <c r="G20" s="114">
        <v>26102.124447218808</v>
      </c>
      <c r="H20" s="114">
        <v>23681.714840786342</v>
      </c>
      <c r="I20" s="114">
        <v>23443.154390747466</v>
      </c>
      <c r="J20" s="114">
        <v>25851</v>
      </c>
      <c r="K20" s="114">
        <v>28324</v>
      </c>
      <c r="L20" s="114">
        <v>28709.109438700398</v>
      </c>
      <c r="M20" s="534">
        <v>28220.79266750014</v>
      </c>
    </row>
    <row r="21" spans="1:13" s="7" customFormat="1" ht="12" x14ac:dyDescent="0.2">
      <c r="A21" s="113" t="s">
        <v>468</v>
      </c>
      <c r="B21" s="279">
        <v>25006.671461510159</v>
      </c>
      <c r="C21" s="279">
        <v>24890.896860937733</v>
      </c>
      <c r="D21" s="279">
        <v>23981.276450475012</v>
      </c>
      <c r="E21" s="279">
        <v>24058.700944495027</v>
      </c>
      <c r="F21" s="279">
        <v>24361.901689848462</v>
      </c>
      <c r="G21" s="114">
        <v>26016.804780861006</v>
      </c>
      <c r="H21" s="114">
        <v>23904.074951814833</v>
      </c>
      <c r="I21" s="114">
        <v>23888.020777235481</v>
      </c>
      <c r="J21" s="114">
        <v>25676</v>
      </c>
      <c r="K21" s="114">
        <v>28674</v>
      </c>
      <c r="L21" s="114">
        <v>28461.892189318896</v>
      </c>
      <c r="M21" s="534">
        <v>28442.309471915098</v>
      </c>
    </row>
    <row r="22" spans="1:13" s="7" customFormat="1" ht="12" x14ac:dyDescent="0.2">
      <c r="A22" s="113" t="s">
        <v>469</v>
      </c>
      <c r="B22" s="279">
        <v>81028.926455434543</v>
      </c>
      <c r="C22" s="279">
        <v>75411.644037865772</v>
      </c>
      <c r="D22" s="279">
        <v>71515.585697181989</v>
      </c>
      <c r="E22" s="279">
        <v>68741.917966248511</v>
      </c>
      <c r="F22" s="279">
        <v>70241.155999323179</v>
      </c>
      <c r="G22" s="114">
        <v>71517.671253734225</v>
      </c>
      <c r="H22" s="114">
        <v>68357.530222567599</v>
      </c>
      <c r="I22" s="114">
        <v>66000.433331065287</v>
      </c>
      <c r="J22" s="114">
        <v>75400</v>
      </c>
      <c r="K22" s="114">
        <v>79874</v>
      </c>
      <c r="L22" s="114">
        <v>82888.252730029941</v>
      </c>
      <c r="M22" s="534">
        <v>84560.38215317711</v>
      </c>
    </row>
    <row r="23" spans="1:13" s="7" customFormat="1" ht="12" x14ac:dyDescent="0.2">
      <c r="A23" s="113" t="s">
        <v>470</v>
      </c>
      <c r="B23" s="279">
        <v>46432.712028221424</v>
      </c>
      <c r="C23" s="279">
        <v>44378.142653951531</v>
      </c>
      <c r="D23" s="279">
        <v>42697.972681818675</v>
      </c>
      <c r="E23" s="279">
        <v>43243.042244411212</v>
      </c>
      <c r="F23" s="279">
        <v>44376.992682043725</v>
      </c>
      <c r="G23" s="114">
        <v>43465.15332851703</v>
      </c>
      <c r="H23" s="114">
        <v>42768.862022027803</v>
      </c>
      <c r="I23" s="114">
        <v>42491.560768048919</v>
      </c>
      <c r="J23" s="114">
        <v>46298</v>
      </c>
      <c r="K23" s="114">
        <v>50764</v>
      </c>
      <c r="L23" s="114">
        <v>52997.978242416073</v>
      </c>
      <c r="M23" s="534">
        <v>50363.133447182219</v>
      </c>
    </row>
    <row r="24" spans="1:13" s="7" customFormat="1" ht="12" x14ac:dyDescent="0.2">
      <c r="A24" s="113" t="s">
        <v>471</v>
      </c>
      <c r="B24" s="279">
        <v>19122.241327342774</v>
      </c>
      <c r="C24" s="279">
        <v>17374.723634696864</v>
      </c>
      <c r="D24" s="279">
        <v>16663.299376129653</v>
      </c>
      <c r="E24" s="279">
        <v>17073.605908336791</v>
      </c>
      <c r="F24" s="279">
        <v>17558.464686761879</v>
      </c>
      <c r="G24" s="114">
        <v>17393.080957203561</v>
      </c>
      <c r="H24" s="114">
        <v>16260.583273329214</v>
      </c>
      <c r="I24" s="114">
        <v>16030.937778068095</v>
      </c>
      <c r="J24" s="114">
        <v>16360</v>
      </c>
      <c r="K24" s="114">
        <v>17918</v>
      </c>
      <c r="L24" s="114">
        <v>18262.709501135912</v>
      </c>
      <c r="M24" s="534">
        <v>18429.448822867853</v>
      </c>
    </row>
    <row r="25" spans="1:13" s="7" customFormat="1" ht="12" x14ac:dyDescent="0.2">
      <c r="A25" s="113" t="s">
        <v>472</v>
      </c>
      <c r="B25" s="279">
        <v>8041.3940633757638</v>
      </c>
      <c r="C25" s="279">
        <v>8149.1107959784304</v>
      </c>
      <c r="D25" s="279">
        <v>9305.4853866652338</v>
      </c>
      <c r="E25" s="279">
        <v>8785.4309748337073</v>
      </c>
      <c r="F25" s="279">
        <v>8434.1445136905731</v>
      </c>
      <c r="G25" s="114">
        <v>7724.1418179690054</v>
      </c>
      <c r="H25" s="114">
        <v>6946.7414226435985</v>
      </c>
      <c r="I25" s="114">
        <v>6004.1755292152802</v>
      </c>
      <c r="J25" s="114">
        <v>6137</v>
      </c>
      <c r="K25" s="114">
        <v>6291</v>
      </c>
      <c r="L25" s="114">
        <v>6391.2656864197597</v>
      </c>
      <c r="M25" s="534">
        <v>6355.8515841130884</v>
      </c>
    </row>
    <row r="26" spans="1:13" s="7" customFormat="1" ht="12" x14ac:dyDescent="0.2">
      <c r="A26" s="113" t="s">
        <v>473</v>
      </c>
      <c r="B26" s="279">
        <v>8649.8212256906372</v>
      </c>
      <c r="C26" s="279">
        <v>8039.6505891652996</v>
      </c>
      <c r="D26" s="279">
        <v>8224.9464197941179</v>
      </c>
      <c r="E26" s="279">
        <v>8512.5808155542345</v>
      </c>
      <c r="F26" s="279">
        <v>8331.3157839013438</v>
      </c>
      <c r="G26" s="114">
        <v>8565.2709733065712</v>
      </c>
      <c r="H26" s="114">
        <v>7946.7042598119688</v>
      </c>
      <c r="I26" s="114">
        <v>7657.5227075821058</v>
      </c>
      <c r="J26" s="114">
        <v>7716</v>
      </c>
      <c r="K26" s="114">
        <v>8333</v>
      </c>
      <c r="L26" s="114">
        <v>8376.6259026471052</v>
      </c>
      <c r="M26" s="534">
        <v>7900.7388410617132</v>
      </c>
    </row>
    <row r="27" spans="1:13" s="7" customFormat="1" ht="12" x14ac:dyDescent="0.2">
      <c r="A27" s="147" t="s">
        <v>474</v>
      </c>
      <c r="B27" s="271">
        <v>323806.80445266067</v>
      </c>
      <c r="C27" s="271">
        <v>314921.51005303353</v>
      </c>
      <c r="D27" s="271">
        <v>297273.73791654548</v>
      </c>
      <c r="E27" s="271">
        <v>288044.29697911686</v>
      </c>
      <c r="F27" s="271">
        <v>300282.40724969778</v>
      </c>
      <c r="G27" s="269">
        <v>286962.13538600458</v>
      </c>
      <c r="H27" s="269">
        <v>282848.36854852928</v>
      </c>
      <c r="I27" s="269">
        <v>275802.37791457452</v>
      </c>
      <c r="J27" s="269">
        <v>267355</v>
      </c>
      <c r="K27" s="268">
        <v>297700</v>
      </c>
      <c r="L27" s="268">
        <v>295493.47548249434</v>
      </c>
      <c r="M27" s="533">
        <v>272439.12243946776</v>
      </c>
    </row>
    <row r="28" spans="1:13" s="7" customFormat="1" ht="12" x14ac:dyDescent="0.2">
      <c r="A28" s="113" t="s">
        <v>475</v>
      </c>
      <c r="B28" s="279">
        <v>14120.36822240424</v>
      </c>
      <c r="C28" s="279">
        <v>13168.25427594461</v>
      </c>
      <c r="D28" s="279">
        <v>12605.649353507974</v>
      </c>
      <c r="E28" s="279">
        <v>12918.975796967392</v>
      </c>
      <c r="F28" s="279">
        <v>13144.919313473603</v>
      </c>
      <c r="G28" s="115">
        <v>13487.198061449248</v>
      </c>
      <c r="H28" s="115">
        <v>13923.162909417484</v>
      </c>
      <c r="I28" s="115">
        <v>14013.399589431041</v>
      </c>
      <c r="J28" s="115">
        <v>13264</v>
      </c>
      <c r="K28" s="114">
        <v>14978</v>
      </c>
      <c r="L28" s="114">
        <v>16455.117747238746</v>
      </c>
      <c r="M28" s="534">
        <v>15885.884884304536</v>
      </c>
    </row>
    <row r="29" spans="1:13" s="7" customFormat="1" ht="12" x14ac:dyDescent="0.2">
      <c r="A29" s="113" t="s">
        <v>476</v>
      </c>
      <c r="B29" s="279">
        <v>18226.971457345724</v>
      </c>
      <c r="C29" s="279">
        <v>18876.205295591386</v>
      </c>
      <c r="D29" s="279">
        <v>17979.980288691149</v>
      </c>
      <c r="E29" s="279">
        <v>16837.689207619267</v>
      </c>
      <c r="F29" s="279">
        <v>17404.498877926555</v>
      </c>
      <c r="G29" s="115">
        <v>17434.553809259389</v>
      </c>
      <c r="H29" s="115">
        <v>17257.564996298261</v>
      </c>
      <c r="I29" s="115">
        <v>17635.665133078866</v>
      </c>
      <c r="J29" s="115">
        <v>18090</v>
      </c>
      <c r="K29" s="114">
        <v>21783</v>
      </c>
      <c r="L29" s="114">
        <v>23243.04196214585</v>
      </c>
      <c r="M29" s="534">
        <v>20237.263220048193</v>
      </c>
    </row>
    <row r="30" spans="1:13" s="7" customFormat="1" ht="12" x14ac:dyDescent="0.2">
      <c r="A30" s="113" t="s">
        <v>477</v>
      </c>
      <c r="B30" s="279">
        <v>27554.367658845782</v>
      </c>
      <c r="C30" s="279">
        <v>26846.642238475084</v>
      </c>
      <c r="D30" s="279">
        <v>26045.663726003288</v>
      </c>
      <c r="E30" s="279">
        <v>26063.735185376441</v>
      </c>
      <c r="F30" s="279">
        <v>27620.954128522735</v>
      </c>
      <c r="G30" s="115">
        <v>27106.290758620464</v>
      </c>
      <c r="H30" s="115">
        <v>27061.186101632775</v>
      </c>
      <c r="I30" s="115">
        <v>26121.807448805121</v>
      </c>
      <c r="J30" s="115">
        <v>26495</v>
      </c>
      <c r="K30" s="114">
        <v>30514</v>
      </c>
      <c r="L30" s="114">
        <v>29758.799609689497</v>
      </c>
      <c r="M30" s="534">
        <v>26745.915653759916</v>
      </c>
    </row>
    <row r="31" spans="1:13" s="7" customFormat="1" ht="12" x14ac:dyDescent="0.2">
      <c r="A31" s="113" t="s">
        <v>478</v>
      </c>
      <c r="B31" s="279">
        <v>263905.09711406601</v>
      </c>
      <c r="C31" s="279">
        <v>256030.4082430501</v>
      </c>
      <c r="D31" s="279">
        <v>240642.44454835571</v>
      </c>
      <c r="E31" s="279">
        <v>232223.89678904883</v>
      </c>
      <c r="F31" s="279">
        <v>242112.03492979007</v>
      </c>
      <c r="G31" s="115">
        <v>228934.0927566755</v>
      </c>
      <c r="H31" s="115">
        <v>224606.45454119524</v>
      </c>
      <c r="I31" s="115">
        <v>218031.50574325703</v>
      </c>
      <c r="J31" s="115">
        <v>209506</v>
      </c>
      <c r="K31" s="114">
        <v>230425</v>
      </c>
      <c r="L31" s="114">
        <v>226036.51616342025</v>
      </c>
      <c r="M31" s="534">
        <v>209570.05868135512</v>
      </c>
    </row>
    <row r="32" spans="1:13" s="7" customFormat="1" ht="12" x14ac:dyDescent="0.2">
      <c r="A32" s="147" t="s">
        <v>479</v>
      </c>
      <c r="B32" s="271">
        <v>366129.29872305918</v>
      </c>
      <c r="C32" s="271">
        <v>349602.48325891059</v>
      </c>
      <c r="D32" s="271">
        <v>333644.19637482759</v>
      </c>
      <c r="E32" s="271">
        <v>335549.40169811813</v>
      </c>
      <c r="F32" s="271">
        <v>344259.85708343168</v>
      </c>
      <c r="G32" s="269">
        <v>345117.88901802024</v>
      </c>
      <c r="H32" s="269">
        <v>330497.99786264054</v>
      </c>
      <c r="I32" s="269">
        <v>320607.14750926511</v>
      </c>
      <c r="J32" s="269">
        <v>364099</v>
      </c>
      <c r="K32" s="268">
        <v>407255</v>
      </c>
      <c r="L32" s="268">
        <v>427680.37486791215</v>
      </c>
      <c r="M32" s="533">
        <v>436299.06006510748</v>
      </c>
    </row>
    <row r="33" spans="1:13" s="7" customFormat="1" ht="12" x14ac:dyDescent="0.2">
      <c r="A33" s="113" t="s">
        <v>480</v>
      </c>
      <c r="B33" s="279">
        <v>136783.36766626849</v>
      </c>
      <c r="C33" s="279">
        <v>133442.0333680422</v>
      </c>
      <c r="D33" s="279">
        <v>125188.15886849783</v>
      </c>
      <c r="E33" s="279">
        <v>126284.48425199746</v>
      </c>
      <c r="F33" s="279">
        <v>132958.12641217606</v>
      </c>
      <c r="G33" s="115">
        <v>132195.8977465707</v>
      </c>
      <c r="H33" s="115">
        <v>126636.54838291382</v>
      </c>
      <c r="I33" s="115">
        <v>120273.90599086984</v>
      </c>
      <c r="J33" s="115">
        <v>135097</v>
      </c>
      <c r="K33" s="114">
        <v>147619</v>
      </c>
      <c r="L33" s="114">
        <v>153809.07360721024</v>
      </c>
      <c r="M33" s="534">
        <v>151805.92167791835</v>
      </c>
    </row>
    <row r="34" spans="1:13" s="7" customFormat="1" ht="12" x14ac:dyDescent="0.2">
      <c r="A34" s="113" t="s">
        <v>481</v>
      </c>
      <c r="B34" s="279">
        <v>41096.859373385705</v>
      </c>
      <c r="C34" s="279">
        <v>39851.33038804563</v>
      </c>
      <c r="D34" s="279">
        <v>38805.154002718569</v>
      </c>
      <c r="E34" s="279">
        <v>38289.122928296441</v>
      </c>
      <c r="F34" s="279">
        <v>39323.135096048376</v>
      </c>
      <c r="G34" s="115">
        <v>39742.606866104601</v>
      </c>
      <c r="H34" s="115">
        <v>38065.703590876743</v>
      </c>
      <c r="I34" s="115">
        <v>36477.205918422776</v>
      </c>
      <c r="J34" s="115">
        <v>42069</v>
      </c>
      <c r="K34" s="114">
        <v>48920</v>
      </c>
      <c r="L34" s="114">
        <v>51666.394563436806</v>
      </c>
      <c r="M34" s="534">
        <v>52721.4218120531</v>
      </c>
    </row>
    <row r="35" spans="1:13" s="7" customFormat="1" ht="12" x14ac:dyDescent="0.2">
      <c r="A35" s="113" t="s">
        <v>482</v>
      </c>
      <c r="B35" s="279">
        <v>67844.666110243546</v>
      </c>
      <c r="C35" s="279">
        <v>64978.512470806381</v>
      </c>
      <c r="D35" s="279">
        <v>60928.332917196618</v>
      </c>
      <c r="E35" s="279">
        <v>62270.104298676888</v>
      </c>
      <c r="F35" s="279">
        <v>61461.339684840226</v>
      </c>
      <c r="G35" s="115">
        <v>60817.82968610344</v>
      </c>
      <c r="H35" s="115">
        <v>58515.309554482126</v>
      </c>
      <c r="I35" s="115">
        <v>57368.507191676297</v>
      </c>
      <c r="J35" s="115">
        <v>66683</v>
      </c>
      <c r="K35" s="114">
        <v>75859</v>
      </c>
      <c r="L35" s="114">
        <v>81669.739320795445</v>
      </c>
      <c r="M35" s="534">
        <v>84412.286717174575</v>
      </c>
    </row>
    <row r="36" spans="1:13" s="7" customFormat="1" ht="12" x14ac:dyDescent="0.2">
      <c r="A36" s="113" t="s">
        <v>483</v>
      </c>
      <c r="B36" s="279">
        <v>69642.47215841584</v>
      </c>
      <c r="C36" s="279">
        <v>65863.175764124986</v>
      </c>
      <c r="D36" s="279">
        <v>64387.076104022963</v>
      </c>
      <c r="E36" s="279">
        <v>64308.629843157119</v>
      </c>
      <c r="F36" s="279">
        <v>65183.16129395739</v>
      </c>
      <c r="G36" s="115">
        <v>65879.8719669524</v>
      </c>
      <c r="H36" s="115">
        <v>65020.979797980246</v>
      </c>
      <c r="I36" s="115">
        <v>62085.036735657057</v>
      </c>
      <c r="J36" s="115">
        <v>72598</v>
      </c>
      <c r="K36" s="114">
        <v>82220</v>
      </c>
      <c r="L36" s="114">
        <v>86523.214594840712</v>
      </c>
      <c r="M36" s="534">
        <v>88462.593021972381</v>
      </c>
    </row>
    <row r="37" spans="1:13" s="7" customFormat="1" ht="12" x14ac:dyDescent="0.2">
      <c r="A37" s="113" t="s">
        <v>484</v>
      </c>
      <c r="B37" s="279">
        <v>50761.933414752202</v>
      </c>
      <c r="C37" s="279">
        <v>45467.431267917505</v>
      </c>
      <c r="D37" s="279">
        <v>44335.474482365033</v>
      </c>
      <c r="E37" s="279">
        <v>44397.060375888192</v>
      </c>
      <c r="F37" s="279">
        <v>45334.094596452233</v>
      </c>
      <c r="G37" s="115">
        <v>46481.682752289089</v>
      </c>
      <c r="H37" s="115">
        <v>42259.456536412647</v>
      </c>
      <c r="I37" s="115">
        <v>44402.491672638942</v>
      </c>
      <c r="J37" s="115">
        <v>47652</v>
      </c>
      <c r="K37" s="114">
        <v>52636</v>
      </c>
      <c r="L37" s="114">
        <v>54011.952781628948</v>
      </c>
      <c r="M37" s="534">
        <v>58896.836835989016</v>
      </c>
    </row>
    <row r="38" spans="1:13" s="7" customFormat="1" ht="12" x14ac:dyDescent="0.2">
      <c r="A38" s="147" t="s">
        <v>485</v>
      </c>
      <c r="B38" s="271">
        <v>84940.74276605311</v>
      </c>
      <c r="C38" s="271">
        <v>78606.885403329681</v>
      </c>
      <c r="D38" s="271">
        <v>73721.815604839954</v>
      </c>
      <c r="E38" s="271">
        <v>74523.664610557738</v>
      </c>
      <c r="F38" s="271">
        <v>78109.506548047008</v>
      </c>
      <c r="G38" s="268">
        <v>76712.027107582573</v>
      </c>
      <c r="H38" s="268">
        <v>79105.937378010203</v>
      </c>
      <c r="I38" s="268">
        <v>75075.774637590832</v>
      </c>
      <c r="J38" s="268">
        <v>82880</v>
      </c>
      <c r="K38" s="268">
        <v>97862</v>
      </c>
      <c r="L38" s="268">
        <v>101872.02381896706</v>
      </c>
      <c r="M38" s="533">
        <v>99268.547932292771</v>
      </c>
    </row>
    <row r="39" spans="1:13" s="7" customFormat="1" ht="12" x14ac:dyDescent="0.2">
      <c r="A39" s="113" t="s">
        <v>486</v>
      </c>
      <c r="B39" s="279">
        <v>21021.27586896369</v>
      </c>
      <c r="C39" s="279">
        <v>18419.084546794486</v>
      </c>
      <c r="D39" s="279">
        <v>17567.811597004031</v>
      </c>
      <c r="E39" s="279">
        <v>17524.281991250209</v>
      </c>
      <c r="F39" s="279">
        <v>19321.369592991956</v>
      </c>
      <c r="G39" s="114">
        <v>18824.69647900264</v>
      </c>
      <c r="H39" s="114">
        <v>19093.56184698264</v>
      </c>
      <c r="I39" s="114">
        <v>18765.755836836597</v>
      </c>
      <c r="J39" s="114">
        <v>21167</v>
      </c>
      <c r="K39" s="114">
        <v>23638</v>
      </c>
      <c r="L39" s="114">
        <v>23896.239863972882</v>
      </c>
      <c r="M39" s="534">
        <v>23523.860944340384</v>
      </c>
    </row>
    <row r="40" spans="1:13" s="7" customFormat="1" ht="12" x14ac:dyDescent="0.2">
      <c r="A40" s="113" t="s">
        <v>487</v>
      </c>
      <c r="B40" s="279">
        <v>19431.105848489085</v>
      </c>
      <c r="C40" s="279">
        <v>18518.831513701421</v>
      </c>
      <c r="D40" s="279">
        <v>17750.108813173025</v>
      </c>
      <c r="E40" s="279">
        <v>18131.394966283704</v>
      </c>
      <c r="F40" s="279">
        <v>19237.657980739325</v>
      </c>
      <c r="G40" s="114">
        <v>18515.697461706302</v>
      </c>
      <c r="H40" s="114">
        <v>20327.721799894374</v>
      </c>
      <c r="I40" s="114">
        <v>18141.231784991851</v>
      </c>
      <c r="J40" s="114">
        <v>20702</v>
      </c>
      <c r="K40" s="114">
        <v>24288</v>
      </c>
      <c r="L40" s="114">
        <v>27214.229946331387</v>
      </c>
      <c r="M40" s="534">
        <v>26758.546251090323</v>
      </c>
    </row>
    <row r="41" spans="1:13" s="7" customFormat="1" ht="12" x14ac:dyDescent="0.2">
      <c r="A41" s="113" t="s">
        <v>488</v>
      </c>
      <c r="B41" s="279">
        <v>8433.2642640036338</v>
      </c>
      <c r="C41" s="279">
        <v>8177.2485250028458</v>
      </c>
      <c r="D41" s="279">
        <v>7776.5924001826388</v>
      </c>
      <c r="E41" s="279">
        <v>7661.1949006783752</v>
      </c>
      <c r="F41" s="279">
        <v>8323.0693746594752</v>
      </c>
      <c r="G41" s="114">
        <v>7847.6210448820393</v>
      </c>
      <c r="H41" s="114">
        <v>8011.8129531620089</v>
      </c>
      <c r="I41" s="114">
        <v>7893.0244978272931</v>
      </c>
      <c r="J41" s="114">
        <v>8392</v>
      </c>
      <c r="K41" s="114">
        <v>10551</v>
      </c>
      <c r="L41" s="114">
        <v>10638.686119704715</v>
      </c>
      <c r="M41" s="534">
        <v>9768.1163680894297</v>
      </c>
    </row>
    <row r="42" spans="1:13" s="7" customFormat="1" ht="12" x14ac:dyDescent="0.2">
      <c r="A42" s="113" t="s">
        <v>489</v>
      </c>
      <c r="B42" s="279">
        <v>36055.096784596448</v>
      </c>
      <c r="C42" s="279">
        <v>33491.720817833688</v>
      </c>
      <c r="D42" s="279">
        <v>30627.302794487496</v>
      </c>
      <c r="E42" s="279">
        <v>31206.792752349622</v>
      </c>
      <c r="F42" s="279">
        <v>31227.409599653922</v>
      </c>
      <c r="G42" s="114">
        <v>31524.012121991596</v>
      </c>
      <c r="H42" s="114">
        <v>31672.840777972924</v>
      </c>
      <c r="I42" s="114">
        <v>30275.762517934745</v>
      </c>
      <c r="J42" s="114">
        <v>32619</v>
      </c>
      <c r="K42" s="114">
        <v>39385</v>
      </c>
      <c r="L42" s="114">
        <v>40122.867888958077</v>
      </c>
      <c r="M42" s="534">
        <v>39218.02436877264</v>
      </c>
    </row>
    <row r="43" spans="1:13" s="7" customFormat="1" ht="12" x14ac:dyDescent="0.2">
      <c r="A43" s="147" t="s">
        <v>490</v>
      </c>
      <c r="B43" s="271">
        <v>115113.63108340977</v>
      </c>
      <c r="C43" s="271">
        <v>106903.45143715557</v>
      </c>
      <c r="D43" s="271">
        <v>104930.88337138701</v>
      </c>
      <c r="E43" s="271">
        <v>107910.59034856698</v>
      </c>
      <c r="F43" s="271">
        <v>105139.73935521462</v>
      </c>
      <c r="G43" s="268">
        <v>102403.65065315476</v>
      </c>
      <c r="H43" s="268">
        <v>98611.903841956664</v>
      </c>
      <c r="I43" s="268">
        <v>97318.759334628019</v>
      </c>
      <c r="J43" s="268">
        <v>105260</v>
      </c>
      <c r="K43" s="268">
        <v>121707</v>
      </c>
      <c r="L43" s="268">
        <v>126058.12879112249</v>
      </c>
      <c r="M43" s="533">
        <v>130518.98348746962</v>
      </c>
    </row>
    <row r="44" spans="1:13" s="7" customFormat="1" ht="12" x14ac:dyDescent="0.2">
      <c r="A44" s="113" t="s">
        <v>491</v>
      </c>
      <c r="B44" s="279">
        <v>26755.780615938718</v>
      </c>
      <c r="C44" s="279">
        <v>24539.412822176258</v>
      </c>
      <c r="D44" s="279">
        <v>24398.538001371533</v>
      </c>
      <c r="E44" s="279">
        <v>26292.370911442249</v>
      </c>
      <c r="F44" s="279">
        <v>25267.613797922393</v>
      </c>
      <c r="G44" s="114">
        <v>23916.407593072898</v>
      </c>
      <c r="H44" s="114">
        <v>23377.064842029682</v>
      </c>
      <c r="I44" s="114">
        <v>22877.920961243592</v>
      </c>
      <c r="J44" s="114">
        <v>25199</v>
      </c>
      <c r="K44" s="114">
        <v>29124</v>
      </c>
      <c r="L44" s="114">
        <v>30432.494176794902</v>
      </c>
      <c r="M44" s="534">
        <v>31556.100311905597</v>
      </c>
    </row>
    <row r="45" spans="1:13" s="7" customFormat="1" ht="12" x14ac:dyDescent="0.2">
      <c r="A45" s="113" t="s">
        <v>492</v>
      </c>
      <c r="B45" s="279">
        <v>8122.9192116535069</v>
      </c>
      <c r="C45" s="279">
        <v>7605.1760142108287</v>
      </c>
      <c r="D45" s="279">
        <v>7409.1095497264923</v>
      </c>
      <c r="E45" s="279">
        <v>7943.3129900593258</v>
      </c>
      <c r="F45" s="279">
        <v>7766.3224021164087</v>
      </c>
      <c r="G45" s="114">
        <v>7171.2681158553451</v>
      </c>
      <c r="H45" s="114">
        <v>7396.2141047713858</v>
      </c>
      <c r="I45" s="114">
        <v>7502.3782355013682</v>
      </c>
      <c r="J45" s="114">
        <v>8090</v>
      </c>
      <c r="K45" s="114">
        <v>9071</v>
      </c>
      <c r="L45" s="114">
        <v>9377.5957803472629</v>
      </c>
      <c r="M45" s="534">
        <v>9987.0796034921204</v>
      </c>
    </row>
    <row r="46" spans="1:13" s="7" customFormat="1" ht="12" x14ac:dyDescent="0.2">
      <c r="A46" s="113" t="s">
        <v>493</v>
      </c>
      <c r="B46" s="279">
        <v>58487.372780324142</v>
      </c>
      <c r="C46" s="279">
        <v>53974.639506384054</v>
      </c>
      <c r="D46" s="279">
        <v>52921.488389146281</v>
      </c>
      <c r="E46" s="279">
        <v>53501.684994773175</v>
      </c>
      <c r="F46" s="279">
        <v>51946.125462083226</v>
      </c>
      <c r="G46" s="114">
        <v>50918.640740728319</v>
      </c>
      <c r="H46" s="114">
        <v>48389.708758328488</v>
      </c>
      <c r="I46" s="114">
        <v>48169.406466775763</v>
      </c>
      <c r="J46" s="114">
        <v>51109</v>
      </c>
      <c r="K46" s="114">
        <v>59146</v>
      </c>
      <c r="L46" s="114">
        <v>61420.530387237537</v>
      </c>
      <c r="M46" s="534">
        <v>62913.616262660173</v>
      </c>
    </row>
    <row r="47" spans="1:13" s="7" customFormat="1" ht="12" x14ac:dyDescent="0.2">
      <c r="A47" s="113" t="s">
        <v>494</v>
      </c>
      <c r="B47" s="279">
        <v>10142.124614273976</v>
      </c>
      <c r="C47" s="279">
        <v>9542.7204862014678</v>
      </c>
      <c r="D47" s="279">
        <v>9349.4912686996649</v>
      </c>
      <c r="E47" s="279">
        <v>9267.0251741699249</v>
      </c>
      <c r="F47" s="279">
        <v>9220.6674604200107</v>
      </c>
      <c r="G47" s="114">
        <v>9253.1949845997715</v>
      </c>
      <c r="H47" s="114">
        <v>8971.356473501286</v>
      </c>
      <c r="I47" s="114">
        <v>8320.7636013222764</v>
      </c>
      <c r="J47" s="114">
        <v>9300</v>
      </c>
      <c r="K47" s="114">
        <v>11485</v>
      </c>
      <c r="L47" s="114">
        <v>11253.756687797155</v>
      </c>
      <c r="M47" s="534">
        <v>11719.38873917686</v>
      </c>
    </row>
    <row r="48" spans="1:13" s="7" customFormat="1" ht="12" x14ac:dyDescent="0.2">
      <c r="A48" s="113" t="s">
        <v>495</v>
      </c>
      <c r="B48" s="279">
        <v>6360.8672366122273</v>
      </c>
      <c r="C48" s="279">
        <v>6056.8756298934659</v>
      </c>
      <c r="D48" s="279">
        <v>6050.6013519632152</v>
      </c>
      <c r="E48" s="279">
        <v>5980.224355778304</v>
      </c>
      <c r="F48" s="279">
        <v>6098.5112340860514</v>
      </c>
      <c r="G48" s="114">
        <v>6204.3988991535143</v>
      </c>
      <c r="H48" s="114">
        <v>5914.4658079011551</v>
      </c>
      <c r="I48" s="114">
        <v>5703.3715025464926</v>
      </c>
      <c r="J48" s="114">
        <v>6512</v>
      </c>
      <c r="K48" s="114">
        <v>7175</v>
      </c>
      <c r="L48" s="114">
        <v>7992.82007236955</v>
      </c>
      <c r="M48" s="534">
        <v>8339.3736880692559</v>
      </c>
    </row>
    <row r="49" spans="1:13" s="7" customFormat="1" ht="12" x14ac:dyDescent="0.2">
      <c r="A49" s="113" t="s">
        <v>496</v>
      </c>
      <c r="B49" s="279">
        <v>5244.5666246074697</v>
      </c>
      <c r="C49" s="279">
        <v>5184.6269782878408</v>
      </c>
      <c r="D49" s="279">
        <v>4801.654810486707</v>
      </c>
      <c r="E49" s="279">
        <v>4925.9719223577449</v>
      </c>
      <c r="F49" s="279">
        <v>4840.4989985945858</v>
      </c>
      <c r="G49" s="114">
        <v>4939.7403197449157</v>
      </c>
      <c r="H49" s="114">
        <v>4563.0938554212507</v>
      </c>
      <c r="I49" s="114">
        <v>4744.9185672380499</v>
      </c>
      <c r="J49" s="114">
        <v>5051</v>
      </c>
      <c r="K49" s="114">
        <v>5706</v>
      </c>
      <c r="L49" s="114">
        <v>5580.9316865760984</v>
      </c>
      <c r="M49" s="534">
        <v>6003.424882165601</v>
      </c>
    </row>
    <row r="50" spans="1:13" s="7" customFormat="1" ht="12" x14ac:dyDescent="0.2">
      <c r="A50" s="147" t="s">
        <v>497</v>
      </c>
      <c r="B50" s="271">
        <v>281153.30941136053</v>
      </c>
      <c r="C50" s="271">
        <v>266372.56076068693</v>
      </c>
      <c r="D50" s="271">
        <v>259092.23889048467</v>
      </c>
      <c r="E50" s="271">
        <v>270350.11297341954</v>
      </c>
      <c r="F50" s="271">
        <v>256817.88510313656</v>
      </c>
      <c r="G50" s="268">
        <v>235893.19566130731</v>
      </c>
      <c r="H50" s="268">
        <v>235052.77297436507</v>
      </c>
      <c r="I50" s="268">
        <v>230012.38242235902</v>
      </c>
      <c r="J50" s="268">
        <v>246367</v>
      </c>
      <c r="K50" s="268">
        <v>283285</v>
      </c>
      <c r="L50" s="268">
        <v>285521.16628358862</v>
      </c>
      <c r="M50" s="533">
        <v>290954.84745066921</v>
      </c>
    </row>
    <row r="51" spans="1:13" s="7" customFormat="1" ht="12" x14ac:dyDescent="0.2">
      <c r="A51" s="113" t="s">
        <v>498</v>
      </c>
      <c r="B51" s="279">
        <v>72318.164239916761</v>
      </c>
      <c r="C51" s="279">
        <v>70002.271658044687</v>
      </c>
      <c r="D51" s="279">
        <v>68938.020997989064</v>
      </c>
      <c r="E51" s="279">
        <v>72970.482704233771</v>
      </c>
      <c r="F51" s="279">
        <v>68618.105415783313</v>
      </c>
      <c r="G51" s="114">
        <v>61109.052748821494</v>
      </c>
      <c r="H51" s="114">
        <v>62844.883440959733</v>
      </c>
      <c r="I51" s="114">
        <v>60716.324427459418</v>
      </c>
      <c r="J51" s="114">
        <v>63500</v>
      </c>
      <c r="K51" s="114">
        <v>75337</v>
      </c>
      <c r="L51" s="114">
        <v>74534.156339503941</v>
      </c>
      <c r="M51" s="534">
        <v>77295.026799633968</v>
      </c>
    </row>
    <row r="52" spans="1:13" s="7" customFormat="1" ht="12" x14ac:dyDescent="0.2">
      <c r="A52" s="113" t="s">
        <v>499</v>
      </c>
      <c r="B52" s="279">
        <v>137307.04933148369</v>
      </c>
      <c r="C52" s="279">
        <v>126932.20290309316</v>
      </c>
      <c r="D52" s="279">
        <v>123450.85813401995</v>
      </c>
      <c r="E52" s="279">
        <v>128831.93972813705</v>
      </c>
      <c r="F52" s="279">
        <v>119696.25060024043</v>
      </c>
      <c r="G52" s="114">
        <v>108281.7292934836</v>
      </c>
      <c r="H52" s="114">
        <v>107152.08492725804</v>
      </c>
      <c r="I52" s="114">
        <v>106445.79792385316</v>
      </c>
      <c r="J52" s="114">
        <v>112367</v>
      </c>
      <c r="K52" s="114">
        <v>127397</v>
      </c>
      <c r="L52" s="114">
        <v>129946.32403852411</v>
      </c>
      <c r="M52" s="534">
        <v>134627.39750517576</v>
      </c>
    </row>
    <row r="53" spans="1:13" s="7" customFormat="1" ht="12" x14ac:dyDescent="0.2">
      <c r="A53" s="113" t="s">
        <v>500</v>
      </c>
      <c r="B53" s="279">
        <v>71528.095839958987</v>
      </c>
      <c r="C53" s="279">
        <v>69438.086199529236</v>
      </c>
      <c r="D53" s="279">
        <v>66703.359758496154</v>
      </c>
      <c r="E53" s="279">
        <v>68547.690541123797</v>
      </c>
      <c r="F53" s="279">
        <v>68503.5290872271</v>
      </c>
      <c r="G53" s="114">
        <v>66502.413619002225</v>
      </c>
      <c r="H53" s="114">
        <v>65055.804606124933</v>
      </c>
      <c r="I53" s="114">
        <v>62850.26007104505</v>
      </c>
      <c r="J53" s="114">
        <v>70500</v>
      </c>
      <c r="K53" s="114">
        <v>80551</v>
      </c>
      <c r="L53" s="114">
        <v>81040.685905560575</v>
      </c>
      <c r="M53" s="534">
        <v>79032.423145859502</v>
      </c>
    </row>
    <row r="54" spans="1:13" s="7" customFormat="1" ht="12" x14ac:dyDescent="0.2">
      <c r="A54" s="147" t="s">
        <v>501</v>
      </c>
      <c r="B54" s="271">
        <v>413054.00225461449</v>
      </c>
      <c r="C54" s="271">
        <v>386640.75361681456</v>
      </c>
      <c r="D54" s="271">
        <v>364654.23446657631</v>
      </c>
      <c r="E54" s="271">
        <v>355864.01838042459</v>
      </c>
      <c r="F54" s="271">
        <v>361395.81797000667</v>
      </c>
      <c r="G54" s="268">
        <v>346838.90923254477</v>
      </c>
      <c r="H54" s="268">
        <v>344046.66808985389</v>
      </c>
      <c r="I54" s="268">
        <v>336216.15965135919</v>
      </c>
      <c r="J54" s="268">
        <v>369270</v>
      </c>
      <c r="K54" s="268">
        <v>429746</v>
      </c>
      <c r="L54" s="268">
        <v>447991.1983374033</v>
      </c>
      <c r="M54" s="533">
        <v>431427.08848374221</v>
      </c>
    </row>
    <row r="55" spans="1:13" s="7" customFormat="1" ht="12" x14ac:dyDescent="0.2">
      <c r="A55" s="113" t="s">
        <v>502</v>
      </c>
      <c r="B55" s="279">
        <v>5268.6852852702441</v>
      </c>
      <c r="C55" s="279">
        <v>5670.3401413527954</v>
      </c>
      <c r="D55" s="279">
        <v>5068.9288794229788</v>
      </c>
      <c r="E55" s="279">
        <v>5075.0739787277344</v>
      </c>
      <c r="F55" s="279">
        <v>4904.4984059416083</v>
      </c>
      <c r="G55" s="114">
        <v>4534.5960479162604</v>
      </c>
      <c r="H55" s="114">
        <v>7905.4072951240078</v>
      </c>
      <c r="I55" s="114">
        <v>4565.0704857589544</v>
      </c>
      <c r="J55" s="114">
        <v>5128</v>
      </c>
      <c r="K55" s="114">
        <v>6009</v>
      </c>
      <c r="L55" s="114">
        <v>8167.8770004531034</v>
      </c>
      <c r="M55" s="534">
        <v>5896.5085190567934</v>
      </c>
    </row>
    <row r="56" spans="1:13" s="7" customFormat="1" ht="12" x14ac:dyDescent="0.2">
      <c r="A56" s="113" t="s">
        <v>503</v>
      </c>
      <c r="B56" s="279">
        <v>10570.625947878583</v>
      </c>
      <c r="C56" s="279">
        <v>9871.4988959170387</v>
      </c>
      <c r="D56" s="279">
        <v>9253.0917390953564</v>
      </c>
      <c r="E56" s="279">
        <v>8977.4130231145609</v>
      </c>
      <c r="F56" s="279">
        <v>8770.9636205976676</v>
      </c>
      <c r="G56" s="114">
        <v>9257.6131721831953</v>
      </c>
      <c r="H56" s="114">
        <v>4586.3426668278298</v>
      </c>
      <c r="I56" s="114">
        <v>7617.8322602337112</v>
      </c>
      <c r="J56" s="114">
        <v>7529</v>
      </c>
      <c r="K56" s="114">
        <v>8116</v>
      </c>
      <c r="L56" s="114">
        <v>6030.8556735766088</v>
      </c>
      <c r="M56" s="534">
        <v>7929.995621507288</v>
      </c>
    </row>
    <row r="57" spans="1:13" s="7" customFormat="1" ht="12" x14ac:dyDescent="0.2">
      <c r="A57" s="113" t="s">
        <v>504</v>
      </c>
      <c r="B57" s="279">
        <v>114344.70502315424</v>
      </c>
      <c r="C57" s="279">
        <v>107361.70229942467</v>
      </c>
      <c r="D57" s="279">
        <v>99315.33932265926</v>
      </c>
      <c r="E57" s="279">
        <v>95885.270625454388</v>
      </c>
      <c r="F57" s="279">
        <v>95117.239786131337</v>
      </c>
      <c r="G57" s="114">
        <v>89413.691194821979</v>
      </c>
      <c r="H57" s="114">
        <v>86635.885040973793</v>
      </c>
      <c r="I57" s="114">
        <v>85249.104630634756</v>
      </c>
      <c r="J57" s="114">
        <v>96993</v>
      </c>
      <c r="K57" s="114">
        <v>121870</v>
      </c>
      <c r="L57" s="114">
        <v>127551.23257653226</v>
      </c>
      <c r="M57" s="534">
        <v>121876.99760404597</v>
      </c>
    </row>
    <row r="58" spans="1:13" s="7" customFormat="1" ht="12" x14ac:dyDescent="0.2">
      <c r="A58" s="113" t="s">
        <v>505</v>
      </c>
      <c r="B58" s="279">
        <v>65628.38355389933</v>
      </c>
      <c r="C58" s="279">
        <v>59701.781570582258</v>
      </c>
      <c r="D58" s="279">
        <v>56531.319700948698</v>
      </c>
      <c r="E58" s="279">
        <v>54563.117611599642</v>
      </c>
      <c r="F58" s="279">
        <v>54754.678167928265</v>
      </c>
      <c r="G58" s="114">
        <v>52099.993102060413</v>
      </c>
      <c r="H58" s="114">
        <v>51923.66294319486</v>
      </c>
      <c r="I58" s="114">
        <v>51144.091445196515</v>
      </c>
      <c r="J58" s="114">
        <v>56095</v>
      </c>
      <c r="K58" s="114">
        <v>65536</v>
      </c>
      <c r="L58" s="114">
        <v>72763.292525098237</v>
      </c>
      <c r="M58" s="534">
        <v>67544.080848958241</v>
      </c>
    </row>
    <row r="59" spans="1:13" s="7" customFormat="1" ht="12" x14ac:dyDescent="0.2">
      <c r="A59" s="113" t="s">
        <v>506</v>
      </c>
      <c r="B59" s="279">
        <v>50995.186355139784</v>
      </c>
      <c r="C59" s="279">
        <v>48906.12551084088</v>
      </c>
      <c r="D59" s="279">
        <v>46598.427645216434</v>
      </c>
      <c r="E59" s="279">
        <v>46563.636798485284</v>
      </c>
      <c r="F59" s="279">
        <v>48971.258050799166</v>
      </c>
      <c r="G59" s="114">
        <v>47393.481347782254</v>
      </c>
      <c r="H59" s="114">
        <v>46816.414135927582</v>
      </c>
      <c r="I59" s="114">
        <v>47282.640082870996</v>
      </c>
      <c r="J59" s="114">
        <v>50590</v>
      </c>
      <c r="K59" s="114">
        <v>59903</v>
      </c>
      <c r="L59" s="114">
        <v>61832.352879427024</v>
      </c>
      <c r="M59" s="534">
        <v>60659.561309375204</v>
      </c>
    </row>
    <row r="60" spans="1:13" s="7" customFormat="1" ht="12" x14ac:dyDescent="0.2">
      <c r="A60" s="113" t="s">
        <v>507</v>
      </c>
      <c r="B60" s="279">
        <v>52078.373108147192</v>
      </c>
      <c r="C60" s="279">
        <v>48518.536952642207</v>
      </c>
      <c r="D60" s="279">
        <v>45697.215888984407</v>
      </c>
      <c r="E60" s="279">
        <v>45658.81468028573</v>
      </c>
      <c r="F60" s="279">
        <v>44461.301282640314</v>
      </c>
      <c r="G60" s="114">
        <v>42353.720469933447</v>
      </c>
      <c r="H60" s="114">
        <v>43603.933944157048</v>
      </c>
      <c r="I60" s="114">
        <v>40453.557730088287</v>
      </c>
      <c r="J60" s="114">
        <v>45863</v>
      </c>
      <c r="K60" s="114">
        <v>52886</v>
      </c>
      <c r="L60" s="114">
        <v>52574.205945431153</v>
      </c>
      <c r="M60" s="534">
        <v>49632.949809167068</v>
      </c>
    </row>
    <row r="61" spans="1:13" s="7" customFormat="1" ht="12" x14ac:dyDescent="0.2">
      <c r="A61" s="113" t="s">
        <v>508</v>
      </c>
      <c r="B61" s="279">
        <v>22743.382588544406</v>
      </c>
      <c r="C61" s="279">
        <v>20931.020862633246</v>
      </c>
      <c r="D61" s="279">
        <v>20198.619609432884</v>
      </c>
      <c r="E61" s="279">
        <v>18921.780606722503</v>
      </c>
      <c r="F61" s="279">
        <v>19149.325939284292</v>
      </c>
      <c r="G61" s="114">
        <v>18300.126324553028</v>
      </c>
      <c r="H61" s="114">
        <v>18555.824748018429</v>
      </c>
      <c r="I61" s="114">
        <v>17529.275636889455</v>
      </c>
      <c r="J61" s="114">
        <v>19373</v>
      </c>
      <c r="K61" s="114">
        <v>23053</v>
      </c>
      <c r="L61" s="114">
        <v>22845.119858710819</v>
      </c>
      <c r="M61" s="534">
        <v>21450.420280502567</v>
      </c>
    </row>
    <row r="62" spans="1:13" s="7" customFormat="1" ht="12" x14ac:dyDescent="0.2">
      <c r="A62" s="113" t="s">
        <v>509</v>
      </c>
      <c r="B62" s="279">
        <v>85561.853796876618</v>
      </c>
      <c r="C62" s="279">
        <v>80039.777553144464</v>
      </c>
      <c r="D62" s="279">
        <v>76638.747439289946</v>
      </c>
      <c r="E62" s="279">
        <v>74498.081018602301</v>
      </c>
      <c r="F62" s="279">
        <v>79446.952897230716</v>
      </c>
      <c r="G62" s="114">
        <v>77818.682878642241</v>
      </c>
      <c r="H62" s="114">
        <v>78127.806231743554</v>
      </c>
      <c r="I62" s="114">
        <v>76712.3454365527</v>
      </c>
      <c r="J62" s="114">
        <v>80936</v>
      </c>
      <c r="K62" s="114">
        <v>85295</v>
      </c>
      <c r="L62" s="114">
        <v>88887.653138622278</v>
      </c>
      <c r="M62" s="534">
        <v>89226.246371301721</v>
      </c>
    </row>
    <row r="63" spans="1:13" s="7" customFormat="1" ht="12" x14ac:dyDescent="0.2">
      <c r="A63" s="113" t="s">
        <v>510</v>
      </c>
      <c r="B63" s="279">
        <v>5862.8065957152239</v>
      </c>
      <c r="C63" s="279">
        <v>5639.9698302824381</v>
      </c>
      <c r="D63" s="279">
        <v>5352.544241554674</v>
      </c>
      <c r="E63" s="279">
        <v>5720.8300372700069</v>
      </c>
      <c r="F63" s="279">
        <v>5819.5998195406864</v>
      </c>
      <c r="G63" s="114">
        <v>5667.0046946520069</v>
      </c>
      <c r="H63" s="114">
        <v>5891.3910839200425</v>
      </c>
      <c r="I63" s="114">
        <v>5662.2419431267863</v>
      </c>
      <c r="J63" s="114">
        <v>6764</v>
      </c>
      <c r="K63" s="114">
        <v>7077</v>
      </c>
      <c r="L63" s="114">
        <v>7338.6087395518398</v>
      </c>
      <c r="M63" s="534">
        <v>7210.3281198273125</v>
      </c>
    </row>
    <row r="64" spans="1:13" s="7" customFormat="1" ht="12" x14ac:dyDescent="0.2">
      <c r="A64" s="272" t="s">
        <v>531</v>
      </c>
      <c r="B64" s="273">
        <v>5374969.1045958279</v>
      </c>
      <c r="C64" s="273">
        <v>5117217.5814812109</v>
      </c>
      <c r="D64" s="273">
        <v>4787858.1395706926</v>
      </c>
      <c r="E64" s="273">
        <v>4771853.9727811711</v>
      </c>
      <c r="F64" s="273">
        <v>4779892.756134429</v>
      </c>
      <c r="G64" s="273">
        <v>4530111.4373812377</v>
      </c>
      <c r="H64" s="273">
        <v>4419811.1072729733</v>
      </c>
      <c r="I64" s="273">
        <v>4187606.110699519</v>
      </c>
      <c r="J64" s="273">
        <v>4361657</v>
      </c>
      <c r="K64" s="273">
        <v>5057052</v>
      </c>
      <c r="L64" s="273">
        <v>5087546.1366461692</v>
      </c>
      <c r="M64" s="274">
        <v>4872548.4590621106</v>
      </c>
    </row>
    <row r="65" spans="1:13" s="7" customFormat="1" ht="12" x14ac:dyDescent="0.2">
      <c r="A65" s="280"/>
      <c r="B65" s="280"/>
      <c r="C65" s="280"/>
      <c r="D65" s="280"/>
      <c r="E65" s="280"/>
      <c r="F65" s="280"/>
      <c r="G65" s="280"/>
      <c r="H65" s="280"/>
      <c r="I65" s="280"/>
      <c r="J65" s="280"/>
      <c r="K65" s="280"/>
      <c r="L65" s="275"/>
      <c r="M65" s="275"/>
    </row>
    <row r="66" spans="1:13" s="7" customFormat="1" ht="12" x14ac:dyDescent="0.2">
      <c r="A66" s="537" t="s">
        <v>640</v>
      </c>
      <c r="B66" s="889"/>
      <c r="C66" s="889"/>
      <c r="D66" s="889"/>
      <c r="E66" s="61"/>
      <c r="F66" s="61"/>
      <c r="G66" s="61"/>
      <c r="H66" s="61"/>
      <c r="I66" s="280"/>
      <c r="J66" s="280"/>
      <c r="K66" s="280"/>
      <c r="L66" s="275"/>
      <c r="M66" s="275"/>
    </row>
    <row r="67" spans="1:13" s="7" customFormat="1" ht="12" x14ac:dyDescent="0.2">
      <c r="A67" s="61" t="s">
        <v>641</v>
      </c>
      <c r="B67" s="61"/>
      <c r="C67" s="61"/>
      <c r="D67" s="61"/>
      <c r="E67" s="280"/>
      <c r="F67" s="280"/>
      <c r="G67" s="280"/>
      <c r="H67" s="280"/>
      <c r="I67" s="280"/>
      <c r="J67" s="280"/>
      <c r="K67" s="280"/>
      <c r="L67" s="60"/>
      <c r="M67" s="60"/>
    </row>
  </sheetData>
  <sheetProtection formatCells="0" formatColumns="0" formatRows="0" insertColumns="0" insertRows="0" insertHyperlinks="0" deleteColumns="0" deleteRows="0" sort="0" autoFilter="0" pivotTables="0"/>
  <mergeCells count="2">
    <mergeCell ref="A1:M1"/>
    <mergeCell ref="A2:M2"/>
  </mergeCells>
  <phoneticPr fontId="37" type="noConversion"/>
  <printOptions horizontalCentered="1"/>
  <pageMargins left="0.25" right="0.25" top="0.25" bottom="0.5" header="0.3" footer="0.3"/>
  <pageSetup scale="71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N76"/>
  <sheetViews>
    <sheetView showGridLines="0" zoomScaleNormal="100" workbookViewId="0">
      <selection activeCell="Q30" sqref="Q30"/>
    </sheetView>
  </sheetViews>
  <sheetFormatPr defaultColWidth="9.140625" defaultRowHeight="12.75" x14ac:dyDescent="0.2"/>
  <cols>
    <col min="1" max="1" width="1.7109375" style="119" customWidth="1"/>
    <col min="2" max="2" width="20.7109375" style="119" customWidth="1"/>
    <col min="3" max="3" width="10.7109375" style="119" customWidth="1"/>
    <col min="4" max="4" width="9.42578125" style="119" customWidth="1"/>
    <col min="5" max="5" width="10.7109375" style="119" customWidth="1"/>
    <col min="6" max="14" width="8.7109375" style="119" customWidth="1"/>
    <col min="15" max="16384" width="9.140625" style="1"/>
  </cols>
  <sheetData>
    <row r="1" spans="1:14" ht="15.75" x14ac:dyDescent="0.25">
      <c r="A1" s="1382" t="str">
        <f>CONCATENATE('List of Tables'!A23,":  ",'List of Tables'!C23)</f>
        <v>TABLE 18:  2016 Domestic U.S. Visitor Characteristics by State</v>
      </c>
      <c r="B1" s="1382"/>
      <c r="C1" s="1382"/>
      <c r="D1" s="1382"/>
      <c r="E1" s="1382"/>
      <c r="F1" s="1382"/>
      <c r="G1" s="1382"/>
      <c r="H1" s="1382"/>
      <c r="I1" s="1382"/>
      <c r="J1" s="1382"/>
      <c r="K1" s="1382"/>
      <c r="L1" s="1382"/>
      <c r="M1" s="1382"/>
      <c r="N1" s="1382"/>
    </row>
    <row r="2" spans="1:14" ht="15.75" x14ac:dyDescent="0.25">
      <c r="A2" s="1433" t="s">
        <v>616</v>
      </c>
      <c r="B2" s="1433"/>
      <c r="C2" s="1433"/>
      <c r="D2" s="1433"/>
      <c r="E2" s="1433"/>
      <c r="F2" s="1433"/>
      <c r="G2" s="1433"/>
      <c r="H2" s="1433"/>
      <c r="I2" s="1433"/>
      <c r="J2" s="1433"/>
      <c r="K2" s="1433"/>
      <c r="L2" s="1433"/>
      <c r="M2" s="1433"/>
      <c r="N2" s="1433"/>
    </row>
    <row r="3" spans="1:14" s="4" customFormat="1" ht="19.5" customHeight="1" x14ac:dyDescent="0.2">
      <c r="A3" s="18"/>
      <c r="B3" s="18"/>
      <c r="C3" s="281"/>
      <c r="E3" s="281"/>
      <c r="F3" s="281"/>
      <c r="G3" s="281"/>
      <c r="H3" s="281"/>
      <c r="I3" s="281"/>
      <c r="J3" s="281"/>
      <c r="K3" s="281"/>
      <c r="L3" s="281"/>
      <c r="M3" s="281"/>
      <c r="N3" s="281"/>
    </row>
    <row r="4" spans="1:14" s="4" customFormat="1" ht="12" customHeight="1" x14ac:dyDescent="0.2">
      <c r="A4" s="1397" t="s">
        <v>540</v>
      </c>
      <c r="B4" s="1396"/>
      <c r="C4" s="286"/>
      <c r="D4" s="1406" t="s">
        <v>525</v>
      </c>
      <c r="E4" s="1406" t="s">
        <v>559</v>
      </c>
      <c r="F4" s="163" t="s">
        <v>532</v>
      </c>
      <c r="G4" s="163" t="s">
        <v>339</v>
      </c>
      <c r="H4" s="163" t="s">
        <v>339</v>
      </c>
      <c r="I4" s="163" t="s">
        <v>339</v>
      </c>
      <c r="J4" s="287" t="s">
        <v>339</v>
      </c>
      <c r="K4" s="1432" t="s">
        <v>560</v>
      </c>
      <c r="L4" s="163" t="s">
        <v>339</v>
      </c>
      <c r="M4" s="1434" t="s">
        <v>819</v>
      </c>
      <c r="N4" s="1435"/>
    </row>
    <row r="5" spans="1:14" s="4" customFormat="1" ht="12" x14ac:dyDescent="0.2">
      <c r="A5" s="1436"/>
      <c r="B5" s="1437"/>
      <c r="C5" s="288" t="s">
        <v>312</v>
      </c>
      <c r="D5" s="1431" t="s">
        <v>375</v>
      </c>
      <c r="E5" s="1431"/>
      <c r="F5" s="288" t="s">
        <v>340</v>
      </c>
      <c r="G5" s="288" t="s">
        <v>533</v>
      </c>
      <c r="H5" s="288" t="s">
        <v>534</v>
      </c>
      <c r="I5" s="288" t="s">
        <v>535</v>
      </c>
      <c r="J5" s="289" t="s">
        <v>536</v>
      </c>
      <c r="K5" s="1431"/>
      <c r="L5" s="288" t="s">
        <v>537</v>
      </c>
      <c r="M5" s="290" t="s">
        <v>538</v>
      </c>
      <c r="N5" s="291" t="s">
        <v>539</v>
      </c>
    </row>
    <row r="6" spans="1:14" s="4" customFormat="1" ht="12" x14ac:dyDescent="0.2">
      <c r="A6" s="1411"/>
      <c r="B6" s="1438"/>
      <c r="C6" s="292"/>
      <c r="D6" s="1407" t="s">
        <v>541</v>
      </c>
      <c r="E6" s="1407"/>
      <c r="F6" s="293" t="s">
        <v>542</v>
      </c>
      <c r="G6" s="293" t="s">
        <v>542</v>
      </c>
      <c r="H6" s="293" t="s">
        <v>543</v>
      </c>
      <c r="I6" s="293" t="s">
        <v>542</v>
      </c>
      <c r="J6" s="294" t="s">
        <v>542</v>
      </c>
      <c r="K6" s="1407"/>
      <c r="L6" s="293" t="s">
        <v>544</v>
      </c>
      <c r="M6" s="295" t="s">
        <v>545</v>
      </c>
      <c r="N6" s="296" t="s">
        <v>546</v>
      </c>
    </row>
    <row r="7" spans="1:14" s="42" customFormat="1" ht="13.5" customHeight="1" x14ac:dyDescent="0.2">
      <c r="A7" s="284" t="s">
        <v>453</v>
      </c>
      <c r="B7" s="898"/>
      <c r="C7" s="298">
        <v>2910609.8766874694</v>
      </c>
      <c r="D7" s="80">
        <v>9.0786547759928702</v>
      </c>
      <c r="E7" s="899">
        <v>26424422.258040715</v>
      </c>
      <c r="F7" s="523">
        <v>91.764994299072853</v>
      </c>
      <c r="G7" s="523">
        <v>60.764422025219226</v>
      </c>
      <c r="H7" s="523">
        <v>18.290275524310783</v>
      </c>
      <c r="I7" s="523">
        <v>44.588946227749837</v>
      </c>
      <c r="J7" s="523">
        <v>18.490837078337588</v>
      </c>
      <c r="K7" s="523">
        <v>3.8408130249831558</v>
      </c>
      <c r="L7" s="523">
        <v>2.9012640354980399</v>
      </c>
      <c r="M7" s="80">
        <v>1.1347666210989074</v>
      </c>
      <c r="N7" s="75">
        <v>7.186132306570264</v>
      </c>
    </row>
    <row r="8" spans="1:14" s="4" customFormat="1" ht="13.5" customHeight="1" x14ac:dyDescent="0.2">
      <c r="A8" s="299"/>
      <c r="B8" s="300" t="s">
        <v>380</v>
      </c>
      <c r="C8" s="301">
        <v>81643.696977632964</v>
      </c>
      <c r="D8" s="57">
        <v>11.707509798804246</v>
      </c>
      <c r="E8" s="253">
        <v>955844.38237624255</v>
      </c>
      <c r="F8" s="524">
        <v>92.668184987387036</v>
      </c>
      <c r="G8" s="524">
        <v>55.78161073377985</v>
      </c>
      <c r="H8" s="524">
        <v>15.361733558703616</v>
      </c>
      <c r="I8" s="524">
        <v>31.485366607360167</v>
      </c>
      <c r="J8" s="524">
        <v>26.596674145332205</v>
      </c>
      <c r="K8" s="524">
        <v>4.2980897990208904</v>
      </c>
      <c r="L8" s="524">
        <v>2.5124810404828279</v>
      </c>
      <c r="M8" s="57">
        <v>1.1367393891654105</v>
      </c>
      <c r="N8" s="81">
        <v>7.7366202172658793</v>
      </c>
    </row>
    <row r="9" spans="1:14" s="4" customFormat="1" ht="13.5" customHeight="1" x14ac:dyDescent="0.2">
      <c r="A9" s="299"/>
      <c r="B9" s="300" t="s">
        <v>383</v>
      </c>
      <c r="C9" s="301">
        <v>2095907.5405644977</v>
      </c>
      <c r="D9" s="57">
        <v>8.6677148354684341</v>
      </c>
      <c r="E9" s="253">
        <v>18166728.883121055</v>
      </c>
      <c r="F9" s="524">
        <v>91.436116731221119</v>
      </c>
      <c r="G9" s="524">
        <v>59.226635082669119</v>
      </c>
      <c r="H9" s="524">
        <v>18.849606912247769</v>
      </c>
      <c r="I9" s="524">
        <v>48.448834802398949</v>
      </c>
      <c r="J9" s="524">
        <v>15.609498392044749</v>
      </c>
      <c r="K9" s="524">
        <v>3.8316332569889706</v>
      </c>
      <c r="L9" s="524">
        <v>2.9036233038250514</v>
      </c>
      <c r="M9" s="57">
        <v>1.1385989286906049</v>
      </c>
      <c r="N9" s="81">
        <v>7.1474954577983221</v>
      </c>
    </row>
    <row r="10" spans="1:14" s="4" customFormat="1" ht="13.5" customHeight="1" x14ac:dyDescent="0.2">
      <c r="A10" s="299"/>
      <c r="B10" s="300" t="s">
        <v>413</v>
      </c>
      <c r="C10" s="301">
        <v>223209.94914028441</v>
      </c>
      <c r="D10" s="57">
        <v>9.9871647708108799</v>
      </c>
      <c r="E10" s="253">
        <v>2229234.5405483367</v>
      </c>
      <c r="F10" s="524">
        <v>92.389507449902453</v>
      </c>
      <c r="G10" s="524">
        <v>67.584621720702827</v>
      </c>
      <c r="H10" s="524">
        <v>17.183134649642049</v>
      </c>
      <c r="I10" s="524">
        <v>32.281325515177656</v>
      </c>
      <c r="J10" s="524">
        <v>25.608027471321986</v>
      </c>
      <c r="K10" s="524">
        <v>4.1294262918221669</v>
      </c>
      <c r="L10" s="524">
        <v>3.0741467674287772</v>
      </c>
      <c r="M10" s="57">
        <v>1.1295888607215667</v>
      </c>
      <c r="N10" s="81">
        <v>7.0713741379276893</v>
      </c>
    </row>
    <row r="11" spans="1:14" s="4" customFormat="1" ht="13.5" customHeight="1" x14ac:dyDescent="0.2">
      <c r="A11" s="299"/>
      <c r="B11" s="300" t="s">
        <v>423</v>
      </c>
      <c r="C11" s="301">
        <v>509848.69000727468</v>
      </c>
      <c r="D11" s="57">
        <v>9.9492546542495397</v>
      </c>
      <c r="E11" s="253">
        <v>5072614.452017908</v>
      </c>
      <c r="F11" s="524">
        <v>92.701017562639848</v>
      </c>
      <c r="G11" s="524">
        <v>64.891746081478246</v>
      </c>
      <c r="H11" s="524">
        <v>16.936940918240055</v>
      </c>
      <c r="I11" s="524">
        <v>36.163311185771278</v>
      </c>
      <c r="J11" s="524">
        <v>25.944914933091994</v>
      </c>
      <c r="K11" s="524">
        <v>3.6809722581859918</v>
      </c>
      <c r="L11" s="524">
        <v>2.8774895814096499</v>
      </c>
      <c r="M11" s="57">
        <v>1.1209635085978322</v>
      </c>
      <c r="N11" s="81">
        <v>7.3070516316746295</v>
      </c>
    </row>
    <row r="12" spans="1:14" s="4" customFormat="1" ht="13.5" customHeight="1" x14ac:dyDescent="0.2">
      <c r="A12" s="284" t="s">
        <v>368</v>
      </c>
      <c r="B12" s="297"/>
      <c r="C12" s="301">
        <v>666613.66126266168</v>
      </c>
      <c r="D12" s="57">
        <v>9.7568474264310563</v>
      </c>
      <c r="E12" s="253">
        <v>6504047.7853143848</v>
      </c>
      <c r="F12" s="524">
        <v>88.643313002268968</v>
      </c>
      <c r="G12" s="524">
        <v>57.466146357224879</v>
      </c>
      <c r="H12" s="524">
        <v>25.824491156986713</v>
      </c>
      <c r="I12" s="524">
        <v>42.208857828136473</v>
      </c>
      <c r="J12" s="524">
        <v>16.713949852056579</v>
      </c>
      <c r="K12" s="524">
        <v>5.4012698905175949</v>
      </c>
      <c r="L12" s="524">
        <v>3.6326671155666097</v>
      </c>
      <c r="M12" s="57">
        <v>1.1951522496421036</v>
      </c>
      <c r="N12" s="81">
        <v>6.016490343385839</v>
      </c>
    </row>
    <row r="13" spans="1:14" s="4" customFormat="1" ht="13.5" customHeight="1" x14ac:dyDescent="0.2">
      <c r="A13" s="299"/>
      <c r="B13" s="300" t="s">
        <v>381</v>
      </c>
      <c r="C13" s="301">
        <v>175945.09971360586</v>
      </c>
      <c r="D13" s="57">
        <v>9.4251250582632675</v>
      </c>
      <c r="E13" s="253">
        <v>1658304.5681893358</v>
      </c>
      <c r="F13" s="524">
        <v>88.469865145425246</v>
      </c>
      <c r="G13" s="524">
        <v>57.363716198054426</v>
      </c>
      <c r="H13" s="524">
        <v>26.75026101109448</v>
      </c>
      <c r="I13" s="524">
        <v>45.587329199925257</v>
      </c>
      <c r="J13" s="524">
        <v>14.79660736322049</v>
      </c>
      <c r="K13" s="524">
        <v>5.3070228089597471</v>
      </c>
      <c r="L13" s="524">
        <v>3.9181276450268152</v>
      </c>
      <c r="M13" s="57">
        <v>1.2005047429453346</v>
      </c>
      <c r="N13" s="81">
        <v>5.8466245407138535</v>
      </c>
    </row>
    <row r="14" spans="1:14" s="4" customFormat="1" ht="13.5" customHeight="1" x14ac:dyDescent="0.2">
      <c r="A14" s="299"/>
      <c r="B14" s="300" t="s">
        <v>384</v>
      </c>
      <c r="C14" s="301">
        <v>154498.04864948316</v>
      </c>
      <c r="D14" s="57">
        <v>10.169807441075037</v>
      </c>
      <c r="E14" s="253">
        <v>1571215.4047870869</v>
      </c>
      <c r="F14" s="524">
        <v>86.792699264478173</v>
      </c>
      <c r="G14" s="524">
        <v>63.125541656753612</v>
      </c>
      <c r="H14" s="524">
        <v>25.749007758174976</v>
      </c>
      <c r="I14" s="524">
        <v>41.758122189832818</v>
      </c>
      <c r="J14" s="524">
        <v>16.954986632335505</v>
      </c>
      <c r="K14" s="524">
        <v>5.7399093303655562</v>
      </c>
      <c r="L14" s="524">
        <v>3.3521765650764492</v>
      </c>
      <c r="M14" s="57">
        <v>1.2176767172312439</v>
      </c>
      <c r="N14" s="81">
        <v>6.0108445678809872</v>
      </c>
    </row>
    <row r="15" spans="1:14" s="4" customFormat="1" ht="13.5" customHeight="1" x14ac:dyDescent="0.2">
      <c r="A15" s="299"/>
      <c r="B15" s="300" t="s">
        <v>389</v>
      </c>
      <c r="C15" s="301">
        <v>49040.098988003221</v>
      </c>
      <c r="D15" s="57">
        <v>10.087092056213912</v>
      </c>
      <c r="E15" s="253">
        <v>494671.99293783121</v>
      </c>
      <c r="F15" s="524">
        <v>90.549224985997355</v>
      </c>
      <c r="G15" s="524">
        <v>64.290344297207724</v>
      </c>
      <c r="H15" s="524">
        <v>24.93782741458476</v>
      </c>
      <c r="I15" s="524">
        <v>34.897621935770054</v>
      </c>
      <c r="J15" s="524">
        <v>23.855508447456998</v>
      </c>
      <c r="K15" s="524">
        <v>5.3793086561170673</v>
      </c>
      <c r="L15" s="524">
        <v>3.3859464306449016</v>
      </c>
      <c r="M15" s="57">
        <v>1.1590259398455189</v>
      </c>
      <c r="N15" s="81">
        <v>5.7202142842268504</v>
      </c>
    </row>
    <row r="16" spans="1:14" s="4" customFormat="1" ht="13.5" customHeight="1" x14ac:dyDescent="0.2">
      <c r="A16" s="299"/>
      <c r="B16" s="300" t="s">
        <v>403</v>
      </c>
      <c r="C16" s="301">
        <v>26036.916634702236</v>
      </c>
      <c r="D16" s="57">
        <v>10.920958936592182</v>
      </c>
      <c r="E16" s="253">
        <v>284348.09740305704</v>
      </c>
      <c r="F16" s="524">
        <v>89.826977379865127</v>
      </c>
      <c r="G16" s="524">
        <v>68.312288982607868</v>
      </c>
      <c r="H16" s="524">
        <v>26.87647644920861</v>
      </c>
      <c r="I16" s="524">
        <v>32.629447804319064</v>
      </c>
      <c r="J16" s="524">
        <v>25.640368206965874</v>
      </c>
      <c r="K16" s="524">
        <v>5.6298735972869718</v>
      </c>
      <c r="L16" s="524">
        <v>3.531403980083732</v>
      </c>
      <c r="M16" s="57">
        <v>1.1691005933047447</v>
      </c>
      <c r="N16" s="81">
        <v>5.4451612248143997</v>
      </c>
    </row>
    <row r="17" spans="1:14" s="4" customFormat="1" ht="13.5" customHeight="1" x14ac:dyDescent="0.2">
      <c r="A17" s="299"/>
      <c r="B17" s="300" t="s">
        <v>405</v>
      </c>
      <c r="C17" s="301">
        <v>99632.950286126681</v>
      </c>
      <c r="D17" s="57">
        <v>9.5010421688198061</v>
      </c>
      <c r="E17" s="253">
        <v>946616.86207241693</v>
      </c>
      <c r="F17" s="524">
        <v>90.252148638410318</v>
      </c>
      <c r="G17" s="524">
        <v>47.764276258446493</v>
      </c>
      <c r="H17" s="524">
        <v>23.609153931278808</v>
      </c>
      <c r="I17" s="524">
        <v>44.476637511122512</v>
      </c>
      <c r="J17" s="524">
        <v>14.092506711021205</v>
      </c>
      <c r="K17" s="524">
        <v>4.1951670353353547</v>
      </c>
      <c r="L17" s="524">
        <v>3.7151034811463988</v>
      </c>
      <c r="M17" s="57">
        <v>1.1786043980929881</v>
      </c>
      <c r="N17" s="81">
        <v>7.1371584520778066</v>
      </c>
    </row>
    <row r="18" spans="1:14" s="4" customFormat="1" ht="13.5" customHeight="1" x14ac:dyDescent="0.2">
      <c r="A18" s="299"/>
      <c r="B18" s="300" t="s">
        <v>408</v>
      </c>
      <c r="C18" s="301">
        <v>25700.062263662938</v>
      </c>
      <c r="D18" s="57">
        <v>10.34922104733613</v>
      </c>
      <c r="E18" s="253">
        <v>265975.62529694947</v>
      </c>
      <c r="F18" s="524">
        <v>85.62822721959536</v>
      </c>
      <c r="G18" s="524">
        <v>56.353033303288314</v>
      </c>
      <c r="H18" s="524">
        <v>32.87090384817671</v>
      </c>
      <c r="I18" s="524">
        <v>43.54657574901217</v>
      </c>
      <c r="J18" s="524">
        <v>13.994959241561416</v>
      </c>
      <c r="K18" s="524">
        <v>6.1561987716427442</v>
      </c>
      <c r="L18" s="524">
        <v>4.021298723115911</v>
      </c>
      <c r="M18" s="57">
        <v>1.2427398393499416</v>
      </c>
      <c r="N18" s="81">
        <v>5.1803969144801529</v>
      </c>
    </row>
    <row r="19" spans="1:14" s="4" customFormat="1" ht="13.5" customHeight="1" x14ac:dyDescent="0.2">
      <c r="A19" s="299"/>
      <c r="B19" s="300" t="s">
        <v>420</v>
      </c>
      <c r="C19" s="301">
        <v>126416.18266108971</v>
      </c>
      <c r="D19" s="57">
        <v>9.3634505463168551</v>
      </c>
      <c r="E19" s="253">
        <v>1183691.6746012717</v>
      </c>
      <c r="F19" s="524">
        <v>89.602084425995301</v>
      </c>
      <c r="G19" s="524">
        <v>53.060641678709977</v>
      </c>
      <c r="H19" s="524">
        <v>24.674866881004355</v>
      </c>
      <c r="I19" s="524">
        <v>41.377766148265323</v>
      </c>
      <c r="J19" s="524">
        <v>16.808277783866686</v>
      </c>
      <c r="K19" s="524">
        <v>5.8814720251169819</v>
      </c>
      <c r="L19" s="524">
        <v>3.543396515386747</v>
      </c>
      <c r="M19" s="57">
        <v>1.1816882442531353</v>
      </c>
      <c r="N19" s="81">
        <v>5.855195296440912</v>
      </c>
    </row>
    <row r="20" spans="1:14" s="4" customFormat="1" ht="13.5" customHeight="1" x14ac:dyDescent="0.2">
      <c r="A20" s="299"/>
      <c r="B20" s="300" t="s">
        <v>427</v>
      </c>
      <c r="C20" s="301">
        <v>9344.3020663280295</v>
      </c>
      <c r="D20" s="57">
        <v>10.618616492221268</v>
      </c>
      <c r="E20" s="253">
        <v>99223.560029808083</v>
      </c>
      <c r="F20" s="524">
        <v>87.13897183659553</v>
      </c>
      <c r="G20" s="524">
        <v>65.455623703924559</v>
      </c>
      <c r="H20" s="524">
        <v>31.25879527475151</v>
      </c>
      <c r="I20" s="524">
        <v>35.203184534687331</v>
      </c>
      <c r="J20" s="524">
        <v>19.9628560678531</v>
      </c>
      <c r="K20" s="524">
        <v>5.3435981703521476</v>
      </c>
      <c r="L20" s="524">
        <v>3.7476504098428487</v>
      </c>
      <c r="M20" s="57">
        <v>1.2118454998354373</v>
      </c>
      <c r="N20" s="81">
        <v>4.9877201038854508</v>
      </c>
    </row>
    <row r="21" spans="1:14" s="4" customFormat="1" ht="13.5" customHeight="1" x14ac:dyDescent="0.2">
      <c r="A21" s="284" t="s">
        <v>549</v>
      </c>
      <c r="B21" s="297"/>
      <c r="C21" s="301">
        <v>213547.77794874215</v>
      </c>
      <c r="D21" s="57">
        <v>10.482550798668278</v>
      </c>
      <c r="E21" s="253">
        <v>2238525.4302904233</v>
      </c>
      <c r="F21" s="524">
        <v>79.931881433494055</v>
      </c>
      <c r="G21" s="524">
        <v>53.06615265164163</v>
      </c>
      <c r="H21" s="524">
        <v>40.062160281471691</v>
      </c>
      <c r="I21" s="524">
        <v>47.502108245019542</v>
      </c>
      <c r="J21" s="524">
        <v>14.926642858021633</v>
      </c>
      <c r="K21" s="524">
        <v>8.9002675208040429</v>
      </c>
      <c r="L21" s="524">
        <v>4.5898648368302073</v>
      </c>
      <c r="M21" s="57">
        <v>1.3264126825528479</v>
      </c>
      <c r="N21" s="81">
        <v>4.3422122975830906</v>
      </c>
    </row>
    <row r="22" spans="1:14" s="4" customFormat="1" ht="13.5" customHeight="1" x14ac:dyDescent="0.2">
      <c r="A22" s="299"/>
      <c r="B22" s="300" t="s">
        <v>392</v>
      </c>
      <c r="C22" s="301">
        <v>25266.011387154747</v>
      </c>
      <c r="D22" s="57">
        <v>10.565895854355437</v>
      </c>
      <c r="E22" s="253">
        <v>266958.04497163562</v>
      </c>
      <c r="F22" s="524">
        <v>77.530296312992178</v>
      </c>
      <c r="G22" s="524">
        <v>49.144128471420295</v>
      </c>
      <c r="H22" s="524">
        <v>43.700982809582669</v>
      </c>
      <c r="I22" s="524">
        <v>46.826340905165395</v>
      </c>
      <c r="J22" s="524">
        <v>14.674012083391441</v>
      </c>
      <c r="K22" s="524">
        <v>9.0840461473478769</v>
      </c>
      <c r="L22" s="524">
        <v>4.1786862228367543</v>
      </c>
      <c r="M22" s="57">
        <v>1.3718665578274294</v>
      </c>
      <c r="N22" s="81">
        <v>4.1161872268289592</v>
      </c>
    </row>
    <row r="23" spans="1:14" s="4" customFormat="1" ht="13.5" customHeight="1" x14ac:dyDescent="0.2">
      <c r="A23" s="299"/>
      <c r="B23" s="300" t="s">
        <v>393</v>
      </c>
      <c r="C23" s="301">
        <v>25006.671461509508</v>
      </c>
      <c r="D23" s="57">
        <v>9.8083617778016077</v>
      </c>
      <c r="E23" s="253">
        <v>245274.48055311214</v>
      </c>
      <c r="F23" s="524">
        <v>80.956401288714744</v>
      </c>
      <c r="G23" s="524">
        <v>52.072867475847126</v>
      </c>
      <c r="H23" s="524">
        <v>40.745837552226874</v>
      </c>
      <c r="I23" s="524">
        <v>49.00567981785214</v>
      </c>
      <c r="J23" s="524">
        <v>14.276151237225049</v>
      </c>
      <c r="K23" s="524">
        <v>9.4563324739143493</v>
      </c>
      <c r="L23" s="524">
        <v>4.296450513420802</v>
      </c>
      <c r="M23" s="57">
        <v>1.3205340347795664</v>
      </c>
      <c r="N23" s="81">
        <v>4.1909758427128851</v>
      </c>
    </row>
    <row r="24" spans="1:14" s="4" customFormat="1" ht="13.5" customHeight="1" x14ac:dyDescent="0.2">
      <c r="A24" s="299"/>
      <c r="B24" s="300" t="s">
        <v>400</v>
      </c>
      <c r="C24" s="301">
        <v>81028.926455451772</v>
      </c>
      <c r="D24" s="57">
        <v>10.972874776049494</v>
      </c>
      <c r="E24" s="253">
        <v>889120.26323339634</v>
      </c>
      <c r="F24" s="524">
        <v>80.063029080668386</v>
      </c>
      <c r="G24" s="524">
        <v>56.973208048195886</v>
      </c>
      <c r="H24" s="524">
        <v>36.591309955007375</v>
      </c>
      <c r="I24" s="524">
        <v>45.496665097128627</v>
      </c>
      <c r="J24" s="524">
        <v>16.424849973689103</v>
      </c>
      <c r="K24" s="524">
        <v>8.1684376085421597</v>
      </c>
      <c r="L24" s="524">
        <v>4.6904051508301059</v>
      </c>
      <c r="M24" s="57">
        <v>1.3123079124516666</v>
      </c>
      <c r="N24" s="81">
        <v>4.6598373628721736</v>
      </c>
    </row>
    <row r="25" spans="1:14" s="4" customFormat="1" ht="13.5" customHeight="1" x14ac:dyDescent="0.2">
      <c r="A25" s="299"/>
      <c r="B25" s="300" t="s">
        <v>402</v>
      </c>
      <c r="C25" s="301">
        <v>46432.712028225389</v>
      </c>
      <c r="D25" s="57">
        <v>9.970419030089456</v>
      </c>
      <c r="E25" s="253">
        <v>462953.59562488197</v>
      </c>
      <c r="F25" s="524">
        <v>79.548334058470942</v>
      </c>
      <c r="G25" s="524">
        <v>49.668426514324686</v>
      </c>
      <c r="H25" s="524">
        <v>43.167876323252337</v>
      </c>
      <c r="I25" s="524">
        <v>49.362504402079182</v>
      </c>
      <c r="J25" s="524">
        <v>13.828339561707125</v>
      </c>
      <c r="K25" s="524">
        <v>8.5708023884742612</v>
      </c>
      <c r="L25" s="524">
        <v>4.9385537211067749</v>
      </c>
      <c r="M25" s="57">
        <v>1.3429196957328549</v>
      </c>
      <c r="N25" s="81">
        <v>4.1085062882641408</v>
      </c>
    </row>
    <row r="26" spans="1:14" s="4" customFormat="1" ht="13.5" customHeight="1" x14ac:dyDescent="0.2">
      <c r="A26" s="299"/>
      <c r="B26" s="300" t="s">
        <v>404</v>
      </c>
      <c r="C26" s="301">
        <v>19122.241327342588</v>
      </c>
      <c r="D26" s="57">
        <v>10.08736734283824</v>
      </c>
      <c r="E26" s="253">
        <v>192893.07268730737</v>
      </c>
      <c r="F26" s="524">
        <v>80.616061363241315</v>
      </c>
      <c r="G26" s="524">
        <v>51.865759403957014</v>
      </c>
      <c r="H26" s="524">
        <v>41.179876507547746</v>
      </c>
      <c r="I26" s="524">
        <v>50.320594743144063</v>
      </c>
      <c r="J26" s="524">
        <v>13.177237969530777</v>
      </c>
      <c r="K26" s="524">
        <v>11.699793510366614</v>
      </c>
      <c r="L26" s="524">
        <v>4.7372488095598291</v>
      </c>
      <c r="M26" s="57">
        <v>1.3193240265918562</v>
      </c>
      <c r="N26" s="81">
        <v>4.1820062686220547</v>
      </c>
    </row>
    <row r="27" spans="1:14" s="4" customFormat="1" ht="13.5" customHeight="1" x14ac:dyDescent="0.2">
      <c r="A27" s="299"/>
      <c r="B27" s="300" t="s">
        <v>410</v>
      </c>
      <c r="C27" s="301">
        <v>8041.3940633757238</v>
      </c>
      <c r="D27" s="57">
        <v>10.6235810304486</v>
      </c>
      <c r="E27" s="253">
        <v>85428.401430040321</v>
      </c>
      <c r="F27" s="524">
        <v>81.238054259613151</v>
      </c>
      <c r="G27" s="524">
        <v>52.734526882282431</v>
      </c>
      <c r="H27" s="524">
        <v>41.704067883678903</v>
      </c>
      <c r="I27" s="524">
        <v>48.338511452294028</v>
      </c>
      <c r="J27" s="524">
        <v>14.672349565565568</v>
      </c>
      <c r="K27" s="524">
        <v>9.3499469960245083</v>
      </c>
      <c r="L27" s="524">
        <v>4.0076845879666765</v>
      </c>
      <c r="M27" s="57">
        <v>1.3053694927027217</v>
      </c>
      <c r="N27" s="81">
        <v>4.0958302584887774</v>
      </c>
    </row>
    <row r="28" spans="1:14" s="4" customFormat="1" ht="13.5" customHeight="1" x14ac:dyDescent="0.2">
      <c r="A28" s="299"/>
      <c r="B28" s="300" t="s">
        <v>417</v>
      </c>
      <c r="C28" s="301">
        <v>8649.8212256905899</v>
      </c>
      <c r="D28" s="57">
        <v>11.086653618376594</v>
      </c>
      <c r="E28" s="253">
        <v>95897.571790113245</v>
      </c>
      <c r="F28" s="524">
        <v>82.062322738080383</v>
      </c>
      <c r="G28" s="524">
        <v>52.092375784722734</v>
      </c>
      <c r="H28" s="524">
        <v>39.223880047345467</v>
      </c>
      <c r="I28" s="524">
        <v>46.831835681331604</v>
      </c>
      <c r="J28" s="524">
        <v>13.576474270457132</v>
      </c>
      <c r="K28" s="524">
        <v>8.7094593039242607</v>
      </c>
      <c r="L28" s="524">
        <v>4.0442351286104232</v>
      </c>
      <c r="M28" s="57">
        <v>1.2893903965720754</v>
      </c>
      <c r="N28" s="81">
        <v>4.302004708214028</v>
      </c>
    </row>
    <row r="29" spans="1:14" s="4" customFormat="1" ht="13.5" customHeight="1" x14ac:dyDescent="0.2">
      <c r="A29" s="284" t="s">
        <v>552</v>
      </c>
      <c r="B29" s="297"/>
      <c r="C29" s="301">
        <v>323806.80445262895</v>
      </c>
      <c r="D29" s="57">
        <v>9.3804470043218569</v>
      </c>
      <c r="E29" s="253">
        <v>3037452.5688066967</v>
      </c>
      <c r="F29" s="524">
        <v>82.405700471917299</v>
      </c>
      <c r="G29" s="524">
        <v>46.933777864758284</v>
      </c>
      <c r="H29" s="524">
        <v>40.345675624612461</v>
      </c>
      <c r="I29" s="524">
        <v>53.246312073646031</v>
      </c>
      <c r="J29" s="524">
        <v>11.356088301024531</v>
      </c>
      <c r="K29" s="524">
        <v>6.8371946826879997</v>
      </c>
      <c r="L29" s="524">
        <v>4.4102589118624751</v>
      </c>
      <c r="M29" s="57">
        <v>1.2983017854286791</v>
      </c>
      <c r="N29" s="81">
        <v>4.4237118760572223</v>
      </c>
    </row>
    <row r="30" spans="1:14" s="4" customFormat="1" ht="13.5" customHeight="1" x14ac:dyDescent="0.2">
      <c r="A30" s="299"/>
      <c r="B30" s="300" t="s">
        <v>382</v>
      </c>
      <c r="C30" s="301">
        <v>14120.368222403902</v>
      </c>
      <c r="D30" s="57">
        <v>10.000434584454593</v>
      </c>
      <c r="E30" s="253">
        <v>141209.81871656163</v>
      </c>
      <c r="F30" s="524">
        <v>81.576424134791893</v>
      </c>
      <c r="G30" s="524">
        <v>44.888088886118624</v>
      </c>
      <c r="H30" s="524">
        <v>45.765922005916799</v>
      </c>
      <c r="I30" s="524">
        <v>49.004188742898087</v>
      </c>
      <c r="J30" s="524">
        <v>13.737220833590062</v>
      </c>
      <c r="K30" s="524">
        <v>8.173141332237515</v>
      </c>
      <c r="L30" s="524">
        <v>4.9972956629306582</v>
      </c>
      <c r="M30" s="57">
        <v>1.3446346329818533</v>
      </c>
      <c r="N30" s="81">
        <v>3.9813900728578946</v>
      </c>
    </row>
    <row r="31" spans="1:14" s="4" customFormat="1" ht="13.5" customHeight="1" x14ac:dyDescent="0.2">
      <c r="A31" s="299"/>
      <c r="B31" s="300" t="s">
        <v>395</v>
      </c>
      <c r="C31" s="301">
        <v>18226.971457345633</v>
      </c>
      <c r="D31" s="57">
        <v>9.7221592515403863</v>
      </c>
      <c r="E31" s="253">
        <v>177205.51918159542</v>
      </c>
      <c r="F31" s="524">
        <v>78.889819438017867</v>
      </c>
      <c r="G31" s="524">
        <v>39.594753259110078</v>
      </c>
      <c r="H31" s="524">
        <v>51.894355857466458</v>
      </c>
      <c r="I31" s="524">
        <v>51.706651718457564</v>
      </c>
      <c r="J31" s="524">
        <v>10.078199422179315</v>
      </c>
      <c r="K31" s="524">
        <v>8.0160851299485163</v>
      </c>
      <c r="L31" s="524">
        <v>5.4230859970438523</v>
      </c>
      <c r="M31" s="57">
        <v>1.3855733043992946</v>
      </c>
      <c r="N31" s="81">
        <v>3.4190604959972464</v>
      </c>
    </row>
    <row r="32" spans="1:14" s="4" customFormat="1" ht="13.5" customHeight="1" x14ac:dyDescent="0.2">
      <c r="A32" s="299"/>
      <c r="B32" s="300" t="s">
        <v>412</v>
      </c>
      <c r="C32" s="301">
        <v>27554.367658845324</v>
      </c>
      <c r="D32" s="57">
        <v>9.7435518022662642</v>
      </c>
      <c r="E32" s="253">
        <v>268477.40866264963</v>
      </c>
      <c r="F32" s="524">
        <v>84.206747879347006</v>
      </c>
      <c r="G32" s="524">
        <v>48.818019549285971</v>
      </c>
      <c r="H32" s="524">
        <v>40.411055638689049</v>
      </c>
      <c r="I32" s="524">
        <v>49.891107889950106</v>
      </c>
      <c r="J32" s="524">
        <v>13.863711077377019</v>
      </c>
      <c r="K32" s="524">
        <v>8.0662711397679878</v>
      </c>
      <c r="L32" s="524">
        <v>4.1506095097112699</v>
      </c>
      <c r="M32" s="57">
        <v>1.2807246903543279</v>
      </c>
      <c r="N32" s="81">
        <v>4.2796768516817503</v>
      </c>
    </row>
    <row r="33" spans="1:14" s="4" customFormat="1" ht="13.5" customHeight="1" x14ac:dyDescent="0.2">
      <c r="A33" s="299"/>
      <c r="B33" s="300" t="s">
        <v>419</v>
      </c>
      <c r="C33" s="301">
        <v>263905.09711406636</v>
      </c>
      <c r="D33" s="57">
        <v>9.2857616205381479</v>
      </c>
      <c r="E33" s="253">
        <v>2450559.8222461902</v>
      </c>
      <c r="F33" s="524">
        <v>82.505232414694945</v>
      </c>
      <c r="G33" s="524">
        <v>47.353456296440193</v>
      </c>
      <c r="H33" s="524">
        <v>39.253017731178744</v>
      </c>
      <c r="I33" s="524">
        <v>53.927078580659639</v>
      </c>
      <c r="J33" s="524">
        <v>11.057048967944864</v>
      </c>
      <c r="K33" s="524">
        <v>6.5568786055007582</v>
      </c>
      <c r="L33" s="524">
        <v>4.3361354286352949</v>
      </c>
      <c r="M33" s="57">
        <v>1.291630422757954</v>
      </c>
      <c r="N33" s="81">
        <v>4.5318048727148819</v>
      </c>
    </row>
    <row r="34" spans="1:14" s="4" customFormat="1" ht="13.5" customHeight="1" x14ac:dyDescent="0.2">
      <c r="A34" s="284" t="s">
        <v>548</v>
      </c>
      <c r="B34" s="297"/>
      <c r="C34" s="301">
        <v>366129.29872301017</v>
      </c>
      <c r="D34" s="57">
        <v>10.551650187059325</v>
      </c>
      <c r="E34" s="253">
        <v>3863268.2833585497</v>
      </c>
      <c r="F34" s="524">
        <v>76.034556932526797</v>
      </c>
      <c r="G34" s="524">
        <v>50.46646101044886</v>
      </c>
      <c r="H34" s="524">
        <v>42.631238659819893</v>
      </c>
      <c r="I34" s="524">
        <v>50.082837517170034</v>
      </c>
      <c r="J34" s="524">
        <v>13.443946540321933</v>
      </c>
      <c r="K34" s="524">
        <v>7.9479467974584566</v>
      </c>
      <c r="L34" s="524">
        <v>5.4011232198054469</v>
      </c>
      <c r="M34" s="57">
        <v>1.3933181436700011</v>
      </c>
      <c r="N34" s="81">
        <v>4.1497186034929374</v>
      </c>
    </row>
    <row r="35" spans="1:14" s="4" customFormat="1" ht="13.5" customHeight="1" x14ac:dyDescent="0.2">
      <c r="A35" s="299"/>
      <c r="B35" s="300" t="s">
        <v>390</v>
      </c>
      <c r="C35" s="301">
        <v>136783.3676663136</v>
      </c>
      <c r="D35" s="57">
        <v>10.100405993159546</v>
      </c>
      <c r="E35" s="253">
        <v>1381567.5465413795</v>
      </c>
      <c r="F35" s="524">
        <v>77.549042982148777</v>
      </c>
      <c r="G35" s="524">
        <v>52.725418436078243</v>
      </c>
      <c r="H35" s="524">
        <v>38.126824211880091</v>
      </c>
      <c r="I35" s="524">
        <v>53.556495764842602</v>
      </c>
      <c r="J35" s="524">
        <v>12.319222937572755</v>
      </c>
      <c r="K35" s="524">
        <v>7.5919390264327093</v>
      </c>
      <c r="L35" s="524">
        <v>5.5024903833633036</v>
      </c>
      <c r="M35" s="57">
        <v>1.3521156263443959</v>
      </c>
      <c r="N35" s="81">
        <v>4.5374325475275894</v>
      </c>
    </row>
    <row r="36" spans="1:14" s="4" customFormat="1" ht="13.5" customHeight="1" x14ac:dyDescent="0.2">
      <c r="A36" s="299"/>
      <c r="B36" s="300" t="s">
        <v>391</v>
      </c>
      <c r="C36" s="301">
        <v>41096.859373387138</v>
      </c>
      <c r="D36" s="57">
        <v>10.37483404209037</v>
      </c>
      <c r="E36" s="253">
        <v>426373.09565001761</v>
      </c>
      <c r="F36" s="524">
        <v>77.278961125512112</v>
      </c>
      <c r="G36" s="524">
        <v>47.190484839323652</v>
      </c>
      <c r="H36" s="524">
        <v>44.41335506665618</v>
      </c>
      <c r="I36" s="524">
        <v>48.811776193026589</v>
      </c>
      <c r="J36" s="524">
        <v>13.854831216206842</v>
      </c>
      <c r="K36" s="524">
        <v>8.3649114515219658</v>
      </c>
      <c r="L36" s="524">
        <v>5.4285929398040169</v>
      </c>
      <c r="M36" s="57">
        <v>1.3826639192503367</v>
      </c>
      <c r="N36" s="81">
        <v>3.9659234280758962</v>
      </c>
    </row>
    <row r="37" spans="1:14" s="4" customFormat="1" ht="13.5" customHeight="1" x14ac:dyDescent="0.2">
      <c r="A37" s="299"/>
      <c r="B37" s="300" t="s">
        <v>399</v>
      </c>
      <c r="C37" s="301">
        <v>67844.666110253267</v>
      </c>
      <c r="D37" s="57">
        <v>11.246259444646226</v>
      </c>
      <c r="E37" s="253">
        <v>762998.7170113055</v>
      </c>
      <c r="F37" s="524">
        <v>75.24950548185447</v>
      </c>
      <c r="G37" s="524">
        <v>51.164180989567534</v>
      </c>
      <c r="H37" s="524">
        <v>44.559327183162253</v>
      </c>
      <c r="I37" s="524">
        <v>46.784455116699981</v>
      </c>
      <c r="J37" s="524">
        <v>15.171664683870972</v>
      </c>
      <c r="K37" s="524">
        <v>6.8661510627275604</v>
      </c>
      <c r="L37" s="524">
        <v>5.7772871490863995</v>
      </c>
      <c r="M37" s="57">
        <v>1.4134496913423347</v>
      </c>
      <c r="N37" s="81">
        <v>3.9956103295447094</v>
      </c>
    </row>
    <row r="38" spans="1:14" s="4" customFormat="1" ht="13.5" customHeight="1" x14ac:dyDescent="0.2">
      <c r="A38" s="299"/>
      <c r="B38" s="300" t="s">
        <v>411</v>
      </c>
      <c r="C38" s="301">
        <v>69642.472158426506</v>
      </c>
      <c r="D38" s="57">
        <v>10.534999168097663</v>
      </c>
      <c r="E38" s="253">
        <v>733683.3862532879</v>
      </c>
      <c r="F38" s="524">
        <v>73.717267422600287</v>
      </c>
      <c r="G38" s="524">
        <v>46.258846386802773</v>
      </c>
      <c r="H38" s="524">
        <v>47.389746437192827</v>
      </c>
      <c r="I38" s="524">
        <v>49.77045508542566</v>
      </c>
      <c r="J38" s="524">
        <v>12.115096416366457</v>
      </c>
      <c r="K38" s="524">
        <v>9.1340049818638391</v>
      </c>
      <c r="L38" s="524">
        <v>5.4805434386279792</v>
      </c>
      <c r="M38" s="57">
        <v>1.4517681681799808</v>
      </c>
      <c r="N38" s="81">
        <v>3.7413298731685707</v>
      </c>
    </row>
    <row r="39" spans="1:14" s="4" customFormat="1" ht="13.5" customHeight="1" x14ac:dyDescent="0.2">
      <c r="A39" s="299"/>
      <c r="B39" s="300" t="s">
        <v>426</v>
      </c>
      <c r="C39" s="301">
        <v>50761.933414758045</v>
      </c>
      <c r="D39" s="57">
        <v>11.005206073207685</v>
      </c>
      <c r="E39" s="253">
        <v>558645.53790385928</v>
      </c>
      <c r="F39" s="524">
        <v>75.14171449506911</v>
      </c>
      <c r="G39" s="524">
        <v>51.836901779647263</v>
      </c>
      <c r="H39" s="524">
        <v>44.301237184148803</v>
      </c>
      <c r="I39" s="524">
        <v>46.528848407730436</v>
      </c>
      <c r="J39" s="524">
        <v>15.673870636907164</v>
      </c>
      <c r="K39" s="524">
        <v>8.3917929738889487</v>
      </c>
      <c r="L39" s="524">
        <v>4.4941725281843725</v>
      </c>
      <c r="M39" s="57">
        <v>1.4058718795356882</v>
      </c>
      <c r="N39" s="81">
        <v>4.0200389624006121</v>
      </c>
    </row>
    <row r="40" spans="1:14" s="4" customFormat="1" ht="13.5" customHeight="1" x14ac:dyDescent="0.2">
      <c r="A40" s="284" t="s">
        <v>551</v>
      </c>
      <c r="B40" s="297"/>
      <c r="C40" s="301">
        <v>84940.742766074385</v>
      </c>
      <c r="D40" s="57">
        <v>10.089449024101432</v>
      </c>
      <c r="E40" s="253">
        <v>857005.29420761997</v>
      </c>
      <c r="F40" s="524">
        <v>78.168686182671394</v>
      </c>
      <c r="G40" s="524">
        <v>40.5180712531035</v>
      </c>
      <c r="H40" s="524">
        <v>48.487600793868857</v>
      </c>
      <c r="I40" s="524">
        <v>53.796928779533751</v>
      </c>
      <c r="J40" s="524">
        <v>10.289216450317157</v>
      </c>
      <c r="K40" s="524">
        <v>8.8046628082873237</v>
      </c>
      <c r="L40" s="524">
        <v>4.919271909747903</v>
      </c>
      <c r="M40" s="57">
        <v>1.3833847543328122</v>
      </c>
      <c r="N40" s="81">
        <v>3.7110636464222071</v>
      </c>
    </row>
    <row r="41" spans="1:14" s="4" customFormat="1" ht="13.5" customHeight="1" x14ac:dyDescent="0.2">
      <c r="A41" s="299"/>
      <c r="B41" s="300" t="s">
        <v>379</v>
      </c>
      <c r="C41" s="301">
        <v>21021.275868962824</v>
      </c>
      <c r="D41" s="57">
        <v>10.063517564709036</v>
      </c>
      <c r="E41" s="253">
        <v>211547.9789399016</v>
      </c>
      <c r="F41" s="524">
        <v>79.628026813012525</v>
      </c>
      <c r="G41" s="524">
        <v>37.230377372722458</v>
      </c>
      <c r="H41" s="524">
        <v>49.858950787066519</v>
      </c>
      <c r="I41" s="524">
        <v>58.460124095681323</v>
      </c>
      <c r="J41" s="524">
        <v>9.242110667073824</v>
      </c>
      <c r="K41" s="524">
        <v>10.301717851216562</v>
      </c>
      <c r="L41" s="524">
        <v>4.2815666848577321</v>
      </c>
      <c r="M41" s="57">
        <v>1.3621861308377532</v>
      </c>
      <c r="N41" s="81">
        <v>3.7030055863414373</v>
      </c>
    </row>
    <row r="42" spans="1:14" s="4" customFormat="1" ht="13.5" customHeight="1" x14ac:dyDescent="0.2">
      <c r="A42" s="299"/>
      <c r="B42" s="300" t="s">
        <v>394</v>
      </c>
      <c r="C42" s="301">
        <v>19431.105848488802</v>
      </c>
      <c r="D42" s="57">
        <v>10.410737014113701</v>
      </c>
      <c r="E42" s="253">
        <v>202292.13288202358</v>
      </c>
      <c r="F42" s="524">
        <v>75.856055196514788</v>
      </c>
      <c r="G42" s="524">
        <v>42.98373933736309</v>
      </c>
      <c r="H42" s="524">
        <v>47.865442826702008</v>
      </c>
      <c r="I42" s="524">
        <v>50.759225877553916</v>
      </c>
      <c r="J42" s="524">
        <v>11.832614249640585</v>
      </c>
      <c r="K42" s="524">
        <v>8.0100285434612086</v>
      </c>
      <c r="L42" s="524">
        <v>5.8173604186116297</v>
      </c>
      <c r="M42" s="57">
        <v>1.4076871700268299</v>
      </c>
      <c r="N42" s="81">
        <v>3.6667540261060756</v>
      </c>
    </row>
    <row r="43" spans="1:14" s="4" customFormat="1" ht="13.5" customHeight="1" x14ac:dyDescent="0.2">
      <c r="A43" s="299"/>
      <c r="B43" s="300" t="s">
        <v>401</v>
      </c>
      <c r="C43" s="301">
        <v>8433.2642640035683</v>
      </c>
      <c r="D43" s="57">
        <v>9.5656921135037063</v>
      </c>
      <c r="E43" s="253">
        <v>80670.009461271577</v>
      </c>
      <c r="F43" s="524">
        <v>78.685225742699188</v>
      </c>
      <c r="G43" s="524">
        <v>36.007818163928597</v>
      </c>
      <c r="H43" s="524">
        <v>54.374843948759896</v>
      </c>
      <c r="I43" s="524">
        <v>54.178747637866167</v>
      </c>
      <c r="J43" s="524">
        <v>9.4564545302031942</v>
      </c>
      <c r="K43" s="524">
        <v>8.3077654740597104</v>
      </c>
      <c r="L43" s="524">
        <v>4.3254155005471473</v>
      </c>
      <c r="M43" s="57">
        <v>1.3835669956097978</v>
      </c>
      <c r="N43" s="81">
        <v>3.3499954769933424</v>
      </c>
    </row>
    <row r="44" spans="1:14" s="4" customFormat="1" ht="13.5" customHeight="1" x14ac:dyDescent="0.2">
      <c r="A44" s="299"/>
      <c r="B44" s="300" t="s">
        <v>418</v>
      </c>
      <c r="C44" s="301">
        <v>36055.096784595786</v>
      </c>
      <c r="D44" s="57">
        <v>10.053923169027701</v>
      </c>
      <c r="E44" s="253">
        <v>362495.17292418377</v>
      </c>
      <c r="F44" s="524">
        <v>78.442382701571418</v>
      </c>
      <c r="G44" s="524">
        <v>42.170934667265549</v>
      </c>
      <c r="H44" s="524">
        <v>46.637463256040647</v>
      </c>
      <c r="I44" s="524">
        <v>52.617345582089506</v>
      </c>
      <c r="J44" s="524">
        <v>10.264075212987297</v>
      </c>
      <c r="K44" s="524">
        <v>8.4739056768748799</v>
      </c>
      <c r="L44" s="524">
        <v>4.9469543993258309</v>
      </c>
      <c r="M44" s="57">
        <v>1.3826043490489248</v>
      </c>
      <c r="N44" s="81">
        <v>3.8240950699920608</v>
      </c>
    </row>
    <row r="45" spans="1:14" s="4" customFormat="1" ht="13.5" customHeight="1" x14ac:dyDescent="0.2">
      <c r="A45" s="284" t="s">
        <v>490</v>
      </c>
      <c r="B45" s="297"/>
      <c r="C45" s="301">
        <v>115113.63108344715</v>
      </c>
      <c r="D45" s="57">
        <v>11.172682280604381</v>
      </c>
      <c r="E45" s="253">
        <v>1286128.0262620596</v>
      </c>
      <c r="F45" s="524">
        <v>74.282652278781626</v>
      </c>
      <c r="G45" s="524">
        <v>46.134486343733407</v>
      </c>
      <c r="H45" s="524">
        <v>44.167463833487233</v>
      </c>
      <c r="I45" s="524">
        <v>49.616765976963528</v>
      </c>
      <c r="J45" s="524">
        <v>10.423418826892995</v>
      </c>
      <c r="K45" s="524">
        <v>7.9008081078861245</v>
      </c>
      <c r="L45" s="524">
        <v>6.3816685929728205</v>
      </c>
      <c r="M45" s="57">
        <v>1.4202243797416774</v>
      </c>
      <c r="N45" s="81">
        <v>4.2809319726338178</v>
      </c>
    </row>
    <row r="46" spans="1:14" s="4" customFormat="1" ht="13.5" customHeight="1" x14ac:dyDescent="0.2">
      <c r="A46" s="299"/>
      <c r="B46" s="300" t="s">
        <v>385</v>
      </c>
      <c r="C46" s="301">
        <v>26755.780615937452</v>
      </c>
      <c r="D46" s="57">
        <v>11.073039170354813</v>
      </c>
      <c r="E46" s="253">
        <v>296267.80679369543</v>
      </c>
      <c r="F46" s="524">
        <v>72.108437543012471</v>
      </c>
      <c r="G46" s="524">
        <v>44.110608159606805</v>
      </c>
      <c r="H46" s="524">
        <v>45.204073499333788</v>
      </c>
      <c r="I46" s="524">
        <v>53.24706772614114</v>
      </c>
      <c r="J46" s="524">
        <v>9.0517515605604775</v>
      </c>
      <c r="K46" s="524">
        <v>7.5894237075992814</v>
      </c>
      <c r="L46" s="524">
        <v>6.0959237685690955</v>
      </c>
      <c r="M46" s="57">
        <v>1.4598133144967189</v>
      </c>
      <c r="N46" s="81">
        <v>4.0189867639756613</v>
      </c>
    </row>
    <row r="47" spans="1:14" s="4" customFormat="1" ht="13.5" customHeight="1" x14ac:dyDescent="0.2">
      <c r="A47" s="299"/>
      <c r="B47" s="300" t="s">
        <v>396</v>
      </c>
      <c r="C47" s="301">
        <v>8122.9192116534596</v>
      </c>
      <c r="D47" s="57">
        <v>12.177837719938413</v>
      </c>
      <c r="E47" s="253">
        <v>98919.591971685892</v>
      </c>
      <c r="F47" s="524">
        <v>80.750554474618966</v>
      </c>
      <c r="G47" s="524">
        <v>46.526941996090031</v>
      </c>
      <c r="H47" s="524">
        <v>38.988234460727369</v>
      </c>
      <c r="I47" s="524">
        <v>40.908498116716437</v>
      </c>
      <c r="J47" s="524">
        <v>13.300068322814735</v>
      </c>
      <c r="K47" s="524">
        <v>7.7300458990303857</v>
      </c>
      <c r="L47" s="524">
        <v>3.6695278669403182</v>
      </c>
      <c r="M47" s="57">
        <v>1.3280954005484873</v>
      </c>
      <c r="N47" s="81">
        <v>5.0425454685031292</v>
      </c>
    </row>
    <row r="48" spans="1:14" s="4" customFormat="1" ht="13.5" customHeight="1" x14ac:dyDescent="0.2">
      <c r="A48" s="299"/>
      <c r="B48" s="300" t="s">
        <v>398</v>
      </c>
      <c r="C48" s="301">
        <v>58487.372780334197</v>
      </c>
      <c r="D48" s="57">
        <v>10.939357977213302</v>
      </c>
      <c r="E48" s="253">
        <v>639814.30799079698</v>
      </c>
      <c r="F48" s="524">
        <v>73.227698896742183</v>
      </c>
      <c r="G48" s="524">
        <v>47.395524937735715</v>
      </c>
      <c r="H48" s="524">
        <v>44.913909304836103</v>
      </c>
      <c r="I48" s="524">
        <v>50.70489892150556</v>
      </c>
      <c r="J48" s="524">
        <v>10.15702668721806</v>
      </c>
      <c r="K48" s="524">
        <v>8.1029301522949453</v>
      </c>
      <c r="L48" s="524">
        <v>7.2536657180813311</v>
      </c>
      <c r="M48" s="57">
        <v>1.4274926511188268</v>
      </c>
      <c r="N48" s="81">
        <v>4.1623892859413223</v>
      </c>
    </row>
    <row r="49" spans="1:14" s="4" customFormat="1" ht="13.5" customHeight="1" x14ac:dyDescent="0.2">
      <c r="A49" s="299"/>
      <c r="B49" s="300" t="s">
        <v>406</v>
      </c>
      <c r="C49" s="301">
        <v>10142.124614273813</v>
      </c>
      <c r="D49" s="57">
        <v>11.739010830975847</v>
      </c>
      <c r="E49" s="253">
        <v>119058.51069606702</v>
      </c>
      <c r="F49" s="524">
        <v>76.718081027825363</v>
      </c>
      <c r="G49" s="524">
        <v>45.25375334658699</v>
      </c>
      <c r="H49" s="524">
        <v>45.0999396654815</v>
      </c>
      <c r="I49" s="524">
        <v>45.687572415373992</v>
      </c>
      <c r="J49" s="524">
        <v>11.230143103493599</v>
      </c>
      <c r="K49" s="524">
        <v>8.1266839662113242</v>
      </c>
      <c r="L49" s="524">
        <v>4.9426718493351647</v>
      </c>
      <c r="M49" s="57">
        <v>1.4079078171340149</v>
      </c>
      <c r="N49" s="81">
        <v>4.1986044631541057</v>
      </c>
    </row>
    <row r="50" spans="1:14" s="4" customFormat="1" ht="13.5" customHeight="1" x14ac:dyDescent="0.2">
      <c r="A50" s="299"/>
      <c r="B50" s="300" t="s">
        <v>415</v>
      </c>
      <c r="C50" s="301">
        <v>6360.8672366121891</v>
      </c>
      <c r="D50" s="57">
        <v>10.851162751987804</v>
      </c>
      <c r="E50" s="253">
        <v>69022.805628265778</v>
      </c>
      <c r="F50" s="524">
        <v>75.333959707102807</v>
      </c>
      <c r="G50" s="524">
        <v>36.997171031375899</v>
      </c>
      <c r="H50" s="524">
        <v>44.833065060338136</v>
      </c>
      <c r="I50" s="524">
        <v>53.1731577201665</v>
      </c>
      <c r="J50" s="524">
        <v>9.3529042581314314</v>
      </c>
      <c r="K50" s="524">
        <v>8.5389936085802329</v>
      </c>
      <c r="L50" s="524">
        <v>7.1907245098558255</v>
      </c>
      <c r="M50" s="57">
        <v>1.4071545010886271</v>
      </c>
      <c r="N50" s="81">
        <v>4.5695526736565908</v>
      </c>
    </row>
    <row r="51" spans="1:14" s="4" customFormat="1" ht="13.5" customHeight="1" x14ac:dyDescent="0.2">
      <c r="A51" s="299"/>
      <c r="B51" s="300" t="s">
        <v>421</v>
      </c>
      <c r="C51" s="301">
        <v>5244.5666246074534</v>
      </c>
      <c r="D51" s="57">
        <v>12.02101292514992</v>
      </c>
      <c r="E51" s="253">
        <v>63045.003181216089</v>
      </c>
      <c r="F51" s="524">
        <v>81.165814243433914</v>
      </c>
      <c r="G51" s="524">
        <v>54.645405065384665</v>
      </c>
      <c r="H51" s="524">
        <v>35.952214449835907</v>
      </c>
      <c r="I51" s="524">
        <v>35.624204058769664</v>
      </c>
      <c r="J51" s="524">
        <v>15.698911707374341</v>
      </c>
      <c r="K51" s="524">
        <v>6.2703482205323624</v>
      </c>
      <c r="L51" s="524">
        <v>4.0547481323909791</v>
      </c>
      <c r="M51" s="57">
        <v>1.3195627125954377</v>
      </c>
      <c r="N51" s="81">
        <v>5.5688118545383523</v>
      </c>
    </row>
    <row r="52" spans="1:14" s="4" customFormat="1" ht="13.5" customHeight="1" x14ac:dyDescent="0.2">
      <c r="A52" s="284" t="s">
        <v>553</v>
      </c>
      <c r="B52" s="297"/>
      <c r="C52" s="301">
        <v>281153.30941136321</v>
      </c>
      <c r="D52" s="57">
        <v>10.51766296894302</v>
      </c>
      <c r="E52" s="253">
        <v>2957075.7509916737</v>
      </c>
      <c r="F52" s="524">
        <v>70.951769623621985</v>
      </c>
      <c r="G52" s="524">
        <v>41.521767750469785</v>
      </c>
      <c r="H52" s="524">
        <v>49.116898317024308</v>
      </c>
      <c r="I52" s="524">
        <v>54.915984765130446</v>
      </c>
      <c r="J52" s="524">
        <v>8.022718942881081</v>
      </c>
      <c r="K52" s="524">
        <v>7.0088442674225977</v>
      </c>
      <c r="L52" s="524">
        <v>6.8295692721391354</v>
      </c>
      <c r="M52" s="57">
        <v>1.4767272409031749</v>
      </c>
      <c r="N52" s="81">
        <v>3.6864929785151652</v>
      </c>
    </row>
    <row r="53" spans="1:14" s="4" customFormat="1" ht="13.5" customHeight="1" x14ac:dyDescent="0.2">
      <c r="A53" s="299"/>
      <c r="B53" s="300" t="s">
        <v>407</v>
      </c>
      <c r="C53" s="301">
        <v>72318.164239934005</v>
      </c>
      <c r="D53" s="57">
        <v>10.41886949252592</v>
      </c>
      <c r="E53" s="253">
        <v>753473.51515492727</v>
      </c>
      <c r="F53" s="524">
        <v>68.182431468030856</v>
      </c>
      <c r="G53" s="524">
        <v>40.910266631439271</v>
      </c>
      <c r="H53" s="524">
        <v>47.885968437904722</v>
      </c>
      <c r="I53" s="524">
        <v>57.630459446179159</v>
      </c>
      <c r="J53" s="524">
        <v>7.6630161117445752</v>
      </c>
      <c r="K53" s="524">
        <v>7.0128835825074924</v>
      </c>
      <c r="L53" s="524">
        <v>7.0628393225868598</v>
      </c>
      <c r="M53" s="57">
        <v>1.5174299448347466</v>
      </c>
      <c r="N53" s="81">
        <v>3.6845110397102117</v>
      </c>
    </row>
    <row r="54" spans="1:14" s="4" customFormat="1" ht="13.5" customHeight="1" x14ac:dyDescent="0.2">
      <c r="A54" s="299"/>
      <c r="B54" s="300" t="s">
        <v>378</v>
      </c>
      <c r="C54" s="301">
        <v>137307.04933155194</v>
      </c>
      <c r="D54" s="57">
        <v>10.418637150720558</v>
      </c>
      <c r="E54" s="253">
        <v>1430552.3252215274</v>
      </c>
      <c r="F54" s="524">
        <v>71.861579616437837</v>
      </c>
      <c r="G54" s="524">
        <v>41.366065145924416</v>
      </c>
      <c r="H54" s="524">
        <v>48.92710314748274</v>
      </c>
      <c r="I54" s="524">
        <v>54.80019059230208</v>
      </c>
      <c r="J54" s="524">
        <v>7.69289367805486</v>
      </c>
      <c r="K54" s="524">
        <v>6.2430837153911751</v>
      </c>
      <c r="L54" s="524">
        <v>6.8951015416211803</v>
      </c>
      <c r="M54" s="57">
        <v>1.4573615025450419</v>
      </c>
      <c r="N54" s="81">
        <v>3.7725232385360785</v>
      </c>
    </row>
    <row r="55" spans="1:14" s="4" customFormat="1" ht="13.5" customHeight="1" x14ac:dyDescent="0.2">
      <c r="A55" s="299"/>
      <c r="B55" s="300" t="s">
        <v>414</v>
      </c>
      <c r="C55" s="301">
        <v>71528.095839974078</v>
      </c>
      <c r="D55" s="57">
        <v>10.807640012474881</v>
      </c>
      <c r="E55" s="253">
        <v>773049.91061624186</v>
      </c>
      <c r="F55" s="524">
        <v>71.986057171792723</v>
      </c>
      <c r="G55" s="524">
        <v>42.435956154599999</v>
      </c>
      <c r="H55" s="524">
        <v>50.719366076320092</v>
      </c>
      <c r="I55" s="524">
        <v>52.409811489515576</v>
      </c>
      <c r="J55" s="524">
        <v>9.0186442667748175</v>
      </c>
      <c r="K55" s="524">
        <v>8.4774834920317321</v>
      </c>
      <c r="L55" s="524">
        <v>6.4690316666793768</v>
      </c>
      <c r="M55" s="57">
        <v>1.4727498886123696</v>
      </c>
      <c r="N55" s="81">
        <v>3.5233510572366531</v>
      </c>
    </row>
    <row r="56" spans="1:14" s="4" customFormat="1" ht="13.5" customHeight="1" x14ac:dyDescent="0.2">
      <c r="A56" s="284" t="s">
        <v>550</v>
      </c>
      <c r="B56" s="297"/>
      <c r="C56" s="301">
        <v>413054.00225438725</v>
      </c>
      <c r="D56" s="57">
        <v>10.357685130947239</v>
      </c>
      <c r="E56" s="253">
        <v>4278283.2974285139</v>
      </c>
      <c r="F56" s="524">
        <v>77.230655088778491</v>
      </c>
      <c r="G56" s="524">
        <v>37.920290176847793</v>
      </c>
      <c r="H56" s="524">
        <v>44.46120932626647</v>
      </c>
      <c r="I56" s="524">
        <v>53.84604638419578</v>
      </c>
      <c r="J56" s="524">
        <v>8.172463090707021</v>
      </c>
      <c r="K56" s="524">
        <v>8.1437277733677842</v>
      </c>
      <c r="L56" s="524">
        <v>4.7738037452728053</v>
      </c>
      <c r="M56" s="57">
        <v>1.4020016547059597</v>
      </c>
      <c r="N56" s="81">
        <v>4.2328764106783403</v>
      </c>
    </row>
    <row r="57" spans="1:14" s="4" customFormat="1" ht="13.5" customHeight="1" x14ac:dyDescent="0.2">
      <c r="A57" s="299"/>
      <c r="B57" s="300" t="s">
        <v>386</v>
      </c>
      <c r="C57" s="301">
        <v>5268.685285270215</v>
      </c>
      <c r="D57" s="57">
        <v>11.347468960041875</v>
      </c>
      <c r="E57" s="253">
        <v>59786.242734833133</v>
      </c>
      <c r="F57" s="524">
        <v>71.216310124347316</v>
      </c>
      <c r="G57" s="524">
        <v>39.891880714465444</v>
      </c>
      <c r="H57" s="524">
        <v>50.322519061941087</v>
      </c>
      <c r="I57" s="524">
        <v>49.286211553167163</v>
      </c>
      <c r="J57" s="524">
        <v>8.7675490193224412</v>
      </c>
      <c r="K57" s="524">
        <v>7.1249498343679551</v>
      </c>
      <c r="L57" s="524">
        <v>5.1434243776527353</v>
      </c>
      <c r="M57" s="57">
        <v>1.4741812427313297</v>
      </c>
      <c r="N57" s="81">
        <v>3.7844996032943188</v>
      </c>
    </row>
    <row r="58" spans="1:14" s="4" customFormat="1" ht="13.5" customHeight="1" x14ac:dyDescent="0.2">
      <c r="A58" s="299"/>
      <c r="B58" s="300" t="s">
        <v>782</v>
      </c>
      <c r="C58" s="301">
        <v>10570.625947878245</v>
      </c>
      <c r="D58" s="57">
        <v>9.625050106867997</v>
      </c>
      <c r="E58" s="253">
        <v>101742.80440928713</v>
      </c>
      <c r="F58" s="524">
        <v>76.335082719095453</v>
      </c>
      <c r="G58" s="524">
        <v>39.958611956678169</v>
      </c>
      <c r="H58" s="524">
        <v>39.959519711241477</v>
      </c>
      <c r="I58" s="524">
        <v>54.608395163001191</v>
      </c>
      <c r="J58" s="524">
        <v>7.1257988255906959</v>
      </c>
      <c r="K58" s="524">
        <v>9.4966111977169163</v>
      </c>
      <c r="L58" s="524">
        <v>5.9378063237690633</v>
      </c>
      <c r="M58" s="57">
        <v>1.3534639339390631</v>
      </c>
      <c r="N58" s="81">
        <v>4.6420398217267786</v>
      </c>
    </row>
    <row r="59" spans="1:14" s="4" customFormat="1" ht="13.5" customHeight="1" x14ac:dyDescent="0.2">
      <c r="A59" s="299"/>
      <c r="B59" s="300" t="s">
        <v>387</v>
      </c>
      <c r="C59" s="301">
        <v>114344.70502319156</v>
      </c>
      <c r="D59" s="57">
        <v>10.549228026849354</v>
      </c>
      <c r="E59" s="253">
        <v>1206248.3669524745</v>
      </c>
      <c r="F59" s="524">
        <v>75.963668983320332</v>
      </c>
      <c r="G59" s="524">
        <v>38.759982427020688</v>
      </c>
      <c r="H59" s="524">
        <v>46.205465949795126</v>
      </c>
      <c r="I59" s="524">
        <v>52.723546424160716</v>
      </c>
      <c r="J59" s="524">
        <v>7.8333900503599008</v>
      </c>
      <c r="K59" s="524">
        <v>8.1464814382526356</v>
      </c>
      <c r="L59" s="524">
        <v>4.6698520166758808</v>
      </c>
      <c r="M59" s="57">
        <v>1.4513685151321409</v>
      </c>
      <c r="N59" s="81">
        <v>4.2037372606654939</v>
      </c>
    </row>
    <row r="60" spans="1:14" s="4" customFormat="1" ht="13.5" customHeight="1" x14ac:dyDescent="0.2">
      <c r="A60" s="299"/>
      <c r="B60" s="300" t="s">
        <v>388</v>
      </c>
      <c r="C60" s="301">
        <v>65628.383553911088</v>
      </c>
      <c r="D60" s="57">
        <v>9.7907443789774113</v>
      </c>
      <c r="E60" s="253">
        <v>642550.72738182859</v>
      </c>
      <c r="F60" s="524">
        <v>78.425474813655853</v>
      </c>
      <c r="G60" s="524">
        <v>40.506108537231192</v>
      </c>
      <c r="H60" s="524">
        <v>46.666585831206461</v>
      </c>
      <c r="I60" s="524">
        <v>56.572008816003425</v>
      </c>
      <c r="J60" s="524">
        <v>9.1174856639908075</v>
      </c>
      <c r="K60" s="524">
        <v>9.1915158127306427</v>
      </c>
      <c r="L60" s="524">
        <v>4.7361587282359645</v>
      </c>
      <c r="M60" s="57">
        <v>1.3687029662357029</v>
      </c>
      <c r="N60" s="81">
        <v>3.840905276088443</v>
      </c>
    </row>
    <row r="61" spans="1:14" s="4" customFormat="1" ht="13.5" customHeight="1" x14ac:dyDescent="0.2">
      <c r="A61" s="299"/>
      <c r="B61" s="300" t="s">
        <v>397</v>
      </c>
      <c r="C61" s="301">
        <v>50995.186355148624</v>
      </c>
      <c r="D61" s="57">
        <v>10.299239614076503</v>
      </c>
      <c r="E61" s="253">
        <v>525211.64343616029</v>
      </c>
      <c r="F61" s="524">
        <v>76.686666232067779</v>
      </c>
      <c r="G61" s="524">
        <v>36.734901938753453</v>
      </c>
      <c r="H61" s="524">
        <v>43.508767619393964</v>
      </c>
      <c r="I61" s="524">
        <v>54.649772372591819</v>
      </c>
      <c r="J61" s="524">
        <v>7.4688224578427675</v>
      </c>
      <c r="K61" s="524">
        <v>7.6357904310767788</v>
      </c>
      <c r="L61" s="524">
        <v>4.937501505188763</v>
      </c>
      <c r="M61" s="57">
        <v>1.4053334834181628</v>
      </c>
      <c r="N61" s="81">
        <v>4.3070687992270429</v>
      </c>
    </row>
    <row r="62" spans="1:14" s="4" customFormat="1" ht="13.5" customHeight="1" x14ac:dyDescent="0.2">
      <c r="A62" s="299"/>
      <c r="B62" s="300" t="s">
        <v>409</v>
      </c>
      <c r="C62" s="301">
        <v>52078.373108155705</v>
      </c>
      <c r="D62" s="57">
        <v>10.412197273166326</v>
      </c>
      <c r="E62" s="253">
        <v>542250.29446767736</v>
      </c>
      <c r="F62" s="524">
        <v>76.325086765171164</v>
      </c>
      <c r="G62" s="524">
        <v>42.66124762710529</v>
      </c>
      <c r="H62" s="524">
        <v>46.85640851438572</v>
      </c>
      <c r="I62" s="524">
        <v>50.583778860466545</v>
      </c>
      <c r="J62" s="524">
        <v>9.37940076784699</v>
      </c>
      <c r="K62" s="524">
        <v>8.4365316961091228</v>
      </c>
      <c r="L62" s="524">
        <v>4.9641335505743234</v>
      </c>
      <c r="M62" s="57">
        <v>1.4068210922605271</v>
      </c>
      <c r="N62" s="81">
        <v>3.791246540394408</v>
      </c>
    </row>
    <row r="63" spans="1:14" s="4" customFormat="1" ht="13.5" customHeight="1" x14ac:dyDescent="0.2">
      <c r="A63" s="299"/>
      <c r="B63" s="300" t="s">
        <v>416</v>
      </c>
      <c r="C63" s="301">
        <v>22743.382588543591</v>
      </c>
      <c r="D63" s="57">
        <v>10.880908481414339</v>
      </c>
      <c r="E63" s="253">
        <v>247468.66450373517</v>
      </c>
      <c r="F63" s="524">
        <v>76.894498892318524</v>
      </c>
      <c r="G63" s="524">
        <v>38.486147410064433</v>
      </c>
      <c r="H63" s="524">
        <v>45.811331068156484</v>
      </c>
      <c r="I63" s="524">
        <v>49.750987022807834</v>
      </c>
      <c r="J63" s="524">
        <v>9.4959183072033166</v>
      </c>
      <c r="K63" s="524">
        <v>8.1543503804248285</v>
      </c>
      <c r="L63" s="524">
        <v>4.3110577751743122</v>
      </c>
      <c r="M63" s="57">
        <v>1.422072086504053</v>
      </c>
      <c r="N63" s="81">
        <v>4.1467380885045495</v>
      </c>
    </row>
    <row r="64" spans="1:14" s="4" customFormat="1" ht="13.5" customHeight="1" x14ac:dyDescent="0.2">
      <c r="A64" s="299"/>
      <c r="B64" s="300" t="s">
        <v>422</v>
      </c>
      <c r="C64" s="301">
        <v>85561.853796902753</v>
      </c>
      <c r="D64" s="57">
        <v>10.418233512845628</v>
      </c>
      <c r="E64" s="253">
        <v>891403.37264809024</v>
      </c>
      <c r="F64" s="524">
        <v>79.242661771339783</v>
      </c>
      <c r="G64" s="524">
        <v>32.387955806158367</v>
      </c>
      <c r="H64" s="524">
        <v>38.828436154040027</v>
      </c>
      <c r="I64" s="524">
        <v>55.888768490765727</v>
      </c>
      <c r="J64" s="524">
        <v>7.328117860172739</v>
      </c>
      <c r="K64" s="524">
        <v>7.3997838923256367</v>
      </c>
      <c r="L64" s="524">
        <v>4.6937216997685711</v>
      </c>
      <c r="M64" s="57">
        <v>1.3566052691205281</v>
      </c>
      <c r="N64" s="81">
        <v>4.8470398623301705</v>
      </c>
    </row>
    <row r="65" spans="1:14" s="4" customFormat="1" ht="13.5" customHeight="1" x14ac:dyDescent="0.2">
      <c r="A65" s="303"/>
      <c r="B65" s="304" t="s">
        <v>425</v>
      </c>
      <c r="C65" s="305">
        <v>5862.8065957151084</v>
      </c>
      <c r="D65" s="74">
        <v>10.51052595576113</v>
      </c>
      <c r="E65" s="900">
        <v>61621.1808978712</v>
      </c>
      <c r="F65" s="525">
        <v>80.15439299956374</v>
      </c>
      <c r="G65" s="525">
        <v>33.336660435642202</v>
      </c>
      <c r="H65" s="525">
        <v>51.967944640100427</v>
      </c>
      <c r="I65" s="525">
        <v>55.784572287914237</v>
      </c>
      <c r="J65" s="525">
        <v>7.9458041322941906</v>
      </c>
      <c r="K65" s="525">
        <v>7.3315266077467012</v>
      </c>
      <c r="L65" s="525">
        <v>4.6212384379879641</v>
      </c>
      <c r="M65" s="74">
        <v>1.3474401186840039</v>
      </c>
      <c r="N65" s="82">
        <v>3.5027834598780205</v>
      </c>
    </row>
    <row r="66" spans="1:14" s="4" customFormat="1" ht="13.5" customHeight="1" x14ac:dyDescent="0.2">
      <c r="A66" s="306"/>
      <c r="B66" s="306"/>
      <c r="C66" s="253"/>
      <c r="D66" s="57"/>
      <c r="E66" s="26"/>
      <c r="F66" s="524"/>
      <c r="G66" s="524"/>
      <c r="H66" s="524"/>
      <c r="I66" s="524"/>
      <c r="J66" s="524"/>
      <c r="K66" s="524"/>
      <c r="L66" s="524"/>
      <c r="M66" s="57"/>
      <c r="N66" s="57"/>
    </row>
    <row r="67" spans="1:14" s="4" customFormat="1" ht="12" x14ac:dyDescent="0.2">
      <c r="A67" s="306" t="s">
        <v>640</v>
      </c>
      <c r="B67" s="306"/>
      <c r="C67" s="253"/>
      <c r="D67" s="57"/>
      <c r="E67" s="26"/>
      <c r="F67" s="302"/>
      <c r="G67" s="302"/>
      <c r="H67" s="302"/>
      <c r="I67" s="302"/>
      <c r="J67" s="302"/>
      <c r="K67" s="302"/>
      <c r="L67" s="302"/>
      <c r="M67" s="57"/>
      <c r="N67" s="57"/>
    </row>
    <row r="68" spans="1:14" s="4" customFormat="1" ht="12" x14ac:dyDescent="0.2">
      <c r="A68" s="306" t="s">
        <v>641</v>
      </c>
      <c r="B68" s="15"/>
      <c r="C68" s="118"/>
      <c r="D68" s="15"/>
      <c r="E68" s="15"/>
      <c r="F68" s="15"/>
      <c r="G68" s="15"/>
      <c r="H68" s="15"/>
      <c r="I68" s="15"/>
      <c r="J68" s="15"/>
      <c r="K68" s="15"/>
      <c r="L68" s="15"/>
      <c r="M68" s="57"/>
      <c r="N68" s="285"/>
    </row>
    <row r="69" spans="1:14" x14ac:dyDescent="0.2">
      <c r="A69" s="152"/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</row>
    <row r="70" spans="1:14" x14ac:dyDescent="0.2">
      <c r="A70" s="152"/>
      <c r="B70" s="152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</row>
    <row r="71" spans="1:14" x14ac:dyDescent="0.2">
      <c r="A71" s="152"/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</row>
    <row r="72" spans="1:14" x14ac:dyDescent="0.2">
      <c r="A72" s="152"/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</row>
    <row r="73" spans="1:14" x14ac:dyDescent="0.2">
      <c r="A73" s="152"/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</row>
    <row r="74" spans="1:14" x14ac:dyDescent="0.2">
      <c r="A74" s="152"/>
      <c r="B74" s="152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</row>
    <row r="75" spans="1:14" x14ac:dyDescent="0.2">
      <c r="A75" s="152"/>
      <c r="B75" s="152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</row>
    <row r="76" spans="1:14" x14ac:dyDescent="0.2">
      <c r="A76" s="152"/>
      <c r="B76" s="152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</row>
  </sheetData>
  <sheetProtection formatCells="0" formatColumns="0" formatRows="0" insertColumns="0" insertRows="0" insertHyperlinks="0" deleteColumns="0" deleteRows="0" sort="0" autoFilter="0" pivotTables="0"/>
  <mergeCells count="7">
    <mergeCell ref="A1:N1"/>
    <mergeCell ref="E4:E6"/>
    <mergeCell ref="K4:K6"/>
    <mergeCell ref="A2:N2"/>
    <mergeCell ref="D4:D6"/>
    <mergeCell ref="M4:N4"/>
    <mergeCell ref="A4:B6"/>
  </mergeCells>
  <phoneticPr fontId="37" type="noConversion"/>
  <printOptions horizontalCentered="1"/>
  <pageMargins left="0.25" right="0.25" top="0.25" bottom="0.5" header="0.3" footer="0.3"/>
  <pageSetup scale="66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A1:G567"/>
  <sheetViews>
    <sheetView showGridLines="0" zoomScaleNormal="100" workbookViewId="0">
      <selection activeCell="P33" sqref="P33"/>
    </sheetView>
  </sheetViews>
  <sheetFormatPr defaultColWidth="9.140625" defaultRowHeight="11.1" customHeight="1" x14ac:dyDescent="0.2"/>
  <cols>
    <col min="1" max="1" width="9.42578125" style="4" customWidth="1"/>
    <col min="2" max="2" width="40.42578125" style="4" bestFit="1" customWidth="1"/>
    <col min="3" max="4" width="10.7109375" style="4" customWidth="1"/>
    <col min="5" max="5" width="10" style="4" customWidth="1"/>
    <col min="6" max="6" width="10.7109375" style="4" customWidth="1"/>
    <col min="7" max="7" width="12.42578125" style="4" customWidth="1"/>
    <col min="8" max="16384" width="9.140625" style="4"/>
  </cols>
  <sheetData>
    <row r="1" spans="1:7" ht="26.25" customHeight="1" x14ac:dyDescent="0.25">
      <c r="A1" s="1439" t="str">
        <f>CONCATENATE('List of Tables'!A24,":  ",'List of Tables'!C24)</f>
        <v>TABLE 19:  2016 Market Penetration for Top U.S. CBSAs</v>
      </c>
      <c r="B1" s="1439"/>
      <c r="C1" s="1439"/>
      <c r="D1" s="1439"/>
      <c r="E1" s="1439"/>
      <c r="F1" s="1439"/>
      <c r="G1" s="1439"/>
    </row>
    <row r="2" spans="1:7" ht="16.5" customHeight="1" x14ac:dyDescent="0.25">
      <c r="A2" s="1439" t="s">
        <v>616</v>
      </c>
      <c r="B2" s="1439"/>
      <c r="C2" s="1439"/>
      <c r="D2" s="1439"/>
      <c r="E2" s="1439"/>
      <c r="F2" s="1439"/>
      <c r="G2" s="1439"/>
    </row>
    <row r="3" spans="1:7" ht="15.75" customHeight="1" x14ac:dyDescent="0.2"/>
    <row r="4" spans="1:7" s="40" customFormat="1" ht="39.950000000000003" customHeight="1" x14ac:dyDescent="0.2">
      <c r="A4" s="1078" t="s">
        <v>554</v>
      </c>
      <c r="B4" s="992" t="s">
        <v>555</v>
      </c>
      <c r="C4" s="308">
        <v>2016</v>
      </c>
      <c r="D4" s="308">
        <v>2015</v>
      </c>
      <c r="E4" s="795" t="s">
        <v>556</v>
      </c>
      <c r="F4" s="308" t="s">
        <v>557</v>
      </c>
      <c r="G4" s="310" t="s">
        <v>1112</v>
      </c>
    </row>
    <row r="5" spans="1:7" ht="14.1" customHeight="1" x14ac:dyDescent="0.2">
      <c r="A5" s="312">
        <v>1</v>
      </c>
      <c r="B5" s="890" t="s">
        <v>751</v>
      </c>
      <c r="C5" s="777">
        <v>616949.13278203271</v>
      </c>
      <c r="D5" s="777">
        <v>602222.14920518012</v>
      </c>
      <c r="E5" s="778">
        <v>2.4454403738370369</v>
      </c>
      <c r="F5" s="779">
        <v>13310.447</v>
      </c>
      <c r="G5" s="778">
        <v>46.350744853424736</v>
      </c>
    </row>
    <row r="6" spans="1:7" ht="14.1" customHeight="1" x14ac:dyDescent="0.2">
      <c r="A6" s="313">
        <v>2</v>
      </c>
      <c r="B6" s="776" t="s">
        <v>769</v>
      </c>
      <c r="C6" s="777">
        <v>478986.62174299551</v>
      </c>
      <c r="D6" s="777">
        <v>438626.22822851717</v>
      </c>
      <c r="E6" s="778">
        <v>9.2015458531702841</v>
      </c>
      <c r="F6" s="779">
        <v>4679.1660000000002</v>
      </c>
      <c r="G6" s="778">
        <v>102.36581086095161</v>
      </c>
    </row>
    <row r="7" spans="1:7" ht="14.1" customHeight="1" x14ac:dyDescent="0.2">
      <c r="A7" s="313">
        <v>3</v>
      </c>
      <c r="B7" s="776" t="s">
        <v>774</v>
      </c>
      <c r="C7" s="777">
        <v>334959.47390451352</v>
      </c>
      <c r="D7" s="777">
        <v>321661.15185508813</v>
      </c>
      <c r="E7" s="778">
        <v>4.134264263101449</v>
      </c>
      <c r="F7" s="779">
        <v>3798.902</v>
      </c>
      <c r="G7" s="778">
        <v>88.17270724659744</v>
      </c>
    </row>
    <row r="8" spans="1:7" ht="14.1" customHeight="1" x14ac:dyDescent="0.2">
      <c r="A8" s="313">
        <v>4</v>
      </c>
      <c r="B8" s="776" t="s">
        <v>768</v>
      </c>
      <c r="C8" s="777">
        <v>193664.42077724385</v>
      </c>
      <c r="D8" s="777">
        <v>187764.80570004461</v>
      </c>
      <c r="E8" s="778">
        <v>3.1420239033633965</v>
      </c>
      <c r="F8" s="779">
        <v>3317.7489999999998</v>
      </c>
      <c r="G8" s="778">
        <v>58.372233938505858</v>
      </c>
    </row>
    <row r="9" spans="1:7" ht="14.1" customHeight="1" x14ac:dyDescent="0.2">
      <c r="A9" s="313">
        <v>5</v>
      </c>
      <c r="B9" s="776" t="s">
        <v>770</v>
      </c>
      <c r="C9" s="777">
        <v>191956.65046131221</v>
      </c>
      <c r="D9" s="777">
        <v>180271.52889486437</v>
      </c>
      <c r="E9" s="778">
        <v>6.4819562124325696</v>
      </c>
      <c r="F9" s="780">
        <v>1978.816</v>
      </c>
      <c r="G9" s="778">
        <v>97.005810778421136</v>
      </c>
    </row>
    <row r="10" spans="1:7" ht="14.1" customHeight="1" x14ac:dyDescent="0.2">
      <c r="A10" s="313">
        <v>6</v>
      </c>
      <c r="B10" s="776" t="s">
        <v>760</v>
      </c>
      <c r="C10" s="777">
        <v>167191.72224361493</v>
      </c>
      <c r="D10" s="777">
        <v>159510.20538765914</v>
      </c>
      <c r="E10" s="778">
        <v>4.8156899035314584</v>
      </c>
      <c r="F10" s="780">
        <v>2296.4180000000001</v>
      </c>
      <c r="G10" s="778">
        <v>72.805439708108423</v>
      </c>
    </row>
    <row r="11" spans="1:7" ht="14.1" customHeight="1" x14ac:dyDescent="0.2">
      <c r="A11" s="313">
        <v>7</v>
      </c>
      <c r="B11" s="776" t="s">
        <v>754</v>
      </c>
      <c r="C11" s="777">
        <v>163885.96701318995</v>
      </c>
      <c r="D11" s="777">
        <v>152180.16402019685</v>
      </c>
      <c r="E11" s="778">
        <v>7.6920688503394814</v>
      </c>
      <c r="F11" s="780">
        <v>20153.633999999998</v>
      </c>
      <c r="G11" s="778">
        <v>8.1318320563522164</v>
      </c>
    </row>
    <row r="12" spans="1:7" ht="14.1" customHeight="1" x14ac:dyDescent="0.2">
      <c r="A12" s="313">
        <v>8</v>
      </c>
      <c r="B12" s="776" t="s">
        <v>764</v>
      </c>
      <c r="C12" s="777">
        <v>137091.48610431605</v>
      </c>
      <c r="D12" s="777">
        <v>129342.58556144094</v>
      </c>
      <c r="E12" s="778">
        <v>5.9909893630463973</v>
      </c>
      <c r="F12" s="786">
        <v>2296.4180000000001</v>
      </c>
      <c r="G12" s="778">
        <v>59.697967053174132</v>
      </c>
    </row>
    <row r="13" spans="1:7" ht="14.1" customHeight="1" x14ac:dyDescent="0.2">
      <c r="A13" s="313">
        <v>9</v>
      </c>
      <c r="B13" s="776" t="s">
        <v>759</v>
      </c>
      <c r="C13" s="777">
        <v>134075.34262170389</v>
      </c>
      <c r="D13" s="777">
        <v>127485.68536091381</v>
      </c>
      <c r="E13" s="778">
        <v>5.1689389613701922</v>
      </c>
      <c r="F13" s="786">
        <v>4661.5370000000003</v>
      </c>
      <c r="G13" s="778">
        <v>28.76204621387836</v>
      </c>
    </row>
    <row r="14" spans="1:7" ht="14.1" customHeight="1" x14ac:dyDescent="0.2">
      <c r="A14" s="315">
        <v>10</v>
      </c>
      <c r="B14" s="793" t="s">
        <v>763</v>
      </c>
      <c r="C14" s="783">
        <v>122357.5977132617</v>
      </c>
      <c r="D14" s="783">
        <v>115222.24112424001</v>
      </c>
      <c r="E14" s="787">
        <v>6.1926903342627106</v>
      </c>
      <c r="F14" s="784">
        <v>4527.8370000000004</v>
      </c>
      <c r="G14" s="787">
        <v>27.023410452554206</v>
      </c>
    </row>
    <row r="15" spans="1:7" ht="14.1" customHeight="1" x14ac:dyDescent="0.2">
      <c r="A15" s="313">
        <v>11</v>
      </c>
      <c r="B15" s="781" t="s">
        <v>740</v>
      </c>
      <c r="C15" s="777">
        <v>114303.30481552173</v>
      </c>
      <c r="D15" s="777">
        <v>111094.48871055209</v>
      </c>
      <c r="E15" s="778">
        <v>2.8883665987517637</v>
      </c>
      <c r="F15" s="785">
        <v>9512.9989999999998</v>
      </c>
      <c r="G15" s="778">
        <v>12.015485843688381</v>
      </c>
    </row>
    <row r="16" spans="1:7" ht="14.1" customHeight="1" x14ac:dyDescent="0.2">
      <c r="A16" s="313">
        <v>12</v>
      </c>
      <c r="B16" s="781" t="s">
        <v>742</v>
      </c>
      <c r="C16" s="777">
        <v>97797.082321270747</v>
      </c>
      <c r="D16" s="777">
        <v>90382.204842038787</v>
      </c>
      <c r="E16" s="778">
        <v>8.2039130293302307</v>
      </c>
      <c r="F16" s="785">
        <v>7233.3230000000003</v>
      </c>
      <c r="G16" s="778">
        <v>13.520353276256396</v>
      </c>
    </row>
    <row r="17" spans="1:7" ht="14.1" customHeight="1" x14ac:dyDescent="0.2">
      <c r="A17" s="313">
        <v>13</v>
      </c>
      <c r="B17" s="781" t="s">
        <v>743</v>
      </c>
      <c r="C17" s="777">
        <v>88759.236977552995</v>
      </c>
      <c r="D17" s="777">
        <v>84544.155937790754</v>
      </c>
      <c r="E17" s="778">
        <v>4.9856563035105346</v>
      </c>
      <c r="F17" s="786">
        <v>2853.0770000000002</v>
      </c>
      <c r="G17" s="778">
        <v>31.110004033383252</v>
      </c>
    </row>
    <row r="18" spans="1:7" ht="14.1" customHeight="1" x14ac:dyDescent="0.2">
      <c r="A18" s="313">
        <v>14</v>
      </c>
      <c r="B18" s="781" t="s">
        <v>781</v>
      </c>
      <c r="C18" s="777">
        <v>85858.732344316173</v>
      </c>
      <c r="D18" s="777">
        <v>80822.957304649623</v>
      </c>
      <c r="E18" s="778">
        <v>6.2306245745066917</v>
      </c>
      <c r="F18" s="785">
        <v>6131.9769999999999</v>
      </c>
      <c r="G18" s="778">
        <v>14.001802737406903</v>
      </c>
    </row>
    <row r="19" spans="1:7" ht="14.1" customHeight="1" x14ac:dyDescent="0.2">
      <c r="A19" s="313">
        <v>15</v>
      </c>
      <c r="B19" s="781" t="s">
        <v>750</v>
      </c>
      <c r="C19" s="777">
        <v>69797.807677530393</v>
      </c>
      <c r="D19" s="777">
        <v>67200.152811059306</v>
      </c>
      <c r="E19" s="778">
        <v>3.8655490468521423</v>
      </c>
      <c r="F19" s="785">
        <v>2155.6640000000002</v>
      </c>
      <c r="G19" s="778">
        <v>32.378797288227844</v>
      </c>
    </row>
    <row r="20" spans="1:7" ht="14.1" customHeight="1" x14ac:dyDescent="0.2">
      <c r="A20" s="313">
        <v>16</v>
      </c>
      <c r="B20" s="781" t="s">
        <v>747</v>
      </c>
      <c r="C20" s="777">
        <v>68102.233853961123</v>
      </c>
      <c r="D20" s="777">
        <v>69660.33020565183</v>
      </c>
      <c r="E20" s="778">
        <v>-2.23670537749517</v>
      </c>
      <c r="F20" s="785">
        <v>6772.47</v>
      </c>
      <c r="G20" s="778">
        <v>10.055745371180842</v>
      </c>
    </row>
    <row r="21" spans="1:7" ht="14.1" customHeight="1" x14ac:dyDescent="0.2">
      <c r="A21" s="313">
        <v>17</v>
      </c>
      <c r="B21" s="781" t="s">
        <v>753</v>
      </c>
      <c r="C21" s="777">
        <v>61794.346802578126</v>
      </c>
      <c r="D21" s="777">
        <v>57246.460909606838</v>
      </c>
      <c r="E21" s="778">
        <v>7.9443965979879154</v>
      </c>
      <c r="F21" s="785">
        <v>3551.0360000000001</v>
      </c>
      <c r="G21" s="778">
        <v>17.401779875669558</v>
      </c>
    </row>
    <row r="22" spans="1:7" ht="14.1" customHeight="1" x14ac:dyDescent="0.2">
      <c r="A22" s="313">
        <v>18</v>
      </c>
      <c r="B22" s="781" t="s">
        <v>732</v>
      </c>
      <c r="C22" s="777">
        <v>52674.964733051158</v>
      </c>
      <c r="D22" s="777">
        <v>51242.684140701247</v>
      </c>
      <c r="E22" s="778">
        <v>2.7950928339686119</v>
      </c>
      <c r="F22" s="779">
        <v>402.55700000000002</v>
      </c>
      <c r="G22" s="778">
        <v>130.85094715295264</v>
      </c>
    </row>
    <row r="23" spans="1:7" ht="14.1" customHeight="1" x14ac:dyDescent="0.2">
      <c r="A23" s="313">
        <v>19</v>
      </c>
      <c r="B23" s="781" t="s">
        <v>766</v>
      </c>
      <c r="C23" s="777">
        <v>52562.757418611378</v>
      </c>
      <c r="D23" s="777">
        <v>50952.581319462857</v>
      </c>
      <c r="E23" s="778">
        <v>3.1601462721839884</v>
      </c>
      <c r="F23" s="792">
        <v>1186.1869999999999</v>
      </c>
      <c r="G23" s="778">
        <v>44.312370156317158</v>
      </c>
    </row>
    <row r="24" spans="1:7" ht="14.1" customHeight="1" x14ac:dyDescent="0.2">
      <c r="A24" s="315">
        <v>20</v>
      </c>
      <c r="B24" s="782" t="s">
        <v>733</v>
      </c>
      <c r="C24" s="783">
        <v>49046.964655109521</v>
      </c>
      <c r="D24" s="783">
        <v>44191.385291314138</v>
      </c>
      <c r="E24" s="787">
        <v>10.987615191935953</v>
      </c>
      <c r="F24" s="788">
        <v>5789.7</v>
      </c>
      <c r="G24" s="787">
        <v>8.4714172850250478</v>
      </c>
    </row>
    <row r="25" spans="1:7" ht="14.1" customHeight="1" x14ac:dyDescent="0.2">
      <c r="A25" s="313">
        <v>21</v>
      </c>
      <c r="B25" s="781" t="s">
        <v>757</v>
      </c>
      <c r="C25" s="777">
        <v>47307.863524627428</v>
      </c>
      <c r="D25" s="777">
        <v>45925.530396937029</v>
      </c>
      <c r="E25" s="778">
        <v>3.0099448296901823</v>
      </c>
      <c r="F25" s="790">
        <v>849.73800000000006</v>
      </c>
      <c r="G25" s="778">
        <v>55.673470557545294</v>
      </c>
    </row>
    <row r="26" spans="1:7" ht="14.1" customHeight="1" x14ac:dyDescent="0.2">
      <c r="A26" s="313">
        <v>22</v>
      </c>
      <c r="B26" s="781" t="s">
        <v>738</v>
      </c>
      <c r="C26" s="777">
        <v>46749.025903458991</v>
      </c>
      <c r="D26" s="777">
        <v>43398.032547773306</v>
      </c>
      <c r="E26" s="778">
        <v>7.7215328874571751</v>
      </c>
      <c r="F26" s="790">
        <v>4794.4470000000001</v>
      </c>
      <c r="G26" s="778">
        <v>9.7506606921421781</v>
      </c>
    </row>
    <row r="27" spans="1:7" ht="14.1" customHeight="1" x14ac:dyDescent="0.2">
      <c r="A27" s="313">
        <v>23</v>
      </c>
      <c r="B27" s="781" t="s">
        <v>758</v>
      </c>
      <c r="C27" s="777">
        <v>42377.322209578546</v>
      </c>
      <c r="D27" s="777">
        <v>42201.25440094791</v>
      </c>
      <c r="E27" s="778">
        <v>0.41720989371036643</v>
      </c>
      <c r="F27" s="790">
        <v>6070.5</v>
      </c>
      <c r="G27" s="778">
        <v>6.9808619075164398</v>
      </c>
    </row>
    <row r="28" spans="1:7" ht="14.1" customHeight="1" x14ac:dyDescent="0.2">
      <c r="A28" s="313">
        <v>24</v>
      </c>
      <c r="B28" s="781" t="s">
        <v>773</v>
      </c>
      <c r="C28" s="777">
        <v>36214.739774292058</v>
      </c>
      <c r="D28" s="777">
        <v>33385.617294240132</v>
      </c>
      <c r="E28" s="778">
        <v>8.4740756928883325</v>
      </c>
      <c r="F28" s="779">
        <v>503.07</v>
      </c>
      <c r="G28" s="778">
        <v>71.987476443222732</v>
      </c>
    </row>
    <row r="29" spans="1:7" ht="14.1" customHeight="1" x14ac:dyDescent="0.2">
      <c r="A29" s="313">
        <v>25</v>
      </c>
      <c r="B29" s="776" t="s">
        <v>744</v>
      </c>
      <c r="C29" s="777">
        <v>32298.689765744573</v>
      </c>
      <c r="D29" s="777">
        <v>30116.231799089812</v>
      </c>
      <c r="E29" s="778">
        <v>7.2467830013206394</v>
      </c>
      <c r="F29" s="790">
        <v>4297.6170000000002</v>
      </c>
      <c r="G29" s="778">
        <v>7.5154881800180364</v>
      </c>
    </row>
    <row r="30" spans="1:7" ht="14.1" customHeight="1" x14ac:dyDescent="0.2">
      <c r="A30" s="313">
        <v>26</v>
      </c>
      <c r="B30" s="776" t="s">
        <v>734</v>
      </c>
      <c r="C30" s="777">
        <v>30446.01855885172</v>
      </c>
      <c r="D30" s="777">
        <v>28676.37726829022</v>
      </c>
      <c r="E30" s="778">
        <v>6.1710768902400188</v>
      </c>
      <c r="F30" s="790">
        <v>2056.4050000000002</v>
      </c>
      <c r="G30" s="778">
        <v>14.80545834057577</v>
      </c>
    </row>
    <row r="31" spans="1:7" ht="14.1" customHeight="1" x14ac:dyDescent="0.2">
      <c r="A31" s="313">
        <v>27</v>
      </c>
      <c r="B31" s="776" t="s">
        <v>752</v>
      </c>
      <c r="C31" s="777">
        <v>29236.053582569471</v>
      </c>
      <c r="D31" s="777">
        <v>27415.226716895697</v>
      </c>
      <c r="E31" s="778">
        <v>6.6416626222960229</v>
      </c>
      <c r="F31" s="790">
        <v>6066.3869999999997</v>
      </c>
      <c r="G31" s="778">
        <v>4.8193518782381464</v>
      </c>
    </row>
    <row r="32" spans="1:7" ht="14.1" customHeight="1" x14ac:dyDescent="0.2">
      <c r="A32" s="313">
        <v>28</v>
      </c>
      <c r="B32" s="776" t="s">
        <v>777</v>
      </c>
      <c r="C32" s="777">
        <v>26824.491357724797</v>
      </c>
      <c r="D32" s="777">
        <v>24936.775511892502</v>
      </c>
      <c r="E32" s="778">
        <v>7.5700077779985318</v>
      </c>
      <c r="F32" s="790">
        <v>733.70899999999995</v>
      </c>
      <c r="G32" s="778">
        <v>36.560123097474339</v>
      </c>
    </row>
    <row r="33" spans="1:7" ht="14.1" customHeight="1" x14ac:dyDescent="0.2">
      <c r="A33" s="313">
        <v>29</v>
      </c>
      <c r="B33" s="776" t="s">
        <v>761</v>
      </c>
      <c r="C33" s="777">
        <v>26586.912267337011</v>
      </c>
      <c r="D33" s="777">
        <v>26071.516696244813</v>
      </c>
      <c r="E33" s="778">
        <v>1.9768530427170459</v>
      </c>
      <c r="F33" s="790">
        <v>603.30899999999997</v>
      </c>
      <c r="G33" s="778">
        <v>44.068482763123065</v>
      </c>
    </row>
    <row r="34" spans="1:7" ht="14.1" customHeight="1" x14ac:dyDescent="0.2">
      <c r="A34" s="315">
        <v>30</v>
      </c>
      <c r="B34" s="782" t="s">
        <v>780</v>
      </c>
      <c r="C34" s="783">
        <v>26520.567198002325</v>
      </c>
      <c r="D34" s="783">
        <v>23865.301680296572</v>
      </c>
      <c r="E34" s="787">
        <v>11.12605050326251</v>
      </c>
      <c r="F34" s="790">
        <v>440.20699999999999</v>
      </c>
      <c r="G34" s="787">
        <v>60.245673508150318</v>
      </c>
    </row>
    <row r="35" spans="1:7" ht="14.1" customHeight="1" x14ac:dyDescent="0.2">
      <c r="A35" s="313">
        <v>31</v>
      </c>
      <c r="B35" s="791" t="s">
        <v>755</v>
      </c>
      <c r="C35" s="774">
        <v>25587.004562426682</v>
      </c>
      <c r="D35" s="774">
        <v>25100.979475073789</v>
      </c>
      <c r="E35" s="775">
        <v>1.9362793704346639</v>
      </c>
      <c r="F35" s="789">
        <v>654.41700000000003</v>
      </c>
      <c r="G35" s="775">
        <v>39.09893013541317</v>
      </c>
    </row>
    <row r="36" spans="1:7" ht="14.1" customHeight="1" x14ac:dyDescent="0.2">
      <c r="A36" s="313">
        <v>32</v>
      </c>
      <c r="B36" s="776" t="s">
        <v>776</v>
      </c>
      <c r="C36" s="777">
        <v>25435.814773850594</v>
      </c>
      <c r="D36" s="777">
        <v>24418.434953749729</v>
      </c>
      <c r="E36" s="778">
        <v>4.1664415513437092</v>
      </c>
      <c r="F36" s="792">
        <v>2807.002</v>
      </c>
      <c r="G36" s="778">
        <v>9.061559191568298</v>
      </c>
    </row>
    <row r="37" spans="1:7" ht="14.1" customHeight="1" x14ac:dyDescent="0.2">
      <c r="A37" s="313">
        <v>32</v>
      </c>
      <c r="B37" s="776" t="s">
        <v>771</v>
      </c>
      <c r="C37" s="777">
        <v>25137.318628418452</v>
      </c>
      <c r="D37" s="777">
        <v>23890.378234305008</v>
      </c>
      <c r="E37" s="778">
        <v>5.2194250835381082</v>
      </c>
      <c r="F37" s="792">
        <v>274.673</v>
      </c>
      <c r="G37" s="778">
        <v>91.517253710479196</v>
      </c>
    </row>
    <row r="38" spans="1:7" ht="14.1" customHeight="1" x14ac:dyDescent="0.2">
      <c r="A38" s="313">
        <v>34</v>
      </c>
      <c r="B38" s="776" t="s">
        <v>737</v>
      </c>
      <c r="C38" s="777">
        <v>24461.556159129152</v>
      </c>
      <c r="D38" s="777">
        <v>22317.326728365868</v>
      </c>
      <c r="E38" s="778">
        <v>9.6079134246751678</v>
      </c>
      <c r="F38" s="792">
        <v>691.423</v>
      </c>
      <c r="G38" s="778">
        <v>35.378568776464121</v>
      </c>
    </row>
    <row r="39" spans="1:7" ht="14.1" customHeight="1" x14ac:dyDescent="0.2">
      <c r="A39" s="313">
        <v>35</v>
      </c>
      <c r="B39" s="776" t="s">
        <v>749</v>
      </c>
      <c r="C39" s="777">
        <v>23833.803515513879</v>
      </c>
      <c r="D39" s="777">
        <v>22776.058817877343</v>
      </c>
      <c r="E39" s="778">
        <v>4.6441076838381372</v>
      </c>
      <c r="F39" s="792">
        <v>2104.509</v>
      </c>
      <c r="G39" s="778">
        <v>11.325113608691566</v>
      </c>
    </row>
    <row r="40" spans="1:7" ht="14.1" customHeight="1" x14ac:dyDescent="0.2">
      <c r="A40" s="313">
        <v>36</v>
      </c>
      <c r="B40" s="776" t="s">
        <v>775</v>
      </c>
      <c r="C40" s="777">
        <v>23764.098468430686</v>
      </c>
      <c r="D40" s="777">
        <v>23555.756628077419</v>
      </c>
      <c r="E40" s="778">
        <v>0.88446252711293782</v>
      </c>
      <c r="F40" s="792">
        <v>556.63400000000001</v>
      </c>
      <c r="G40" s="778">
        <v>42.692502557211178</v>
      </c>
    </row>
    <row r="41" spans="1:7" ht="14.1" customHeight="1" x14ac:dyDescent="0.2">
      <c r="A41" s="313">
        <v>37</v>
      </c>
      <c r="B41" s="776" t="s">
        <v>735</v>
      </c>
      <c r="C41" s="777">
        <v>23130.138849688137</v>
      </c>
      <c r="D41" s="777">
        <v>21874.943945053579</v>
      </c>
      <c r="E41" s="778">
        <v>5.7380485535753163</v>
      </c>
      <c r="F41" s="792">
        <v>2798.886</v>
      </c>
      <c r="G41" s="778">
        <v>8.2640517869209891</v>
      </c>
    </row>
    <row r="42" spans="1:7" ht="14.1" customHeight="1" x14ac:dyDescent="0.2">
      <c r="A42" s="313">
        <v>38</v>
      </c>
      <c r="B42" s="776" t="s">
        <v>767</v>
      </c>
      <c r="C42" s="777">
        <v>22698.819015742629</v>
      </c>
      <c r="D42" s="777">
        <v>22158.146648632919</v>
      </c>
      <c r="E42" s="778">
        <v>2.4400613268035545</v>
      </c>
      <c r="F42" s="792">
        <v>2429.6089999999999</v>
      </c>
      <c r="G42" s="778">
        <v>9.3425810555289477</v>
      </c>
    </row>
    <row r="43" spans="1:7" ht="14.1" customHeight="1" x14ac:dyDescent="0.2">
      <c r="A43" s="313">
        <v>39</v>
      </c>
      <c r="B43" s="776" t="s">
        <v>746</v>
      </c>
      <c r="C43" s="777">
        <v>22373.060627201317</v>
      </c>
      <c r="D43" s="777">
        <v>20588.779497251402</v>
      </c>
      <c r="E43" s="778">
        <v>8.6662792721060349</v>
      </c>
      <c r="F43" s="790">
        <v>979.91499999999996</v>
      </c>
      <c r="G43" s="778">
        <v>22.831633996011202</v>
      </c>
    </row>
    <row r="44" spans="1:7" ht="14.1" customHeight="1" x14ac:dyDescent="0.2">
      <c r="A44" s="315">
        <v>40</v>
      </c>
      <c r="B44" s="782" t="s">
        <v>779</v>
      </c>
      <c r="C44" s="783">
        <v>22318.850314981537</v>
      </c>
      <c r="D44" s="783">
        <v>21142.239111179199</v>
      </c>
      <c r="E44" s="787">
        <v>5.5652156690451582</v>
      </c>
      <c r="F44" s="891">
        <v>1016.206</v>
      </c>
      <c r="G44" s="787">
        <v>21.962919245685949</v>
      </c>
    </row>
    <row r="45" spans="1:7" ht="14.1" customHeight="1" x14ac:dyDescent="0.2">
      <c r="A45" s="314">
        <v>41</v>
      </c>
      <c r="B45" s="791" t="s">
        <v>762</v>
      </c>
      <c r="C45" s="777">
        <v>21501.782710872911</v>
      </c>
      <c r="D45" s="777">
        <v>20337.279283205346</v>
      </c>
      <c r="E45" s="775">
        <v>5.7259548411139702</v>
      </c>
      <c r="F45" s="790">
        <v>457.66699999999997</v>
      </c>
      <c r="G45" s="775">
        <v>46.981282703085242</v>
      </c>
    </row>
    <row r="46" spans="1:7" ht="14.1" customHeight="1" x14ac:dyDescent="0.2">
      <c r="A46" s="313">
        <v>42</v>
      </c>
      <c r="B46" s="776" t="s">
        <v>772</v>
      </c>
      <c r="C46" s="777">
        <v>20520.840879366464</v>
      </c>
      <c r="D46" s="777">
        <v>20387.974797649895</v>
      </c>
      <c r="E46" s="778">
        <v>0.65168847340288327</v>
      </c>
      <c r="F46" s="790">
        <v>446.17</v>
      </c>
      <c r="G46" s="778">
        <v>45.99332290240595</v>
      </c>
    </row>
    <row r="47" spans="1:7" ht="14.1" customHeight="1" x14ac:dyDescent="0.2">
      <c r="A47" s="313">
        <v>43</v>
      </c>
      <c r="B47" s="776" t="s">
        <v>778</v>
      </c>
      <c r="C47" s="777">
        <v>18163.230368451143</v>
      </c>
      <c r="D47" s="777">
        <v>16977.319748214384</v>
      </c>
      <c r="E47" s="778">
        <v>6.9852640924754237</v>
      </c>
      <c r="F47" s="792">
        <v>3032.1709999999998</v>
      </c>
      <c r="G47" s="778">
        <v>5.9901734989389261</v>
      </c>
    </row>
    <row r="48" spans="1:7" ht="14.1" customHeight="1" x14ac:dyDescent="0.2">
      <c r="A48" s="313">
        <v>44</v>
      </c>
      <c r="B48" s="776" t="s">
        <v>739</v>
      </c>
      <c r="C48" s="777">
        <v>18101.455133847114</v>
      </c>
      <c r="D48" s="777">
        <v>17847.78972901134</v>
      </c>
      <c r="E48" s="778">
        <v>1.4212706933870047</v>
      </c>
      <c r="F48" s="792">
        <v>264.81099999999998</v>
      </c>
      <c r="G48" s="778">
        <v>68.356129971364922</v>
      </c>
    </row>
    <row r="49" spans="1:7" ht="14.1" customHeight="1" x14ac:dyDescent="0.2">
      <c r="A49" s="313">
        <v>45</v>
      </c>
      <c r="B49" s="776" t="s">
        <v>718</v>
      </c>
      <c r="C49" s="777">
        <v>17073.067248205531</v>
      </c>
      <c r="D49" s="777">
        <v>15331.082937203375</v>
      </c>
      <c r="E49" s="778">
        <v>11.362434853019721</v>
      </c>
      <c r="F49" s="792">
        <v>541.55999999999995</v>
      </c>
      <c r="G49" s="778">
        <v>31.525716907093457</v>
      </c>
    </row>
    <row r="50" spans="1:7" ht="14.1" customHeight="1" x14ac:dyDescent="0.2">
      <c r="A50" s="313">
        <v>46</v>
      </c>
      <c r="B50" s="776" t="s">
        <v>720</v>
      </c>
      <c r="C50" s="777">
        <v>16974.468898494437</v>
      </c>
      <c r="D50" s="777">
        <v>16236.736191672258</v>
      </c>
      <c r="E50" s="778">
        <v>4.5436022246919174</v>
      </c>
      <c r="F50" s="792">
        <v>2441.2570000000001</v>
      </c>
      <c r="G50" s="778">
        <v>6.9531675274231413</v>
      </c>
    </row>
    <row r="51" spans="1:7" ht="14.1" customHeight="1" x14ac:dyDescent="0.2">
      <c r="A51" s="313">
        <v>47</v>
      </c>
      <c r="B51" s="781" t="s">
        <v>745</v>
      </c>
      <c r="C51" s="777">
        <v>16769.392385761552</v>
      </c>
      <c r="D51" s="777">
        <v>16370.545433902857</v>
      </c>
      <c r="E51" s="778">
        <v>2.4363693529275849</v>
      </c>
      <c r="F51" s="792">
        <v>369.51900000000001</v>
      </c>
      <c r="G51" s="778">
        <v>45.381678305476989</v>
      </c>
    </row>
    <row r="52" spans="1:7" ht="14.1" customHeight="1" x14ac:dyDescent="0.2">
      <c r="A52" s="313">
        <v>48</v>
      </c>
      <c r="B52" s="776" t="s">
        <v>756</v>
      </c>
      <c r="C52" s="777">
        <v>16728.678500046968</v>
      </c>
      <c r="D52" s="777">
        <v>16062.461707323475</v>
      </c>
      <c r="E52" s="778">
        <v>4.1476630722160106</v>
      </c>
      <c r="F52" s="792">
        <v>275.22199999999998</v>
      </c>
      <c r="G52" s="778">
        <v>60.782490135406938</v>
      </c>
    </row>
    <row r="53" spans="1:7" ht="14.1" customHeight="1" x14ac:dyDescent="0.2">
      <c r="A53" s="313">
        <v>49</v>
      </c>
      <c r="B53" s="776" t="s">
        <v>721</v>
      </c>
      <c r="C53" s="777">
        <v>16698.590403637747</v>
      </c>
      <c r="D53" s="777">
        <v>15647.984887241768</v>
      </c>
      <c r="E53" s="778">
        <v>6.7139987926021494</v>
      </c>
      <c r="F53" s="792">
        <v>1726.9069999999999</v>
      </c>
      <c r="G53" s="778">
        <v>9.6696523921888939</v>
      </c>
    </row>
    <row r="54" spans="1:7" ht="14.1" customHeight="1" x14ac:dyDescent="0.2">
      <c r="A54" s="315">
        <v>50</v>
      </c>
      <c r="B54" s="793" t="s">
        <v>765</v>
      </c>
      <c r="C54" s="783">
        <v>16668.642581749195</v>
      </c>
      <c r="D54" s="783">
        <v>15675.046079344991</v>
      </c>
      <c r="E54" s="787">
        <v>6.3387150339128233</v>
      </c>
      <c r="F54" s="785">
        <v>418.13900000000001</v>
      </c>
      <c r="G54" s="787">
        <v>39.863879192682802</v>
      </c>
    </row>
    <row r="55" spans="1:7" ht="14.1" customHeight="1" x14ac:dyDescent="0.2">
      <c r="A55" s="313">
        <v>51</v>
      </c>
      <c r="B55" s="776" t="s">
        <v>715</v>
      </c>
      <c r="C55" s="777">
        <v>16666.854185969558</v>
      </c>
      <c r="D55" s="777">
        <v>14914.726118975374</v>
      </c>
      <c r="E55" s="775">
        <v>11.747638226926783</v>
      </c>
      <c r="F55" s="794">
        <v>2165.1390000000001</v>
      </c>
      <c r="G55" s="775">
        <v>7.6978217961847051</v>
      </c>
    </row>
    <row r="56" spans="1:7" ht="14.1" customHeight="1" x14ac:dyDescent="0.2">
      <c r="A56" s="313">
        <v>52</v>
      </c>
      <c r="B56" s="776" t="s">
        <v>741</v>
      </c>
      <c r="C56" s="777">
        <v>16652.878145306677</v>
      </c>
      <c r="D56" s="777">
        <v>17036.495227225649</v>
      </c>
      <c r="E56" s="778">
        <v>-2.251737090302012</v>
      </c>
      <c r="F56" s="792">
        <v>712.327</v>
      </c>
      <c r="G56" s="778">
        <v>23.37813693052022</v>
      </c>
    </row>
    <row r="57" spans="1:7" ht="14.1" customHeight="1" x14ac:dyDescent="0.2">
      <c r="A57" s="313">
        <v>53</v>
      </c>
      <c r="B57" s="776" t="s">
        <v>717</v>
      </c>
      <c r="C57" s="777">
        <v>16359.632332688141</v>
      </c>
      <c r="D57" s="777">
        <v>15658.48930481798</v>
      </c>
      <c r="E57" s="778">
        <v>4.4777182154757762</v>
      </c>
      <c r="F57" s="792">
        <v>435.23200000000003</v>
      </c>
      <c r="G57" s="778">
        <v>37.588303095103626</v>
      </c>
    </row>
    <row r="58" spans="1:7" ht="14.1" customHeight="1" x14ac:dyDescent="0.2">
      <c r="A58" s="313">
        <v>54</v>
      </c>
      <c r="B58" s="776" t="s">
        <v>748</v>
      </c>
      <c r="C58" s="777">
        <v>15702.09881800989</v>
      </c>
      <c r="D58" s="777">
        <v>15013.249103405562</v>
      </c>
      <c r="E58" s="778">
        <v>4.5882787254097561</v>
      </c>
      <c r="F58" s="792">
        <v>2004.23</v>
      </c>
      <c r="G58" s="778">
        <v>7.8344794848943931</v>
      </c>
    </row>
    <row r="59" spans="1:7" ht="14.1" customHeight="1" x14ac:dyDescent="0.2">
      <c r="A59" s="313">
        <v>55</v>
      </c>
      <c r="B59" s="776" t="s">
        <v>716</v>
      </c>
      <c r="C59" s="777">
        <v>15660.683596519822</v>
      </c>
      <c r="D59" s="777">
        <v>14452.571261138608</v>
      </c>
      <c r="E59" s="778">
        <v>8.3591515554723266</v>
      </c>
      <c r="F59" s="792">
        <v>282.887</v>
      </c>
      <c r="G59" s="778">
        <v>55.360209541335664</v>
      </c>
    </row>
    <row r="60" spans="1:7" ht="14.1" customHeight="1" x14ac:dyDescent="0.2">
      <c r="A60" s="313">
        <v>56</v>
      </c>
      <c r="B60" s="776" t="s">
        <v>723</v>
      </c>
      <c r="C60" s="777">
        <v>15380.77800099729</v>
      </c>
      <c r="D60" s="777">
        <v>14070.813576050619</v>
      </c>
      <c r="E60" s="778">
        <v>9.3097987395434618</v>
      </c>
      <c r="F60" s="792">
        <v>2474.3139999999999</v>
      </c>
      <c r="G60" s="778">
        <v>6.2161787069051426</v>
      </c>
    </row>
    <row r="61" spans="1:7" ht="14.1" customHeight="1" x14ac:dyDescent="0.2">
      <c r="A61" s="313">
        <v>57</v>
      </c>
      <c r="B61" s="776" t="s">
        <v>736</v>
      </c>
      <c r="C61" s="777">
        <v>15361.06348185961</v>
      </c>
      <c r="D61" s="777">
        <v>14420.969662485555</v>
      </c>
      <c r="E61" s="778">
        <v>6.5189362530842674</v>
      </c>
      <c r="F61" s="792">
        <v>216.8</v>
      </c>
      <c r="G61" s="778">
        <v>70.853613846215907</v>
      </c>
    </row>
    <row r="62" spans="1:7" ht="14.1" customHeight="1" x14ac:dyDescent="0.2">
      <c r="A62" s="313">
        <v>58</v>
      </c>
      <c r="B62" s="776" t="s">
        <v>719</v>
      </c>
      <c r="C62" s="777">
        <v>14690.295168604785</v>
      </c>
      <c r="D62" s="777">
        <v>14022.675498879218</v>
      </c>
      <c r="E62" s="778">
        <v>4.7610006362831951</v>
      </c>
      <c r="F62" s="792">
        <v>2342.299</v>
      </c>
      <c r="G62" s="778">
        <v>6.2717420656392653</v>
      </c>
    </row>
    <row r="63" spans="1:7" ht="14.1" customHeight="1" x14ac:dyDescent="0.2">
      <c r="A63" s="313">
        <v>59</v>
      </c>
      <c r="B63" s="776" t="s">
        <v>722</v>
      </c>
      <c r="C63" s="777">
        <v>14461.451659118829</v>
      </c>
      <c r="D63" s="777">
        <v>14528.687804398747</v>
      </c>
      <c r="E63" s="778">
        <v>-0.46278195378085796</v>
      </c>
      <c r="F63" s="792">
        <v>884.78800000000001</v>
      </c>
      <c r="G63" s="778">
        <v>16.344538645549928</v>
      </c>
    </row>
    <row r="64" spans="1:7" ht="14.1" customHeight="1" x14ac:dyDescent="0.2">
      <c r="A64" s="315">
        <v>60</v>
      </c>
      <c r="B64" s="793" t="s">
        <v>785</v>
      </c>
      <c r="C64" s="783">
        <v>13738.194498728051</v>
      </c>
      <c r="D64" s="783">
        <v>13462.665386104263</v>
      </c>
      <c r="E64" s="787">
        <v>2.0466163625234306</v>
      </c>
      <c r="F64" s="788">
        <v>2055.6120000000001</v>
      </c>
      <c r="G64" s="787">
        <v>6.6832624535797862</v>
      </c>
    </row>
    <row r="65" spans="1:7" ht="12" x14ac:dyDescent="0.2">
      <c r="A65" s="318"/>
      <c r="B65" s="280"/>
      <c r="C65" s="253"/>
      <c r="D65" s="253"/>
      <c r="E65" s="67"/>
      <c r="F65" s="26"/>
      <c r="G65" s="319"/>
    </row>
    <row r="66" spans="1:7" s="7" customFormat="1" ht="11.1" customHeight="1" x14ac:dyDescent="0.2">
      <c r="A66" s="811" t="s">
        <v>1111</v>
      </c>
      <c r="C66" s="36"/>
      <c r="D66" s="51"/>
    </row>
    <row r="67" spans="1:7" s="7" customFormat="1" ht="11.1" customHeight="1" x14ac:dyDescent="0.2">
      <c r="A67" s="811" t="s">
        <v>888</v>
      </c>
      <c r="C67" s="36"/>
      <c r="D67" s="51"/>
    </row>
    <row r="68" spans="1:7" s="7" customFormat="1" ht="11.1" customHeight="1" x14ac:dyDescent="0.2">
      <c r="A68" s="15"/>
      <c r="C68" s="36"/>
      <c r="D68" s="51"/>
    </row>
    <row r="69" spans="1:7" s="7" customFormat="1" ht="11.1" customHeight="1" x14ac:dyDescent="0.2">
      <c r="C69" s="36"/>
      <c r="D69" s="51"/>
    </row>
    <row r="70" spans="1:7" s="7" customFormat="1" ht="11.1" customHeight="1" x14ac:dyDescent="0.2">
      <c r="A70" s="4"/>
      <c r="C70" s="36"/>
      <c r="D70" s="51"/>
    </row>
    <row r="71" spans="1:7" s="7" customFormat="1" ht="11.1" customHeight="1" x14ac:dyDescent="0.2">
      <c r="A71" s="4"/>
      <c r="B71" s="4"/>
      <c r="C71" s="4"/>
      <c r="D71" s="4"/>
      <c r="E71" s="4"/>
      <c r="F71" s="4"/>
      <c r="G71" s="4"/>
    </row>
    <row r="72" spans="1:7" s="7" customFormat="1" ht="11.1" customHeight="1" x14ac:dyDescent="0.2">
      <c r="A72" s="4"/>
      <c r="B72" s="4"/>
      <c r="C72" s="4"/>
      <c r="D72" s="4"/>
      <c r="E72" s="4"/>
      <c r="F72" s="4"/>
      <c r="G72" s="4"/>
    </row>
    <row r="73" spans="1:7" s="7" customFormat="1" ht="11.1" customHeight="1" x14ac:dyDescent="0.2">
      <c r="A73" s="4"/>
      <c r="B73" s="4"/>
      <c r="C73" s="4"/>
      <c r="D73" s="4"/>
      <c r="E73" s="4"/>
      <c r="F73" s="4"/>
      <c r="G73" s="4"/>
    </row>
    <row r="74" spans="1:7" s="7" customFormat="1" ht="11.1" customHeight="1" x14ac:dyDescent="0.2">
      <c r="A74" s="4"/>
      <c r="B74" s="4"/>
      <c r="C74" s="4"/>
      <c r="D74" s="4"/>
      <c r="E74" s="4"/>
      <c r="F74" s="4"/>
      <c r="G74" s="4"/>
    </row>
    <row r="75" spans="1:7" s="7" customFormat="1" ht="11.1" customHeight="1" x14ac:dyDescent="0.2">
      <c r="A75" s="4"/>
      <c r="B75" s="4"/>
      <c r="C75" s="4"/>
      <c r="D75" s="4"/>
      <c r="E75" s="4"/>
      <c r="F75" s="4"/>
      <c r="G75" s="4"/>
    </row>
    <row r="76" spans="1:7" s="7" customFormat="1" ht="11.1" customHeight="1" x14ac:dyDescent="0.2">
      <c r="A76" s="4"/>
      <c r="B76" s="4"/>
      <c r="C76" s="4"/>
      <c r="D76" s="4"/>
      <c r="E76" s="4"/>
      <c r="F76" s="4"/>
      <c r="G76" s="4"/>
    </row>
    <row r="77" spans="1:7" s="7" customFormat="1" ht="11.1" customHeight="1" x14ac:dyDescent="0.2">
      <c r="A77" s="4"/>
      <c r="B77" s="4"/>
      <c r="C77" s="4"/>
      <c r="D77" s="4"/>
      <c r="E77" s="4"/>
      <c r="F77" s="4"/>
      <c r="G77" s="4"/>
    </row>
    <row r="78" spans="1:7" s="7" customFormat="1" ht="11.1" customHeight="1" x14ac:dyDescent="0.2">
      <c r="A78" s="4"/>
      <c r="B78" s="4"/>
      <c r="C78" s="4"/>
      <c r="D78" s="4"/>
      <c r="E78" s="4"/>
      <c r="F78" s="4"/>
      <c r="G78" s="4"/>
    </row>
    <row r="79" spans="1:7" s="7" customFormat="1" ht="11.1" customHeight="1" x14ac:dyDescent="0.2">
      <c r="A79" s="4"/>
      <c r="B79" s="4"/>
      <c r="C79" s="4"/>
      <c r="D79" s="4"/>
      <c r="E79" s="4"/>
      <c r="F79" s="4"/>
      <c r="G79" s="4"/>
    </row>
    <row r="80" spans="1:7" s="7" customFormat="1" ht="11.1" customHeight="1" x14ac:dyDescent="0.2">
      <c r="A80" s="4"/>
      <c r="B80" s="4"/>
      <c r="C80" s="4"/>
      <c r="D80" s="4"/>
      <c r="E80" s="4"/>
      <c r="F80" s="4"/>
      <c r="G80" s="4"/>
    </row>
    <row r="81" spans="1:7" s="7" customFormat="1" ht="11.1" customHeight="1" x14ac:dyDescent="0.2">
      <c r="A81" s="4"/>
      <c r="B81" s="4"/>
      <c r="C81" s="4"/>
      <c r="D81" s="4"/>
      <c r="E81" s="4"/>
      <c r="F81" s="4"/>
      <c r="G81" s="4"/>
    </row>
    <row r="82" spans="1:7" s="7" customFormat="1" ht="11.1" customHeight="1" x14ac:dyDescent="0.2">
      <c r="A82" s="4"/>
      <c r="B82" s="4"/>
      <c r="C82" s="4"/>
      <c r="D82" s="4"/>
      <c r="E82" s="4"/>
      <c r="F82" s="4"/>
      <c r="G82" s="4"/>
    </row>
    <row r="83" spans="1:7" s="7" customFormat="1" ht="11.1" customHeight="1" x14ac:dyDescent="0.2">
      <c r="A83" s="4"/>
      <c r="B83" s="4"/>
      <c r="C83" s="4"/>
      <c r="D83" s="4"/>
      <c r="E83" s="4"/>
      <c r="F83" s="4"/>
      <c r="G83" s="4"/>
    </row>
    <row r="84" spans="1:7" s="7" customFormat="1" ht="11.1" customHeight="1" x14ac:dyDescent="0.2">
      <c r="A84" s="4"/>
      <c r="B84" s="4"/>
      <c r="C84" s="4"/>
      <c r="D84" s="4"/>
      <c r="E84" s="4"/>
      <c r="F84" s="4"/>
      <c r="G84" s="4"/>
    </row>
    <row r="85" spans="1:7" s="7" customFormat="1" ht="11.1" customHeight="1" x14ac:dyDescent="0.2">
      <c r="A85" s="4"/>
      <c r="B85" s="4"/>
      <c r="C85" s="4"/>
      <c r="D85" s="4"/>
      <c r="E85" s="4"/>
      <c r="F85" s="4"/>
      <c r="G85" s="4"/>
    </row>
    <row r="86" spans="1:7" s="7" customFormat="1" ht="11.1" customHeight="1" x14ac:dyDescent="0.2">
      <c r="A86" s="4"/>
      <c r="B86" s="4"/>
      <c r="C86" s="4"/>
      <c r="D86" s="4"/>
      <c r="E86" s="4"/>
      <c r="F86" s="4"/>
      <c r="G86" s="4"/>
    </row>
    <row r="87" spans="1:7" s="7" customFormat="1" ht="11.1" customHeight="1" x14ac:dyDescent="0.2">
      <c r="A87" s="4"/>
      <c r="B87" s="4"/>
      <c r="C87" s="4"/>
      <c r="D87" s="4"/>
      <c r="E87" s="4"/>
      <c r="F87" s="4"/>
      <c r="G87" s="4"/>
    </row>
    <row r="88" spans="1:7" s="7" customFormat="1" ht="11.1" customHeight="1" x14ac:dyDescent="0.2">
      <c r="A88" s="4"/>
      <c r="B88" s="4"/>
      <c r="C88" s="4"/>
      <c r="D88" s="4"/>
      <c r="E88" s="4"/>
      <c r="F88" s="4"/>
      <c r="G88" s="4"/>
    </row>
    <row r="89" spans="1:7" s="7" customFormat="1" ht="11.1" customHeight="1" x14ac:dyDescent="0.2">
      <c r="A89" s="4"/>
      <c r="B89" s="4"/>
      <c r="C89" s="4"/>
      <c r="D89" s="4"/>
      <c r="E89" s="4"/>
      <c r="F89" s="4"/>
      <c r="G89" s="4"/>
    </row>
    <row r="90" spans="1:7" s="7" customFormat="1" ht="11.1" customHeight="1" x14ac:dyDescent="0.2">
      <c r="A90" s="4"/>
      <c r="B90" s="4"/>
      <c r="C90" s="4"/>
      <c r="D90" s="4"/>
      <c r="E90" s="4"/>
      <c r="F90" s="4"/>
      <c r="G90" s="4"/>
    </row>
    <row r="91" spans="1:7" s="7" customFormat="1" ht="11.1" customHeight="1" x14ac:dyDescent="0.2">
      <c r="A91" s="4"/>
      <c r="B91" s="4"/>
      <c r="C91" s="4"/>
      <c r="D91" s="4"/>
      <c r="E91" s="4"/>
      <c r="F91" s="4"/>
      <c r="G91" s="4"/>
    </row>
    <row r="92" spans="1:7" s="7" customFormat="1" ht="11.1" customHeight="1" x14ac:dyDescent="0.2">
      <c r="A92" s="4"/>
      <c r="B92" s="4"/>
      <c r="C92" s="4"/>
      <c r="D92" s="4"/>
      <c r="E92" s="4"/>
      <c r="F92" s="4"/>
      <c r="G92" s="4"/>
    </row>
    <row r="93" spans="1:7" s="7" customFormat="1" ht="11.1" customHeight="1" x14ac:dyDescent="0.2">
      <c r="A93" s="4"/>
      <c r="B93" s="4"/>
      <c r="C93" s="4"/>
      <c r="D93" s="4"/>
      <c r="E93" s="4"/>
      <c r="F93" s="4"/>
      <c r="G93" s="4"/>
    </row>
    <row r="94" spans="1:7" s="7" customFormat="1" ht="11.1" customHeight="1" x14ac:dyDescent="0.2">
      <c r="A94" s="4"/>
      <c r="B94" s="4"/>
      <c r="C94" s="4"/>
      <c r="D94" s="4"/>
      <c r="E94" s="4"/>
      <c r="F94" s="4"/>
      <c r="G94" s="4"/>
    </row>
    <row r="95" spans="1:7" s="7" customFormat="1" ht="11.1" customHeight="1" x14ac:dyDescent="0.2">
      <c r="A95" s="4"/>
      <c r="B95" s="4"/>
      <c r="C95" s="4"/>
      <c r="D95" s="4"/>
      <c r="E95" s="4"/>
      <c r="F95" s="4"/>
      <c r="G95" s="4"/>
    </row>
    <row r="96" spans="1:7" s="7" customFormat="1" ht="11.1" customHeight="1" x14ac:dyDescent="0.2">
      <c r="A96" s="4"/>
      <c r="B96" s="4"/>
      <c r="C96" s="4"/>
      <c r="D96" s="4"/>
      <c r="E96" s="4"/>
      <c r="F96" s="4"/>
      <c r="G96" s="4"/>
    </row>
    <row r="97" spans="1:7" s="7" customFormat="1" ht="11.1" customHeight="1" x14ac:dyDescent="0.2">
      <c r="A97" s="4"/>
      <c r="B97" s="4"/>
      <c r="C97" s="4"/>
      <c r="D97" s="4"/>
      <c r="E97" s="4"/>
      <c r="F97" s="4"/>
      <c r="G97" s="4"/>
    </row>
    <row r="98" spans="1:7" s="7" customFormat="1" ht="11.1" customHeight="1" x14ac:dyDescent="0.2">
      <c r="A98" s="4"/>
      <c r="B98" s="4"/>
      <c r="C98" s="4"/>
      <c r="D98" s="4"/>
      <c r="E98" s="4"/>
      <c r="F98" s="4"/>
      <c r="G98" s="4"/>
    </row>
    <row r="99" spans="1:7" s="7" customFormat="1" ht="11.1" customHeight="1" x14ac:dyDescent="0.2">
      <c r="A99" s="4"/>
      <c r="B99" s="4"/>
      <c r="C99" s="4"/>
      <c r="D99" s="4"/>
      <c r="E99" s="4"/>
      <c r="F99" s="4"/>
      <c r="G99" s="4"/>
    </row>
    <row r="100" spans="1:7" s="7" customFormat="1" ht="11.1" customHeight="1" x14ac:dyDescent="0.2">
      <c r="A100" s="4"/>
      <c r="B100" s="4"/>
      <c r="C100" s="4"/>
      <c r="D100" s="4"/>
      <c r="E100" s="4"/>
      <c r="F100" s="4"/>
      <c r="G100" s="4"/>
    </row>
    <row r="101" spans="1:7" s="7" customFormat="1" ht="11.1" customHeight="1" x14ac:dyDescent="0.2">
      <c r="A101" s="4"/>
      <c r="B101" s="4"/>
      <c r="C101" s="4"/>
      <c r="D101" s="4"/>
      <c r="E101" s="4"/>
      <c r="F101" s="4"/>
      <c r="G101" s="4"/>
    </row>
    <row r="102" spans="1:7" s="7" customFormat="1" ht="11.1" customHeight="1" x14ac:dyDescent="0.2">
      <c r="A102" s="4"/>
      <c r="B102" s="4"/>
      <c r="C102" s="4"/>
      <c r="D102" s="4"/>
      <c r="E102" s="4"/>
      <c r="F102" s="4"/>
      <c r="G102" s="4"/>
    </row>
    <row r="103" spans="1:7" s="7" customFormat="1" ht="11.1" customHeight="1" x14ac:dyDescent="0.2">
      <c r="A103" s="4"/>
      <c r="B103" s="4"/>
      <c r="C103" s="4"/>
      <c r="D103" s="4"/>
      <c r="E103" s="4"/>
      <c r="F103" s="4"/>
      <c r="G103" s="4"/>
    </row>
    <row r="104" spans="1:7" s="7" customFormat="1" ht="11.1" customHeight="1" x14ac:dyDescent="0.2">
      <c r="A104" s="4"/>
      <c r="B104" s="4"/>
      <c r="C104" s="4"/>
      <c r="D104" s="4"/>
      <c r="E104" s="4"/>
      <c r="F104" s="4"/>
      <c r="G104" s="4"/>
    </row>
    <row r="105" spans="1:7" s="7" customFormat="1" ht="11.1" customHeight="1" x14ac:dyDescent="0.2">
      <c r="A105" s="4"/>
      <c r="B105" s="4"/>
      <c r="C105" s="4"/>
      <c r="D105" s="4"/>
      <c r="E105" s="4"/>
      <c r="F105" s="4"/>
      <c r="G105" s="4"/>
    </row>
    <row r="106" spans="1:7" s="7" customFormat="1" ht="11.1" customHeight="1" x14ac:dyDescent="0.2">
      <c r="A106" s="4"/>
      <c r="B106" s="4"/>
      <c r="C106" s="4"/>
      <c r="D106" s="4"/>
      <c r="E106" s="4"/>
      <c r="F106" s="4"/>
      <c r="G106" s="4"/>
    </row>
    <row r="107" spans="1:7" s="7" customFormat="1" ht="11.1" customHeight="1" x14ac:dyDescent="0.2">
      <c r="A107" s="4"/>
      <c r="B107" s="4"/>
      <c r="C107" s="4"/>
      <c r="D107" s="4"/>
      <c r="E107" s="4"/>
      <c r="F107" s="4"/>
      <c r="G107" s="4"/>
    </row>
    <row r="108" spans="1:7" s="7" customFormat="1" ht="11.1" customHeight="1" x14ac:dyDescent="0.2">
      <c r="A108" s="4"/>
      <c r="B108" s="4"/>
      <c r="C108" s="4"/>
      <c r="D108" s="4"/>
      <c r="E108" s="4"/>
      <c r="F108" s="4"/>
      <c r="G108" s="4"/>
    </row>
    <row r="109" spans="1:7" s="7" customFormat="1" ht="11.1" customHeight="1" x14ac:dyDescent="0.2">
      <c r="A109" s="4"/>
      <c r="B109" s="4"/>
      <c r="C109" s="4"/>
      <c r="D109" s="4"/>
      <c r="E109" s="4"/>
      <c r="F109" s="4"/>
      <c r="G109" s="4"/>
    </row>
    <row r="110" spans="1:7" s="7" customFormat="1" ht="11.1" customHeight="1" x14ac:dyDescent="0.2">
      <c r="A110" s="4"/>
      <c r="B110" s="4"/>
      <c r="C110" s="4"/>
      <c r="D110" s="4"/>
      <c r="E110" s="4"/>
      <c r="F110" s="4"/>
      <c r="G110" s="4"/>
    </row>
    <row r="111" spans="1:7" s="7" customFormat="1" ht="11.1" customHeight="1" x14ac:dyDescent="0.2">
      <c r="A111" s="4"/>
      <c r="B111" s="4"/>
      <c r="C111" s="4"/>
      <c r="D111" s="4"/>
      <c r="E111" s="4"/>
      <c r="F111" s="4"/>
      <c r="G111" s="4"/>
    </row>
    <row r="112" spans="1:7" s="7" customFormat="1" ht="11.1" customHeight="1" x14ac:dyDescent="0.2">
      <c r="A112" s="4"/>
      <c r="B112" s="4"/>
      <c r="C112" s="4"/>
      <c r="D112" s="4"/>
      <c r="E112" s="4"/>
      <c r="F112" s="4"/>
      <c r="G112" s="4"/>
    </row>
    <row r="113" spans="1:7" s="7" customFormat="1" ht="11.1" customHeight="1" x14ac:dyDescent="0.2">
      <c r="A113" s="4"/>
      <c r="B113" s="4"/>
      <c r="C113" s="4"/>
      <c r="D113" s="4"/>
      <c r="E113" s="4"/>
      <c r="F113" s="4"/>
      <c r="G113" s="4"/>
    </row>
    <row r="114" spans="1:7" s="7" customFormat="1" ht="11.1" customHeight="1" x14ac:dyDescent="0.2">
      <c r="A114" s="4"/>
      <c r="B114" s="4"/>
      <c r="C114" s="4"/>
      <c r="D114" s="4"/>
      <c r="E114" s="4"/>
      <c r="F114" s="4"/>
      <c r="G114" s="4"/>
    </row>
    <row r="115" spans="1:7" s="7" customFormat="1" ht="11.1" customHeight="1" x14ac:dyDescent="0.2">
      <c r="A115" s="4"/>
      <c r="B115" s="4"/>
      <c r="C115" s="4"/>
      <c r="D115" s="4"/>
      <c r="E115" s="4"/>
      <c r="F115" s="4"/>
      <c r="G115" s="4"/>
    </row>
    <row r="116" spans="1:7" s="7" customFormat="1" ht="11.1" customHeight="1" x14ac:dyDescent="0.2">
      <c r="A116" s="4"/>
      <c r="B116" s="4"/>
      <c r="C116" s="4"/>
      <c r="D116" s="4"/>
      <c r="E116" s="4"/>
      <c r="F116" s="4"/>
      <c r="G116" s="4"/>
    </row>
    <row r="117" spans="1:7" s="7" customFormat="1" ht="11.1" customHeight="1" x14ac:dyDescent="0.2">
      <c r="A117" s="4"/>
      <c r="B117" s="4"/>
      <c r="C117" s="4"/>
      <c r="D117" s="4"/>
      <c r="E117" s="4"/>
      <c r="F117" s="4"/>
      <c r="G117" s="4"/>
    </row>
    <row r="118" spans="1:7" s="7" customFormat="1" ht="11.1" customHeight="1" x14ac:dyDescent="0.2">
      <c r="A118" s="4"/>
      <c r="B118" s="4"/>
      <c r="C118" s="4"/>
      <c r="D118" s="4"/>
      <c r="E118" s="4"/>
      <c r="F118" s="4"/>
      <c r="G118" s="4"/>
    </row>
    <row r="119" spans="1:7" s="7" customFormat="1" ht="11.1" customHeight="1" x14ac:dyDescent="0.2">
      <c r="A119" s="4"/>
      <c r="B119" s="4"/>
      <c r="C119" s="4"/>
      <c r="D119" s="4"/>
      <c r="E119" s="4"/>
      <c r="F119" s="4"/>
      <c r="G119" s="4"/>
    </row>
    <row r="120" spans="1:7" s="7" customFormat="1" ht="11.1" customHeight="1" x14ac:dyDescent="0.2">
      <c r="A120" s="4"/>
      <c r="B120" s="4"/>
      <c r="C120" s="4"/>
      <c r="D120" s="4"/>
      <c r="E120" s="4"/>
      <c r="F120" s="4"/>
      <c r="G120" s="4"/>
    </row>
    <row r="121" spans="1:7" s="7" customFormat="1" ht="11.1" customHeight="1" x14ac:dyDescent="0.2">
      <c r="A121" s="4"/>
      <c r="B121" s="4"/>
      <c r="C121" s="4"/>
      <c r="D121" s="4"/>
      <c r="E121" s="4"/>
      <c r="F121" s="4"/>
      <c r="G121" s="4"/>
    </row>
    <row r="122" spans="1:7" s="7" customFormat="1" ht="11.1" customHeight="1" x14ac:dyDescent="0.2">
      <c r="A122" s="4"/>
      <c r="B122" s="4"/>
      <c r="C122" s="4"/>
      <c r="D122" s="4"/>
      <c r="E122" s="4"/>
      <c r="F122" s="4"/>
      <c r="G122" s="4"/>
    </row>
    <row r="123" spans="1:7" s="7" customFormat="1" ht="11.1" customHeight="1" x14ac:dyDescent="0.2">
      <c r="A123" s="4"/>
      <c r="B123" s="4"/>
      <c r="C123" s="4"/>
      <c r="D123" s="4"/>
      <c r="E123" s="4"/>
      <c r="F123" s="4"/>
      <c r="G123" s="4"/>
    </row>
    <row r="124" spans="1:7" s="7" customFormat="1" ht="11.1" customHeight="1" x14ac:dyDescent="0.2">
      <c r="A124" s="4"/>
      <c r="B124" s="4"/>
      <c r="C124" s="4"/>
      <c r="D124" s="4"/>
      <c r="E124" s="4"/>
      <c r="F124" s="4"/>
      <c r="G124" s="4"/>
    </row>
    <row r="125" spans="1:7" s="7" customFormat="1" ht="11.1" customHeight="1" x14ac:dyDescent="0.2">
      <c r="A125" s="4"/>
      <c r="B125" s="4"/>
      <c r="C125" s="4"/>
      <c r="D125" s="4"/>
      <c r="E125" s="4"/>
      <c r="F125" s="4"/>
      <c r="G125" s="4"/>
    </row>
    <row r="126" spans="1:7" s="7" customFormat="1" ht="11.1" customHeight="1" x14ac:dyDescent="0.2">
      <c r="A126" s="4"/>
      <c r="B126" s="4"/>
      <c r="C126" s="4"/>
      <c r="D126" s="4"/>
      <c r="E126" s="4"/>
      <c r="F126" s="4"/>
      <c r="G126" s="4"/>
    </row>
    <row r="127" spans="1:7" s="7" customFormat="1" ht="11.1" customHeight="1" x14ac:dyDescent="0.2">
      <c r="A127" s="4"/>
      <c r="B127" s="4"/>
      <c r="C127" s="4"/>
      <c r="D127" s="4"/>
      <c r="E127" s="4"/>
      <c r="F127" s="4"/>
      <c r="G127" s="4"/>
    </row>
    <row r="128" spans="1:7" s="7" customFormat="1" ht="11.1" customHeight="1" x14ac:dyDescent="0.2">
      <c r="A128" s="4"/>
      <c r="B128" s="4"/>
      <c r="C128" s="4"/>
      <c r="D128" s="4"/>
      <c r="E128" s="4"/>
      <c r="F128" s="4"/>
      <c r="G128" s="4"/>
    </row>
    <row r="129" spans="1:7" s="7" customFormat="1" ht="11.1" customHeight="1" x14ac:dyDescent="0.2">
      <c r="A129" s="4"/>
      <c r="B129" s="4"/>
      <c r="C129" s="4"/>
      <c r="D129" s="4"/>
      <c r="E129" s="4"/>
      <c r="F129" s="4"/>
      <c r="G129" s="4"/>
    </row>
    <row r="130" spans="1:7" s="7" customFormat="1" ht="11.1" customHeight="1" x14ac:dyDescent="0.2">
      <c r="A130" s="4"/>
      <c r="B130" s="4"/>
      <c r="C130" s="4"/>
      <c r="D130" s="4"/>
      <c r="E130" s="4"/>
      <c r="F130" s="4"/>
      <c r="G130" s="4"/>
    </row>
    <row r="131" spans="1:7" s="7" customFormat="1" ht="11.1" customHeight="1" x14ac:dyDescent="0.2">
      <c r="A131" s="4"/>
      <c r="B131" s="4"/>
      <c r="C131" s="4"/>
      <c r="D131" s="4"/>
      <c r="E131" s="4"/>
      <c r="F131" s="4"/>
      <c r="G131" s="4"/>
    </row>
    <row r="132" spans="1:7" s="7" customFormat="1" ht="11.1" customHeight="1" x14ac:dyDescent="0.2">
      <c r="A132" s="4"/>
      <c r="B132" s="4"/>
      <c r="C132" s="4"/>
      <c r="D132" s="4"/>
      <c r="E132" s="4"/>
      <c r="F132" s="4"/>
      <c r="G132" s="4"/>
    </row>
    <row r="133" spans="1:7" s="7" customFormat="1" ht="11.1" customHeight="1" x14ac:dyDescent="0.2">
      <c r="A133" s="4"/>
      <c r="B133" s="4"/>
      <c r="C133" s="4"/>
      <c r="D133" s="4"/>
      <c r="E133" s="4"/>
      <c r="F133" s="4"/>
      <c r="G133" s="4"/>
    </row>
    <row r="134" spans="1:7" s="7" customFormat="1" ht="11.1" customHeight="1" x14ac:dyDescent="0.2">
      <c r="A134" s="4"/>
      <c r="B134" s="4"/>
      <c r="C134" s="4"/>
      <c r="D134" s="4"/>
      <c r="E134" s="4"/>
      <c r="F134" s="4"/>
      <c r="G134" s="4"/>
    </row>
    <row r="135" spans="1:7" s="7" customFormat="1" ht="11.1" customHeight="1" x14ac:dyDescent="0.2">
      <c r="A135" s="4"/>
      <c r="B135" s="4"/>
      <c r="C135" s="4"/>
      <c r="D135" s="4"/>
      <c r="E135" s="4"/>
      <c r="F135" s="4"/>
      <c r="G135" s="4"/>
    </row>
    <row r="136" spans="1:7" s="7" customFormat="1" ht="11.1" customHeight="1" x14ac:dyDescent="0.2">
      <c r="A136" s="4"/>
      <c r="B136" s="4"/>
      <c r="C136" s="4"/>
      <c r="D136" s="4"/>
      <c r="E136" s="4"/>
      <c r="F136" s="4"/>
      <c r="G136" s="4"/>
    </row>
    <row r="137" spans="1:7" s="7" customFormat="1" ht="11.1" customHeight="1" x14ac:dyDescent="0.2">
      <c r="A137" s="4"/>
      <c r="B137" s="4"/>
      <c r="C137" s="4"/>
      <c r="D137" s="4"/>
      <c r="E137" s="4"/>
      <c r="F137" s="4"/>
      <c r="G137" s="4"/>
    </row>
    <row r="138" spans="1:7" s="7" customFormat="1" ht="11.1" customHeight="1" x14ac:dyDescent="0.2">
      <c r="A138" s="4"/>
      <c r="B138" s="4"/>
      <c r="C138" s="4"/>
      <c r="D138" s="4"/>
      <c r="E138" s="4"/>
      <c r="F138" s="4"/>
      <c r="G138" s="4"/>
    </row>
    <row r="139" spans="1:7" s="7" customFormat="1" ht="11.1" customHeight="1" x14ac:dyDescent="0.2">
      <c r="A139" s="4"/>
      <c r="B139" s="4"/>
      <c r="C139" s="4"/>
      <c r="D139" s="4"/>
      <c r="E139" s="4"/>
      <c r="F139" s="4"/>
      <c r="G139" s="4"/>
    </row>
    <row r="140" spans="1:7" s="7" customFormat="1" ht="11.1" customHeight="1" x14ac:dyDescent="0.2">
      <c r="A140" s="4"/>
      <c r="B140" s="4"/>
      <c r="C140" s="4"/>
      <c r="D140" s="4"/>
      <c r="E140" s="4"/>
      <c r="F140" s="4"/>
      <c r="G140" s="4"/>
    </row>
    <row r="141" spans="1:7" s="7" customFormat="1" ht="11.1" customHeight="1" x14ac:dyDescent="0.2">
      <c r="A141" s="4"/>
      <c r="B141" s="4"/>
      <c r="C141" s="4"/>
      <c r="D141" s="4"/>
      <c r="E141" s="4"/>
      <c r="F141" s="4"/>
      <c r="G141" s="4"/>
    </row>
    <row r="142" spans="1:7" s="7" customFormat="1" ht="11.1" customHeight="1" x14ac:dyDescent="0.2">
      <c r="A142" s="4"/>
      <c r="B142" s="4"/>
      <c r="C142" s="4"/>
      <c r="D142" s="4"/>
      <c r="E142" s="4"/>
      <c r="F142" s="4"/>
      <c r="G142" s="4"/>
    </row>
    <row r="143" spans="1:7" s="7" customFormat="1" ht="11.1" customHeight="1" x14ac:dyDescent="0.2">
      <c r="A143" s="4"/>
      <c r="B143" s="4"/>
      <c r="C143" s="4"/>
      <c r="D143" s="4"/>
      <c r="E143" s="4"/>
      <c r="F143" s="4"/>
      <c r="G143" s="4"/>
    </row>
    <row r="144" spans="1:7" s="7" customFormat="1" ht="11.1" customHeight="1" x14ac:dyDescent="0.2">
      <c r="A144" s="4"/>
      <c r="B144" s="4"/>
      <c r="C144" s="4"/>
      <c r="D144" s="4"/>
      <c r="E144" s="4"/>
      <c r="F144" s="4"/>
      <c r="G144" s="4"/>
    </row>
    <row r="145" spans="1:7" s="7" customFormat="1" ht="11.1" customHeight="1" x14ac:dyDescent="0.2">
      <c r="A145" s="4"/>
      <c r="B145" s="4"/>
      <c r="C145" s="4"/>
      <c r="D145" s="4"/>
      <c r="E145" s="4"/>
      <c r="F145" s="4"/>
      <c r="G145" s="4"/>
    </row>
    <row r="146" spans="1:7" s="7" customFormat="1" ht="11.1" customHeight="1" x14ac:dyDescent="0.2">
      <c r="A146" s="4"/>
      <c r="B146" s="4"/>
      <c r="C146" s="4"/>
      <c r="D146" s="4"/>
      <c r="E146" s="4"/>
      <c r="F146" s="4"/>
      <c r="G146" s="4"/>
    </row>
    <row r="147" spans="1:7" s="7" customFormat="1" ht="11.1" customHeight="1" x14ac:dyDescent="0.2">
      <c r="A147" s="4"/>
      <c r="B147" s="4"/>
      <c r="C147" s="4"/>
      <c r="D147" s="4"/>
      <c r="E147" s="4"/>
      <c r="F147" s="4"/>
      <c r="G147" s="4"/>
    </row>
    <row r="148" spans="1:7" s="7" customFormat="1" ht="11.1" customHeight="1" x14ac:dyDescent="0.2">
      <c r="A148" s="4"/>
      <c r="B148" s="4"/>
      <c r="C148" s="4"/>
      <c r="D148" s="4"/>
      <c r="E148" s="4"/>
      <c r="F148" s="4"/>
      <c r="G148" s="4"/>
    </row>
    <row r="149" spans="1:7" s="7" customFormat="1" ht="11.1" customHeight="1" x14ac:dyDescent="0.2">
      <c r="A149" s="4"/>
      <c r="B149" s="4"/>
      <c r="C149" s="4"/>
      <c r="D149" s="4"/>
      <c r="E149" s="4"/>
      <c r="F149" s="4"/>
      <c r="G149" s="4"/>
    </row>
    <row r="150" spans="1:7" s="7" customFormat="1" ht="11.1" customHeight="1" x14ac:dyDescent="0.2">
      <c r="A150" s="4"/>
      <c r="B150" s="4"/>
      <c r="C150" s="4"/>
      <c r="D150" s="4"/>
      <c r="E150" s="4"/>
      <c r="F150" s="4"/>
      <c r="G150" s="4"/>
    </row>
    <row r="151" spans="1:7" s="7" customFormat="1" ht="11.1" customHeight="1" x14ac:dyDescent="0.2">
      <c r="A151" s="4"/>
      <c r="B151" s="4"/>
      <c r="C151" s="4"/>
      <c r="D151" s="4"/>
      <c r="E151" s="4"/>
      <c r="F151" s="4"/>
      <c r="G151" s="4"/>
    </row>
    <row r="152" spans="1:7" s="7" customFormat="1" ht="11.1" customHeight="1" x14ac:dyDescent="0.2">
      <c r="A152" s="4"/>
      <c r="B152" s="4"/>
      <c r="C152" s="4"/>
      <c r="D152" s="4"/>
      <c r="E152" s="4"/>
      <c r="F152" s="4"/>
      <c r="G152" s="4"/>
    </row>
    <row r="153" spans="1:7" s="7" customFormat="1" ht="11.1" customHeight="1" x14ac:dyDescent="0.2">
      <c r="A153" s="4"/>
      <c r="B153" s="4"/>
      <c r="C153" s="4"/>
      <c r="D153" s="4"/>
      <c r="E153" s="4"/>
      <c r="F153" s="4"/>
      <c r="G153" s="4"/>
    </row>
    <row r="154" spans="1:7" s="7" customFormat="1" ht="11.1" customHeight="1" x14ac:dyDescent="0.2">
      <c r="A154" s="4"/>
      <c r="B154" s="4"/>
      <c r="C154" s="4"/>
      <c r="D154" s="4"/>
      <c r="E154" s="4"/>
      <c r="F154" s="4"/>
      <c r="G154" s="4"/>
    </row>
    <row r="155" spans="1:7" s="7" customFormat="1" ht="11.1" customHeight="1" x14ac:dyDescent="0.2">
      <c r="A155" s="4"/>
      <c r="B155" s="4"/>
      <c r="C155" s="4"/>
      <c r="D155" s="4"/>
      <c r="E155" s="4"/>
      <c r="F155" s="4"/>
      <c r="G155" s="4"/>
    </row>
    <row r="156" spans="1:7" s="7" customFormat="1" ht="11.1" customHeight="1" x14ac:dyDescent="0.2">
      <c r="A156" s="4"/>
      <c r="B156" s="4"/>
      <c r="C156" s="4"/>
      <c r="D156" s="4"/>
      <c r="E156" s="4"/>
      <c r="F156" s="4"/>
      <c r="G156" s="4"/>
    </row>
    <row r="157" spans="1:7" s="7" customFormat="1" ht="11.1" customHeight="1" x14ac:dyDescent="0.2">
      <c r="A157" s="4"/>
      <c r="B157" s="4"/>
      <c r="C157" s="4"/>
      <c r="D157" s="4"/>
      <c r="E157" s="4"/>
      <c r="F157" s="4"/>
      <c r="G157" s="4"/>
    </row>
    <row r="158" spans="1:7" s="7" customFormat="1" ht="11.1" customHeight="1" x14ac:dyDescent="0.2">
      <c r="A158" s="4"/>
      <c r="B158" s="4"/>
      <c r="C158" s="4"/>
      <c r="D158" s="4"/>
      <c r="E158" s="4"/>
      <c r="F158" s="4"/>
      <c r="G158" s="4"/>
    </row>
    <row r="159" spans="1:7" s="7" customFormat="1" ht="11.1" customHeight="1" x14ac:dyDescent="0.2">
      <c r="A159" s="4"/>
      <c r="B159" s="4"/>
      <c r="C159" s="4"/>
      <c r="D159" s="4"/>
      <c r="E159" s="4"/>
      <c r="F159" s="4"/>
      <c r="G159" s="4"/>
    </row>
    <row r="160" spans="1:7" s="7" customFormat="1" ht="11.1" customHeight="1" x14ac:dyDescent="0.2">
      <c r="A160" s="4"/>
      <c r="B160" s="4"/>
      <c r="C160" s="4"/>
      <c r="D160" s="4"/>
      <c r="E160" s="4"/>
      <c r="F160" s="4"/>
      <c r="G160" s="4"/>
    </row>
    <row r="161" spans="1:7" s="7" customFormat="1" ht="11.1" customHeight="1" x14ac:dyDescent="0.2">
      <c r="A161" s="4"/>
      <c r="B161" s="4"/>
      <c r="C161" s="4"/>
      <c r="D161" s="4"/>
      <c r="E161" s="4"/>
      <c r="F161" s="4"/>
      <c r="G161" s="4"/>
    </row>
    <row r="162" spans="1:7" s="7" customFormat="1" ht="11.1" customHeight="1" x14ac:dyDescent="0.2">
      <c r="A162" s="4"/>
      <c r="B162" s="4"/>
      <c r="C162" s="4"/>
      <c r="D162" s="4"/>
      <c r="E162" s="4"/>
      <c r="F162" s="4"/>
      <c r="G162" s="4"/>
    </row>
    <row r="163" spans="1:7" s="7" customFormat="1" ht="11.1" customHeight="1" x14ac:dyDescent="0.2">
      <c r="A163" s="4"/>
      <c r="B163" s="4"/>
      <c r="C163" s="4"/>
      <c r="D163" s="4"/>
      <c r="E163" s="4"/>
      <c r="F163" s="4"/>
      <c r="G163" s="4"/>
    </row>
    <row r="164" spans="1:7" s="7" customFormat="1" ht="11.1" customHeight="1" x14ac:dyDescent="0.2">
      <c r="A164" s="4"/>
      <c r="B164" s="4"/>
      <c r="C164" s="4"/>
      <c r="D164" s="4"/>
      <c r="E164" s="4"/>
      <c r="F164" s="4"/>
      <c r="G164" s="4"/>
    </row>
    <row r="165" spans="1:7" s="7" customFormat="1" ht="11.1" customHeight="1" x14ac:dyDescent="0.2">
      <c r="A165" s="4"/>
      <c r="B165" s="4"/>
      <c r="C165" s="4"/>
      <c r="D165" s="4"/>
      <c r="E165" s="4"/>
      <c r="F165" s="4"/>
      <c r="G165" s="4"/>
    </row>
    <row r="166" spans="1:7" s="7" customFormat="1" ht="11.1" customHeight="1" x14ac:dyDescent="0.2">
      <c r="A166" s="4"/>
      <c r="B166" s="4"/>
      <c r="C166" s="4"/>
      <c r="D166" s="4"/>
      <c r="E166" s="4"/>
      <c r="F166" s="4"/>
      <c r="G166" s="4"/>
    </row>
    <row r="167" spans="1:7" s="7" customFormat="1" ht="11.1" customHeight="1" x14ac:dyDescent="0.2">
      <c r="A167" s="4"/>
      <c r="B167" s="4"/>
      <c r="C167" s="4"/>
      <c r="D167" s="4"/>
      <c r="E167" s="4"/>
      <c r="F167" s="4"/>
      <c r="G167" s="4"/>
    </row>
    <row r="168" spans="1:7" s="7" customFormat="1" ht="11.1" customHeight="1" x14ac:dyDescent="0.2">
      <c r="A168" s="4"/>
      <c r="B168" s="4"/>
      <c r="C168" s="4"/>
      <c r="D168" s="4"/>
      <c r="E168" s="4"/>
      <c r="F168" s="4"/>
      <c r="G168" s="4"/>
    </row>
    <row r="169" spans="1:7" s="7" customFormat="1" ht="11.1" customHeight="1" x14ac:dyDescent="0.2">
      <c r="A169" s="4"/>
      <c r="B169" s="4"/>
      <c r="C169" s="4"/>
      <c r="D169" s="4"/>
      <c r="E169" s="4"/>
      <c r="F169" s="4"/>
      <c r="G169" s="4"/>
    </row>
    <row r="170" spans="1:7" s="7" customFormat="1" ht="11.1" customHeight="1" x14ac:dyDescent="0.2">
      <c r="A170" s="4"/>
      <c r="B170" s="4"/>
      <c r="C170" s="4"/>
      <c r="D170" s="4"/>
      <c r="E170" s="4"/>
      <c r="F170" s="4"/>
      <c r="G170" s="4"/>
    </row>
    <row r="171" spans="1:7" s="7" customFormat="1" ht="11.1" customHeight="1" x14ac:dyDescent="0.2">
      <c r="A171" s="4"/>
      <c r="B171" s="4"/>
      <c r="C171" s="4"/>
      <c r="D171" s="4"/>
      <c r="E171" s="4"/>
      <c r="F171" s="4"/>
      <c r="G171" s="4"/>
    </row>
    <row r="172" spans="1:7" s="7" customFormat="1" ht="11.1" customHeight="1" x14ac:dyDescent="0.2">
      <c r="A172" s="4"/>
      <c r="B172" s="4"/>
      <c r="C172" s="4"/>
      <c r="D172" s="4"/>
      <c r="E172" s="4"/>
      <c r="F172" s="4"/>
      <c r="G172" s="4"/>
    </row>
    <row r="173" spans="1:7" s="7" customFormat="1" ht="11.1" customHeight="1" x14ac:dyDescent="0.2">
      <c r="A173" s="4"/>
      <c r="B173" s="4"/>
      <c r="C173" s="4"/>
      <c r="D173" s="4"/>
      <c r="E173" s="4"/>
      <c r="F173" s="4"/>
      <c r="G173" s="4"/>
    </row>
    <row r="174" spans="1:7" s="7" customFormat="1" ht="11.1" customHeight="1" x14ac:dyDescent="0.2">
      <c r="A174" s="4"/>
      <c r="B174" s="4"/>
      <c r="C174" s="4"/>
      <c r="D174" s="4"/>
      <c r="E174" s="4"/>
      <c r="F174" s="4"/>
      <c r="G174" s="4"/>
    </row>
    <row r="175" spans="1:7" s="7" customFormat="1" ht="11.1" customHeight="1" x14ac:dyDescent="0.2">
      <c r="A175" s="4"/>
      <c r="B175" s="4"/>
      <c r="C175" s="4"/>
      <c r="D175" s="4"/>
      <c r="E175" s="4"/>
      <c r="F175" s="4"/>
      <c r="G175" s="4"/>
    </row>
    <row r="176" spans="1:7" s="7" customFormat="1" ht="11.1" customHeight="1" x14ac:dyDescent="0.2">
      <c r="A176" s="4"/>
      <c r="B176" s="4"/>
      <c r="C176" s="4"/>
      <c r="D176" s="4"/>
      <c r="E176" s="4"/>
      <c r="F176" s="4"/>
      <c r="G176" s="4"/>
    </row>
    <row r="177" spans="1:7" s="7" customFormat="1" ht="11.1" customHeight="1" x14ac:dyDescent="0.2">
      <c r="A177" s="4"/>
      <c r="B177" s="4"/>
      <c r="C177" s="4"/>
      <c r="D177" s="4"/>
      <c r="E177" s="4"/>
      <c r="F177" s="4"/>
      <c r="G177" s="4"/>
    </row>
    <row r="178" spans="1:7" s="7" customFormat="1" ht="11.1" customHeight="1" x14ac:dyDescent="0.2">
      <c r="A178" s="4"/>
      <c r="B178" s="4"/>
      <c r="C178" s="4"/>
      <c r="D178" s="4"/>
      <c r="E178" s="4"/>
      <c r="F178" s="4"/>
      <c r="G178" s="4"/>
    </row>
    <row r="179" spans="1:7" s="7" customFormat="1" ht="11.1" customHeight="1" x14ac:dyDescent="0.2">
      <c r="A179" s="4"/>
      <c r="B179" s="4"/>
      <c r="C179" s="4"/>
      <c r="D179" s="4"/>
      <c r="E179" s="4"/>
      <c r="F179" s="4"/>
      <c r="G179" s="4"/>
    </row>
    <row r="180" spans="1:7" s="7" customFormat="1" ht="11.1" customHeight="1" x14ac:dyDescent="0.2">
      <c r="A180" s="4"/>
      <c r="B180" s="4"/>
      <c r="C180" s="4"/>
      <c r="D180" s="4"/>
      <c r="E180" s="4"/>
      <c r="F180" s="4"/>
      <c r="G180" s="4"/>
    </row>
    <row r="181" spans="1:7" s="7" customFormat="1" ht="11.1" customHeight="1" x14ac:dyDescent="0.2">
      <c r="A181" s="4"/>
      <c r="B181" s="4"/>
      <c r="C181" s="4"/>
      <c r="D181" s="4"/>
      <c r="E181" s="4"/>
      <c r="F181" s="4"/>
      <c r="G181" s="4"/>
    </row>
    <row r="182" spans="1:7" s="7" customFormat="1" ht="11.1" customHeight="1" x14ac:dyDescent="0.2">
      <c r="A182" s="4"/>
      <c r="B182" s="4"/>
      <c r="C182" s="4"/>
      <c r="D182" s="4"/>
      <c r="E182" s="4"/>
      <c r="F182" s="4"/>
      <c r="G182" s="4"/>
    </row>
    <row r="183" spans="1:7" s="7" customFormat="1" ht="11.1" customHeight="1" x14ac:dyDescent="0.2">
      <c r="A183" s="4"/>
      <c r="B183" s="4"/>
      <c r="C183" s="4"/>
      <c r="D183" s="4"/>
      <c r="E183" s="4"/>
      <c r="F183" s="4"/>
      <c r="G183" s="4"/>
    </row>
    <row r="184" spans="1:7" s="7" customFormat="1" ht="11.1" customHeight="1" x14ac:dyDescent="0.2">
      <c r="A184" s="4"/>
      <c r="B184" s="4"/>
      <c r="C184" s="4"/>
      <c r="D184" s="4"/>
      <c r="E184" s="4"/>
      <c r="F184" s="4"/>
      <c r="G184" s="4"/>
    </row>
    <row r="185" spans="1:7" s="7" customFormat="1" ht="11.1" customHeight="1" x14ac:dyDescent="0.2">
      <c r="A185" s="4"/>
      <c r="B185" s="4"/>
      <c r="C185" s="4"/>
      <c r="D185" s="4"/>
      <c r="E185" s="4"/>
      <c r="F185" s="4"/>
      <c r="G185" s="4"/>
    </row>
    <row r="186" spans="1:7" s="7" customFormat="1" ht="11.1" customHeight="1" x14ac:dyDescent="0.2">
      <c r="A186" s="4"/>
      <c r="B186" s="4"/>
      <c r="C186" s="4"/>
      <c r="D186" s="4"/>
      <c r="E186" s="4"/>
      <c r="F186" s="4"/>
      <c r="G186" s="4"/>
    </row>
    <row r="187" spans="1:7" s="7" customFormat="1" ht="11.1" customHeight="1" x14ac:dyDescent="0.2">
      <c r="A187" s="4"/>
      <c r="B187" s="4"/>
      <c r="C187" s="4"/>
      <c r="D187" s="4"/>
      <c r="E187" s="4"/>
      <c r="F187" s="4"/>
      <c r="G187" s="4"/>
    </row>
    <row r="188" spans="1:7" s="7" customFormat="1" ht="11.1" customHeight="1" x14ac:dyDescent="0.2">
      <c r="A188" s="4"/>
      <c r="B188" s="4"/>
      <c r="C188" s="4"/>
      <c r="D188" s="4"/>
      <c r="E188" s="4"/>
      <c r="F188" s="4"/>
      <c r="G188" s="4"/>
    </row>
    <row r="189" spans="1:7" s="7" customFormat="1" ht="11.1" customHeight="1" x14ac:dyDescent="0.2">
      <c r="A189" s="4"/>
      <c r="B189" s="4"/>
      <c r="C189" s="4"/>
      <c r="D189" s="4"/>
      <c r="E189" s="4"/>
      <c r="F189" s="4"/>
      <c r="G189" s="4"/>
    </row>
    <row r="190" spans="1:7" s="7" customFormat="1" ht="11.1" customHeight="1" x14ac:dyDescent="0.2">
      <c r="A190" s="4"/>
      <c r="B190" s="4"/>
      <c r="C190" s="4"/>
      <c r="D190" s="4"/>
      <c r="E190" s="4"/>
      <c r="F190" s="4"/>
      <c r="G190" s="4"/>
    </row>
    <row r="191" spans="1:7" s="7" customFormat="1" ht="11.1" customHeight="1" x14ac:dyDescent="0.2">
      <c r="A191" s="4"/>
      <c r="B191" s="4"/>
      <c r="C191" s="4"/>
      <c r="D191" s="4"/>
      <c r="E191" s="4"/>
      <c r="F191" s="4"/>
      <c r="G191" s="4"/>
    </row>
    <row r="192" spans="1:7" s="7" customFormat="1" ht="11.1" customHeight="1" x14ac:dyDescent="0.2">
      <c r="A192" s="4"/>
      <c r="B192" s="4"/>
      <c r="C192" s="4"/>
      <c r="D192" s="4"/>
      <c r="E192" s="4"/>
      <c r="F192" s="4"/>
      <c r="G192" s="4"/>
    </row>
    <row r="193" spans="1:7" s="7" customFormat="1" ht="11.1" customHeight="1" x14ac:dyDescent="0.2">
      <c r="A193" s="4"/>
      <c r="B193" s="4"/>
      <c r="C193" s="4"/>
      <c r="D193" s="4"/>
      <c r="E193" s="4"/>
      <c r="F193" s="4"/>
      <c r="G193" s="4"/>
    </row>
    <row r="194" spans="1:7" s="7" customFormat="1" ht="11.1" customHeight="1" x14ac:dyDescent="0.2">
      <c r="A194" s="4"/>
      <c r="B194" s="4"/>
      <c r="C194" s="4"/>
      <c r="D194" s="4"/>
      <c r="E194" s="4"/>
      <c r="F194" s="4"/>
      <c r="G194" s="4"/>
    </row>
    <row r="195" spans="1:7" s="7" customFormat="1" ht="11.1" customHeight="1" x14ac:dyDescent="0.2">
      <c r="A195" s="4"/>
      <c r="B195" s="4"/>
      <c r="C195" s="4"/>
      <c r="D195" s="4"/>
      <c r="E195" s="4"/>
      <c r="F195" s="4"/>
      <c r="G195" s="4"/>
    </row>
    <row r="196" spans="1:7" s="7" customFormat="1" ht="11.1" customHeight="1" x14ac:dyDescent="0.2">
      <c r="A196" s="4"/>
      <c r="B196" s="4"/>
      <c r="C196" s="4"/>
      <c r="D196" s="4"/>
      <c r="E196" s="4"/>
      <c r="F196" s="4"/>
      <c r="G196" s="4"/>
    </row>
    <row r="197" spans="1:7" s="7" customFormat="1" ht="11.1" customHeight="1" x14ac:dyDescent="0.2">
      <c r="A197" s="4"/>
      <c r="B197" s="4"/>
      <c r="C197" s="4"/>
      <c r="D197" s="4"/>
      <c r="E197" s="4"/>
      <c r="F197" s="4"/>
      <c r="G197" s="4"/>
    </row>
    <row r="198" spans="1:7" s="7" customFormat="1" ht="11.1" customHeight="1" x14ac:dyDescent="0.2">
      <c r="A198" s="4"/>
      <c r="B198" s="4"/>
      <c r="C198" s="4"/>
      <c r="D198" s="4"/>
      <c r="E198" s="4"/>
      <c r="F198" s="4"/>
      <c r="G198" s="4"/>
    </row>
    <row r="199" spans="1:7" s="7" customFormat="1" ht="11.1" customHeight="1" x14ac:dyDescent="0.2">
      <c r="A199" s="4"/>
      <c r="B199" s="4"/>
      <c r="C199" s="4"/>
      <c r="D199" s="4"/>
      <c r="E199" s="4"/>
      <c r="F199" s="4"/>
      <c r="G199" s="4"/>
    </row>
    <row r="200" spans="1:7" s="7" customFormat="1" ht="11.1" customHeight="1" x14ac:dyDescent="0.2">
      <c r="A200" s="4"/>
      <c r="B200" s="4"/>
      <c r="C200" s="4"/>
      <c r="D200" s="4"/>
      <c r="E200" s="4"/>
      <c r="F200" s="4"/>
      <c r="G200" s="4"/>
    </row>
    <row r="201" spans="1:7" s="7" customFormat="1" ht="11.1" customHeight="1" x14ac:dyDescent="0.2">
      <c r="A201" s="4"/>
      <c r="B201" s="4"/>
      <c r="C201" s="4"/>
      <c r="D201" s="4"/>
      <c r="E201" s="4"/>
      <c r="F201" s="4"/>
      <c r="G201" s="4"/>
    </row>
    <row r="202" spans="1:7" s="7" customFormat="1" ht="11.1" customHeight="1" x14ac:dyDescent="0.2">
      <c r="A202" s="4"/>
      <c r="B202" s="4"/>
      <c r="C202" s="4"/>
      <c r="D202" s="4"/>
      <c r="E202" s="4"/>
      <c r="F202" s="4"/>
      <c r="G202" s="4"/>
    </row>
    <row r="203" spans="1:7" s="7" customFormat="1" ht="11.1" customHeight="1" x14ac:dyDescent="0.2">
      <c r="A203" s="4"/>
      <c r="B203" s="4"/>
      <c r="C203" s="4"/>
      <c r="D203" s="4"/>
      <c r="E203" s="4"/>
      <c r="F203" s="4"/>
      <c r="G203" s="4"/>
    </row>
    <row r="204" spans="1:7" s="7" customFormat="1" ht="11.1" customHeight="1" x14ac:dyDescent="0.2">
      <c r="A204" s="4"/>
      <c r="B204" s="4"/>
      <c r="C204" s="4"/>
      <c r="D204" s="4"/>
      <c r="E204" s="4"/>
      <c r="F204" s="4"/>
      <c r="G204" s="4"/>
    </row>
    <row r="205" spans="1:7" s="7" customFormat="1" ht="11.1" customHeight="1" x14ac:dyDescent="0.2">
      <c r="A205" s="4"/>
      <c r="B205" s="4"/>
      <c r="C205" s="4"/>
      <c r="D205" s="4"/>
      <c r="E205" s="4"/>
      <c r="F205" s="4"/>
      <c r="G205" s="4"/>
    </row>
    <row r="206" spans="1:7" s="7" customFormat="1" ht="11.1" customHeight="1" x14ac:dyDescent="0.2">
      <c r="A206" s="4"/>
      <c r="B206" s="4"/>
      <c r="C206" s="4"/>
      <c r="D206" s="4"/>
      <c r="E206" s="4"/>
      <c r="F206" s="4"/>
      <c r="G206" s="4"/>
    </row>
    <row r="207" spans="1:7" s="7" customFormat="1" ht="11.1" customHeight="1" x14ac:dyDescent="0.2">
      <c r="A207" s="4"/>
      <c r="B207" s="4"/>
      <c r="C207" s="4"/>
      <c r="D207" s="4"/>
      <c r="E207" s="4"/>
      <c r="F207" s="4"/>
      <c r="G207" s="4"/>
    </row>
    <row r="208" spans="1:7" s="7" customFormat="1" ht="11.1" customHeight="1" x14ac:dyDescent="0.2">
      <c r="A208" s="4"/>
      <c r="B208" s="4"/>
      <c r="C208" s="4"/>
      <c r="D208" s="4"/>
      <c r="E208" s="4"/>
      <c r="F208" s="4"/>
      <c r="G208" s="4"/>
    </row>
    <row r="209" spans="1:7" s="7" customFormat="1" ht="11.1" customHeight="1" x14ac:dyDescent="0.2">
      <c r="A209" s="4"/>
      <c r="B209" s="4"/>
      <c r="C209" s="4"/>
      <c r="D209" s="4"/>
      <c r="E209" s="4"/>
      <c r="F209" s="4"/>
      <c r="G209" s="4"/>
    </row>
    <row r="210" spans="1:7" s="7" customFormat="1" ht="11.1" customHeight="1" x14ac:dyDescent="0.2">
      <c r="A210" s="4"/>
      <c r="B210" s="4"/>
      <c r="C210" s="4"/>
      <c r="D210" s="4"/>
      <c r="E210" s="4"/>
      <c r="F210" s="4"/>
      <c r="G210" s="4"/>
    </row>
    <row r="211" spans="1:7" s="7" customFormat="1" ht="11.1" customHeight="1" x14ac:dyDescent="0.2">
      <c r="A211" s="4"/>
      <c r="B211" s="4"/>
      <c r="C211" s="4"/>
      <c r="D211" s="4"/>
      <c r="E211" s="4"/>
      <c r="F211" s="4"/>
      <c r="G211" s="4"/>
    </row>
    <row r="212" spans="1:7" s="7" customFormat="1" ht="11.1" customHeight="1" x14ac:dyDescent="0.2">
      <c r="A212" s="4"/>
      <c r="B212" s="4"/>
      <c r="C212" s="4"/>
      <c r="D212" s="4"/>
      <c r="E212" s="4"/>
      <c r="F212" s="4"/>
      <c r="G212" s="4"/>
    </row>
    <row r="213" spans="1:7" s="7" customFormat="1" ht="11.1" customHeight="1" x14ac:dyDescent="0.2">
      <c r="A213" s="4"/>
      <c r="B213" s="4"/>
      <c r="C213" s="4"/>
      <c r="D213" s="4"/>
      <c r="E213" s="4"/>
      <c r="F213" s="4"/>
      <c r="G213" s="4"/>
    </row>
    <row r="214" spans="1:7" s="7" customFormat="1" ht="11.1" customHeight="1" x14ac:dyDescent="0.2">
      <c r="A214" s="4"/>
      <c r="B214" s="4"/>
      <c r="C214" s="4"/>
      <c r="D214" s="4"/>
      <c r="E214" s="4"/>
      <c r="F214" s="4"/>
      <c r="G214" s="4"/>
    </row>
    <row r="215" spans="1:7" s="7" customFormat="1" ht="11.1" customHeight="1" x14ac:dyDescent="0.2">
      <c r="A215" s="4"/>
      <c r="B215" s="4"/>
      <c r="C215" s="4"/>
      <c r="D215" s="4"/>
      <c r="E215" s="4"/>
      <c r="F215" s="4"/>
      <c r="G215" s="4"/>
    </row>
    <row r="216" spans="1:7" s="7" customFormat="1" ht="11.1" customHeight="1" x14ac:dyDescent="0.2">
      <c r="A216" s="4"/>
      <c r="B216" s="4"/>
      <c r="C216" s="4"/>
      <c r="D216" s="4"/>
      <c r="E216" s="4"/>
      <c r="F216" s="4"/>
      <c r="G216" s="4"/>
    </row>
    <row r="217" spans="1:7" s="7" customFormat="1" ht="11.1" customHeight="1" x14ac:dyDescent="0.2">
      <c r="A217" s="4"/>
      <c r="B217" s="4"/>
      <c r="C217" s="4"/>
      <c r="D217" s="4"/>
      <c r="E217" s="4"/>
      <c r="F217" s="4"/>
      <c r="G217" s="4"/>
    </row>
    <row r="218" spans="1:7" s="7" customFormat="1" ht="11.1" customHeight="1" x14ac:dyDescent="0.2">
      <c r="A218" s="4"/>
      <c r="B218" s="4"/>
      <c r="C218" s="4"/>
      <c r="D218" s="4"/>
      <c r="E218" s="4"/>
      <c r="F218" s="4"/>
      <c r="G218" s="4"/>
    </row>
    <row r="219" spans="1:7" s="7" customFormat="1" ht="11.1" customHeight="1" x14ac:dyDescent="0.2">
      <c r="A219" s="4"/>
      <c r="B219" s="4"/>
      <c r="C219" s="4"/>
      <c r="D219" s="4"/>
      <c r="E219" s="4"/>
      <c r="F219" s="4"/>
      <c r="G219" s="4"/>
    </row>
    <row r="220" spans="1:7" s="7" customFormat="1" ht="11.1" customHeight="1" x14ac:dyDescent="0.2">
      <c r="A220" s="4"/>
      <c r="B220" s="4"/>
      <c r="C220" s="4"/>
      <c r="D220" s="4"/>
      <c r="E220" s="4"/>
      <c r="F220" s="4"/>
      <c r="G220" s="4"/>
    </row>
    <row r="221" spans="1:7" s="7" customFormat="1" ht="11.1" customHeight="1" x14ac:dyDescent="0.2">
      <c r="A221" s="4"/>
      <c r="B221" s="4"/>
      <c r="C221" s="4"/>
      <c r="D221" s="4"/>
      <c r="E221" s="4"/>
      <c r="F221" s="4"/>
      <c r="G221" s="4"/>
    </row>
    <row r="222" spans="1:7" s="7" customFormat="1" ht="11.1" customHeight="1" x14ac:dyDescent="0.2">
      <c r="A222" s="4"/>
      <c r="B222" s="4"/>
      <c r="C222" s="4"/>
      <c r="D222" s="4"/>
      <c r="E222" s="4"/>
      <c r="F222" s="4"/>
      <c r="G222" s="4"/>
    </row>
    <row r="223" spans="1:7" s="7" customFormat="1" ht="11.1" customHeight="1" x14ac:dyDescent="0.2">
      <c r="A223" s="4"/>
      <c r="B223" s="4"/>
      <c r="C223" s="4"/>
      <c r="D223" s="4"/>
      <c r="E223" s="4"/>
      <c r="F223" s="4"/>
      <c r="G223" s="4"/>
    </row>
    <row r="224" spans="1:7" s="7" customFormat="1" ht="11.1" customHeight="1" x14ac:dyDescent="0.2">
      <c r="A224" s="4"/>
      <c r="B224" s="4"/>
      <c r="C224" s="4"/>
      <c r="D224" s="4"/>
      <c r="E224" s="4"/>
      <c r="F224" s="4"/>
      <c r="G224" s="4"/>
    </row>
    <row r="225" spans="1:7" s="7" customFormat="1" ht="11.1" customHeight="1" x14ac:dyDescent="0.2">
      <c r="A225" s="4"/>
      <c r="B225" s="4"/>
      <c r="C225" s="4"/>
      <c r="D225" s="4"/>
      <c r="E225" s="4"/>
      <c r="F225" s="4"/>
      <c r="G225" s="4"/>
    </row>
    <row r="226" spans="1:7" s="7" customFormat="1" ht="11.1" customHeight="1" x14ac:dyDescent="0.2">
      <c r="A226" s="4"/>
      <c r="B226" s="4"/>
      <c r="C226" s="4"/>
      <c r="D226" s="4"/>
      <c r="E226" s="4"/>
      <c r="F226" s="4"/>
      <c r="G226" s="4"/>
    </row>
    <row r="227" spans="1:7" s="7" customFormat="1" ht="11.1" customHeight="1" x14ac:dyDescent="0.2">
      <c r="A227" s="4"/>
      <c r="B227" s="4"/>
      <c r="C227" s="4"/>
      <c r="D227" s="4"/>
      <c r="E227" s="4"/>
      <c r="F227" s="4"/>
      <c r="G227" s="4"/>
    </row>
    <row r="228" spans="1:7" s="7" customFormat="1" ht="11.1" customHeight="1" x14ac:dyDescent="0.2">
      <c r="A228" s="4"/>
      <c r="B228" s="4"/>
      <c r="C228" s="4"/>
      <c r="D228" s="4"/>
      <c r="E228" s="4"/>
      <c r="F228" s="4"/>
      <c r="G228" s="4"/>
    </row>
    <row r="229" spans="1:7" s="7" customFormat="1" ht="11.1" customHeight="1" x14ac:dyDescent="0.2">
      <c r="A229" s="4"/>
      <c r="B229" s="4"/>
      <c r="C229" s="4"/>
      <c r="D229" s="4"/>
      <c r="E229" s="4"/>
      <c r="F229" s="4"/>
      <c r="G229" s="4"/>
    </row>
    <row r="230" spans="1:7" s="7" customFormat="1" ht="11.1" customHeight="1" x14ac:dyDescent="0.2">
      <c r="A230" s="4"/>
      <c r="B230" s="4"/>
      <c r="C230" s="4"/>
      <c r="D230" s="4"/>
      <c r="E230" s="4"/>
      <c r="F230" s="4"/>
      <c r="G230" s="4"/>
    </row>
    <row r="231" spans="1:7" s="7" customFormat="1" ht="11.1" customHeight="1" x14ac:dyDescent="0.2">
      <c r="A231" s="4"/>
      <c r="B231" s="4"/>
      <c r="C231" s="4"/>
      <c r="D231" s="4"/>
      <c r="E231" s="4"/>
      <c r="F231" s="4"/>
      <c r="G231" s="4"/>
    </row>
    <row r="232" spans="1:7" s="7" customFormat="1" ht="11.1" customHeight="1" x14ac:dyDescent="0.2">
      <c r="A232" s="4"/>
      <c r="B232" s="4"/>
      <c r="C232" s="4"/>
      <c r="D232" s="4"/>
      <c r="E232" s="4"/>
      <c r="F232" s="4"/>
      <c r="G232" s="4"/>
    </row>
    <row r="233" spans="1:7" s="7" customFormat="1" ht="11.1" customHeight="1" x14ac:dyDescent="0.2">
      <c r="A233" s="4"/>
      <c r="B233" s="4"/>
      <c r="C233" s="4"/>
      <c r="D233" s="4"/>
      <c r="E233" s="4"/>
      <c r="F233" s="4"/>
      <c r="G233" s="4"/>
    </row>
    <row r="234" spans="1:7" s="7" customFormat="1" ht="11.1" customHeight="1" x14ac:dyDescent="0.2">
      <c r="A234" s="4"/>
      <c r="B234" s="4"/>
      <c r="C234" s="4"/>
      <c r="D234" s="4"/>
      <c r="E234" s="4"/>
      <c r="F234" s="4"/>
      <c r="G234" s="4"/>
    </row>
    <row r="235" spans="1:7" s="7" customFormat="1" ht="11.1" customHeight="1" x14ac:dyDescent="0.2">
      <c r="A235" s="4"/>
      <c r="B235" s="4"/>
      <c r="C235" s="4"/>
      <c r="D235" s="4"/>
      <c r="E235" s="4"/>
      <c r="F235" s="4"/>
      <c r="G235" s="4"/>
    </row>
    <row r="236" spans="1:7" s="7" customFormat="1" ht="11.1" customHeight="1" x14ac:dyDescent="0.2">
      <c r="A236" s="4"/>
      <c r="B236" s="4"/>
      <c r="C236" s="4"/>
      <c r="D236" s="4"/>
      <c r="E236" s="4"/>
      <c r="F236" s="4"/>
      <c r="G236" s="4"/>
    </row>
    <row r="237" spans="1:7" s="7" customFormat="1" ht="11.1" customHeight="1" x14ac:dyDescent="0.2">
      <c r="A237" s="4"/>
      <c r="B237" s="4"/>
      <c r="C237" s="4"/>
      <c r="D237" s="4"/>
      <c r="E237" s="4"/>
      <c r="F237" s="4"/>
      <c r="G237" s="4"/>
    </row>
    <row r="238" spans="1:7" s="7" customFormat="1" ht="11.1" customHeight="1" x14ac:dyDescent="0.2">
      <c r="A238" s="4"/>
      <c r="B238" s="4"/>
      <c r="C238" s="4"/>
      <c r="D238" s="4"/>
      <c r="E238" s="4"/>
      <c r="F238" s="4"/>
      <c r="G238" s="4"/>
    </row>
    <row r="239" spans="1:7" s="7" customFormat="1" ht="11.1" customHeight="1" x14ac:dyDescent="0.2">
      <c r="A239" s="4"/>
      <c r="B239" s="4"/>
      <c r="C239" s="4"/>
      <c r="D239" s="4"/>
      <c r="E239" s="4"/>
      <c r="F239" s="4"/>
      <c r="G239" s="4"/>
    </row>
    <row r="240" spans="1:7" s="7" customFormat="1" ht="11.1" customHeight="1" x14ac:dyDescent="0.2">
      <c r="A240" s="4"/>
      <c r="B240" s="4"/>
      <c r="C240" s="4"/>
      <c r="D240" s="4"/>
      <c r="E240" s="4"/>
      <c r="F240" s="4"/>
      <c r="G240" s="4"/>
    </row>
    <row r="241" spans="1:7" s="7" customFormat="1" ht="11.1" customHeight="1" x14ac:dyDescent="0.2">
      <c r="A241" s="4"/>
      <c r="B241" s="4"/>
      <c r="C241" s="4"/>
      <c r="D241" s="4"/>
      <c r="E241" s="4"/>
      <c r="F241" s="4"/>
      <c r="G241" s="4"/>
    </row>
    <row r="242" spans="1:7" s="7" customFormat="1" ht="11.1" customHeight="1" x14ac:dyDescent="0.2">
      <c r="A242" s="4"/>
      <c r="B242" s="4"/>
      <c r="C242" s="4"/>
      <c r="D242" s="4"/>
      <c r="E242" s="4"/>
      <c r="F242" s="4"/>
      <c r="G242" s="4"/>
    </row>
    <row r="243" spans="1:7" s="7" customFormat="1" ht="11.1" customHeight="1" x14ac:dyDescent="0.2">
      <c r="A243" s="4"/>
      <c r="B243" s="4"/>
      <c r="C243" s="4"/>
      <c r="D243" s="4"/>
      <c r="E243" s="4"/>
      <c r="F243" s="4"/>
      <c r="G243" s="4"/>
    </row>
    <row r="244" spans="1:7" s="7" customFormat="1" ht="11.1" customHeight="1" x14ac:dyDescent="0.2">
      <c r="A244" s="4"/>
      <c r="B244" s="4"/>
      <c r="C244" s="4"/>
      <c r="D244" s="4"/>
      <c r="E244" s="4"/>
      <c r="F244" s="4"/>
      <c r="G244" s="4"/>
    </row>
    <row r="245" spans="1:7" s="7" customFormat="1" ht="11.1" customHeight="1" x14ac:dyDescent="0.2">
      <c r="A245" s="4"/>
      <c r="B245" s="4"/>
      <c r="C245" s="4"/>
      <c r="D245" s="4"/>
      <c r="E245" s="4"/>
      <c r="F245" s="4"/>
      <c r="G245" s="4"/>
    </row>
    <row r="246" spans="1:7" s="7" customFormat="1" ht="11.1" customHeight="1" x14ac:dyDescent="0.2">
      <c r="A246" s="4"/>
      <c r="B246" s="4"/>
      <c r="C246" s="4"/>
      <c r="D246" s="4"/>
      <c r="E246" s="4"/>
      <c r="F246" s="4"/>
      <c r="G246" s="4"/>
    </row>
    <row r="247" spans="1:7" s="7" customFormat="1" ht="11.1" customHeight="1" x14ac:dyDescent="0.2">
      <c r="A247" s="4"/>
      <c r="B247" s="4"/>
      <c r="C247" s="4"/>
      <c r="D247" s="4"/>
      <c r="E247" s="4"/>
      <c r="F247" s="4"/>
      <c r="G247" s="4"/>
    </row>
    <row r="248" spans="1:7" s="7" customFormat="1" ht="11.1" customHeight="1" x14ac:dyDescent="0.2">
      <c r="A248" s="4"/>
      <c r="B248" s="4"/>
      <c r="C248" s="4"/>
      <c r="D248" s="4"/>
      <c r="E248" s="4"/>
      <c r="F248" s="4"/>
      <c r="G248" s="4"/>
    </row>
    <row r="249" spans="1:7" s="7" customFormat="1" ht="11.1" customHeight="1" x14ac:dyDescent="0.2">
      <c r="A249" s="4"/>
      <c r="B249" s="4"/>
      <c r="C249" s="4"/>
      <c r="D249" s="4"/>
      <c r="E249" s="4"/>
      <c r="F249" s="4"/>
      <c r="G249" s="4"/>
    </row>
    <row r="250" spans="1:7" s="7" customFormat="1" ht="11.1" customHeight="1" x14ac:dyDescent="0.2">
      <c r="A250" s="4"/>
      <c r="B250" s="4"/>
      <c r="C250" s="4"/>
      <c r="D250" s="4"/>
      <c r="E250" s="4"/>
      <c r="F250" s="4"/>
      <c r="G250" s="4"/>
    </row>
    <row r="251" spans="1:7" s="7" customFormat="1" ht="11.1" customHeight="1" x14ac:dyDescent="0.2">
      <c r="A251" s="4"/>
      <c r="B251" s="4"/>
      <c r="C251" s="4"/>
      <c r="D251" s="4"/>
      <c r="E251" s="4"/>
      <c r="F251" s="4"/>
      <c r="G251" s="4"/>
    </row>
    <row r="252" spans="1:7" s="7" customFormat="1" ht="11.1" customHeight="1" x14ac:dyDescent="0.2">
      <c r="A252" s="4"/>
      <c r="B252" s="4"/>
      <c r="C252" s="4"/>
      <c r="D252" s="4"/>
      <c r="E252" s="4"/>
      <c r="F252" s="4"/>
      <c r="G252" s="4"/>
    </row>
    <row r="253" spans="1:7" s="7" customFormat="1" ht="11.1" customHeight="1" x14ac:dyDescent="0.2">
      <c r="A253" s="4"/>
      <c r="B253" s="4"/>
      <c r="C253" s="4"/>
      <c r="D253" s="4"/>
      <c r="E253" s="4"/>
      <c r="F253" s="4"/>
      <c r="G253" s="4"/>
    </row>
    <row r="254" spans="1:7" s="7" customFormat="1" ht="11.1" customHeight="1" x14ac:dyDescent="0.2">
      <c r="A254" s="4"/>
      <c r="B254" s="4"/>
      <c r="C254" s="4"/>
      <c r="D254" s="4"/>
      <c r="E254" s="4"/>
      <c r="F254" s="4"/>
      <c r="G254" s="4"/>
    </row>
    <row r="255" spans="1:7" s="7" customFormat="1" ht="11.1" customHeight="1" x14ac:dyDescent="0.2">
      <c r="A255" s="4"/>
      <c r="B255" s="4"/>
      <c r="C255" s="4"/>
      <c r="D255" s="4"/>
      <c r="E255" s="4"/>
      <c r="F255" s="4"/>
      <c r="G255" s="4"/>
    </row>
    <row r="256" spans="1:7" s="7" customFormat="1" ht="11.1" customHeight="1" x14ac:dyDescent="0.2">
      <c r="A256" s="4"/>
      <c r="B256" s="4"/>
      <c r="C256" s="4"/>
      <c r="D256" s="4"/>
      <c r="E256" s="4"/>
      <c r="F256" s="4"/>
      <c r="G256" s="4"/>
    </row>
    <row r="257" spans="1:7" s="7" customFormat="1" ht="11.1" customHeight="1" x14ac:dyDescent="0.2">
      <c r="A257" s="4"/>
      <c r="B257" s="4"/>
      <c r="C257" s="4"/>
      <c r="D257" s="4"/>
      <c r="E257" s="4"/>
      <c r="F257" s="4"/>
      <c r="G257" s="4"/>
    </row>
    <row r="258" spans="1:7" s="7" customFormat="1" ht="11.1" customHeight="1" x14ac:dyDescent="0.2">
      <c r="A258" s="4"/>
      <c r="B258" s="4"/>
      <c r="C258" s="4"/>
      <c r="D258" s="4"/>
      <c r="E258" s="4"/>
      <c r="F258" s="4"/>
      <c r="G258" s="4"/>
    </row>
    <row r="259" spans="1:7" s="7" customFormat="1" ht="11.1" customHeight="1" x14ac:dyDescent="0.2">
      <c r="A259" s="4"/>
      <c r="B259" s="4"/>
      <c r="C259" s="4"/>
      <c r="D259" s="4"/>
      <c r="E259" s="4"/>
      <c r="F259" s="4"/>
      <c r="G259" s="4"/>
    </row>
    <row r="260" spans="1:7" s="7" customFormat="1" ht="11.1" customHeight="1" x14ac:dyDescent="0.2">
      <c r="A260" s="4"/>
      <c r="B260" s="4"/>
      <c r="C260" s="4"/>
      <c r="D260" s="4"/>
      <c r="E260" s="4"/>
      <c r="F260" s="4"/>
      <c r="G260" s="4"/>
    </row>
    <row r="261" spans="1:7" s="7" customFormat="1" ht="11.1" customHeight="1" x14ac:dyDescent="0.2">
      <c r="A261" s="4"/>
      <c r="B261" s="4"/>
      <c r="C261" s="4"/>
      <c r="D261" s="4"/>
      <c r="E261" s="4"/>
      <c r="F261" s="4"/>
      <c r="G261" s="4"/>
    </row>
    <row r="262" spans="1:7" s="7" customFormat="1" ht="11.1" customHeight="1" x14ac:dyDescent="0.2">
      <c r="A262" s="4"/>
      <c r="B262" s="4"/>
      <c r="C262" s="4"/>
      <c r="D262" s="4"/>
      <c r="E262" s="4"/>
      <c r="F262" s="4"/>
      <c r="G262" s="4"/>
    </row>
    <row r="263" spans="1:7" s="7" customFormat="1" ht="11.1" customHeight="1" x14ac:dyDescent="0.2">
      <c r="A263" s="4"/>
      <c r="B263" s="4"/>
      <c r="C263" s="4"/>
      <c r="D263" s="4"/>
      <c r="E263" s="4"/>
      <c r="F263" s="4"/>
      <c r="G263" s="4"/>
    </row>
    <row r="264" spans="1:7" s="7" customFormat="1" ht="11.1" customHeight="1" x14ac:dyDescent="0.2">
      <c r="A264" s="4"/>
      <c r="B264" s="4"/>
      <c r="C264" s="4"/>
      <c r="D264" s="4"/>
      <c r="E264" s="4"/>
      <c r="F264" s="4"/>
      <c r="G264" s="4"/>
    </row>
    <row r="265" spans="1:7" s="7" customFormat="1" ht="11.1" customHeight="1" x14ac:dyDescent="0.2">
      <c r="A265" s="4"/>
      <c r="B265" s="4"/>
      <c r="C265" s="4"/>
      <c r="D265" s="4"/>
      <c r="E265" s="4"/>
      <c r="F265" s="4"/>
      <c r="G265" s="4"/>
    </row>
    <row r="266" spans="1:7" s="7" customFormat="1" ht="11.1" customHeight="1" x14ac:dyDescent="0.2">
      <c r="A266" s="4"/>
      <c r="B266" s="4"/>
      <c r="C266" s="4"/>
      <c r="D266" s="4"/>
      <c r="E266" s="4"/>
      <c r="F266" s="4"/>
      <c r="G266" s="4"/>
    </row>
    <row r="267" spans="1:7" s="7" customFormat="1" ht="11.1" customHeight="1" x14ac:dyDescent="0.2">
      <c r="A267" s="4"/>
      <c r="B267" s="4"/>
      <c r="C267" s="4"/>
      <c r="D267" s="4"/>
      <c r="E267" s="4"/>
      <c r="F267" s="4"/>
      <c r="G267" s="4"/>
    </row>
    <row r="268" spans="1:7" s="7" customFormat="1" ht="11.1" customHeight="1" x14ac:dyDescent="0.2">
      <c r="A268" s="4"/>
      <c r="B268" s="4"/>
      <c r="C268" s="4"/>
      <c r="D268" s="4"/>
      <c r="E268" s="4"/>
      <c r="F268" s="4"/>
      <c r="G268" s="4"/>
    </row>
    <row r="269" spans="1:7" s="7" customFormat="1" ht="11.1" customHeight="1" x14ac:dyDescent="0.2">
      <c r="A269" s="4"/>
      <c r="B269" s="4"/>
      <c r="C269" s="4"/>
      <c r="D269" s="4"/>
      <c r="E269" s="4"/>
      <c r="F269" s="4"/>
      <c r="G269" s="4"/>
    </row>
    <row r="270" spans="1:7" s="7" customFormat="1" ht="11.1" customHeight="1" x14ac:dyDescent="0.2">
      <c r="A270" s="4"/>
      <c r="B270" s="4"/>
      <c r="C270" s="4"/>
      <c r="D270" s="4"/>
      <c r="E270" s="4"/>
      <c r="F270" s="4"/>
      <c r="G270" s="4"/>
    </row>
    <row r="271" spans="1:7" s="7" customFormat="1" ht="11.1" customHeight="1" x14ac:dyDescent="0.2">
      <c r="A271" s="4"/>
      <c r="B271" s="4"/>
      <c r="C271" s="4"/>
      <c r="D271" s="4"/>
      <c r="E271" s="4"/>
      <c r="F271" s="4"/>
      <c r="G271" s="4"/>
    </row>
    <row r="272" spans="1:7" s="7" customFormat="1" ht="11.1" customHeight="1" x14ac:dyDescent="0.2">
      <c r="A272" s="4"/>
      <c r="B272" s="4"/>
      <c r="C272" s="4"/>
      <c r="D272" s="4"/>
      <c r="E272" s="4"/>
      <c r="F272" s="4"/>
      <c r="G272" s="4"/>
    </row>
    <row r="273" spans="1:7" s="7" customFormat="1" ht="11.1" customHeight="1" x14ac:dyDescent="0.2">
      <c r="A273" s="4"/>
      <c r="B273" s="4"/>
      <c r="C273" s="4"/>
      <c r="D273" s="4"/>
      <c r="E273" s="4"/>
      <c r="F273" s="4"/>
      <c r="G273" s="4"/>
    </row>
    <row r="274" spans="1:7" s="7" customFormat="1" ht="11.1" customHeight="1" x14ac:dyDescent="0.2">
      <c r="A274" s="4"/>
      <c r="B274" s="4"/>
      <c r="C274" s="4"/>
      <c r="D274" s="4"/>
      <c r="E274" s="4"/>
      <c r="F274" s="4"/>
      <c r="G274" s="4"/>
    </row>
    <row r="275" spans="1:7" s="7" customFormat="1" ht="11.1" customHeight="1" x14ac:dyDescent="0.2">
      <c r="A275" s="4"/>
      <c r="B275" s="4"/>
      <c r="C275" s="4"/>
      <c r="D275" s="4"/>
      <c r="E275" s="4"/>
      <c r="F275" s="4"/>
      <c r="G275" s="4"/>
    </row>
    <row r="276" spans="1:7" s="7" customFormat="1" ht="11.1" customHeight="1" x14ac:dyDescent="0.2">
      <c r="A276" s="4"/>
      <c r="B276" s="4"/>
      <c r="C276" s="4"/>
      <c r="D276" s="4"/>
      <c r="E276" s="4"/>
      <c r="F276" s="4"/>
      <c r="G276" s="4"/>
    </row>
    <row r="277" spans="1:7" s="7" customFormat="1" ht="11.1" customHeight="1" x14ac:dyDescent="0.2">
      <c r="A277" s="4"/>
      <c r="B277" s="4"/>
      <c r="C277" s="4"/>
      <c r="D277" s="4"/>
      <c r="E277" s="4"/>
      <c r="F277" s="4"/>
      <c r="G277" s="4"/>
    </row>
    <row r="278" spans="1:7" s="7" customFormat="1" ht="11.1" customHeight="1" x14ac:dyDescent="0.2">
      <c r="A278" s="4"/>
      <c r="B278" s="4"/>
      <c r="C278" s="4"/>
      <c r="D278" s="4"/>
      <c r="E278" s="4"/>
      <c r="F278" s="4"/>
      <c r="G278" s="4"/>
    </row>
    <row r="279" spans="1:7" s="7" customFormat="1" ht="11.1" customHeight="1" x14ac:dyDescent="0.2">
      <c r="A279" s="4"/>
      <c r="B279" s="4"/>
      <c r="C279" s="4"/>
      <c r="D279" s="4"/>
      <c r="E279" s="4"/>
      <c r="F279" s="4"/>
      <c r="G279" s="4"/>
    </row>
    <row r="280" spans="1:7" s="7" customFormat="1" ht="11.1" customHeight="1" x14ac:dyDescent="0.2">
      <c r="A280" s="4"/>
      <c r="B280" s="4"/>
      <c r="C280" s="4"/>
      <c r="D280" s="4"/>
      <c r="E280" s="4"/>
      <c r="F280" s="4"/>
      <c r="G280" s="4"/>
    </row>
    <row r="281" spans="1:7" s="7" customFormat="1" ht="11.1" customHeight="1" x14ac:dyDescent="0.2">
      <c r="A281" s="4"/>
      <c r="B281" s="4"/>
      <c r="C281" s="4"/>
      <c r="D281" s="4"/>
      <c r="E281" s="4"/>
      <c r="F281" s="4"/>
      <c r="G281" s="4"/>
    </row>
    <row r="282" spans="1:7" s="7" customFormat="1" ht="11.1" customHeight="1" x14ac:dyDescent="0.2">
      <c r="A282" s="4"/>
      <c r="B282" s="4"/>
      <c r="C282" s="4"/>
      <c r="D282" s="4"/>
      <c r="E282" s="4"/>
      <c r="F282" s="4"/>
      <c r="G282" s="4"/>
    </row>
    <row r="283" spans="1:7" s="7" customFormat="1" ht="11.1" customHeight="1" x14ac:dyDescent="0.2">
      <c r="A283" s="4"/>
      <c r="B283" s="4"/>
      <c r="C283" s="4"/>
      <c r="D283" s="4"/>
      <c r="E283" s="4"/>
      <c r="F283" s="4"/>
      <c r="G283" s="4"/>
    </row>
    <row r="284" spans="1:7" s="7" customFormat="1" ht="11.1" customHeight="1" x14ac:dyDescent="0.2">
      <c r="A284" s="4"/>
      <c r="B284" s="4"/>
      <c r="C284" s="4"/>
      <c r="D284" s="4"/>
      <c r="E284" s="4"/>
      <c r="F284" s="4"/>
      <c r="G284" s="4"/>
    </row>
    <row r="285" spans="1:7" s="7" customFormat="1" ht="11.1" customHeight="1" x14ac:dyDescent="0.2">
      <c r="A285" s="4"/>
      <c r="B285" s="4"/>
      <c r="C285" s="4"/>
      <c r="D285" s="4"/>
      <c r="E285" s="4"/>
      <c r="F285" s="4"/>
      <c r="G285" s="4"/>
    </row>
    <row r="286" spans="1:7" s="7" customFormat="1" ht="11.1" customHeight="1" x14ac:dyDescent="0.2">
      <c r="A286" s="4"/>
      <c r="B286" s="4"/>
      <c r="C286" s="4"/>
      <c r="D286" s="4"/>
      <c r="E286" s="4"/>
      <c r="F286" s="4"/>
      <c r="G286" s="4"/>
    </row>
    <row r="287" spans="1:7" s="7" customFormat="1" ht="11.1" customHeight="1" x14ac:dyDescent="0.2">
      <c r="A287" s="4"/>
      <c r="B287" s="4"/>
      <c r="C287" s="4"/>
      <c r="D287" s="4"/>
      <c r="E287" s="4"/>
      <c r="F287" s="4"/>
      <c r="G287" s="4"/>
    </row>
    <row r="288" spans="1:7" s="7" customFormat="1" ht="11.1" customHeight="1" x14ac:dyDescent="0.2">
      <c r="A288" s="4"/>
      <c r="B288" s="4"/>
      <c r="C288" s="4"/>
      <c r="D288" s="4"/>
      <c r="E288" s="4"/>
      <c r="F288" s="4"/>
      <c r="G288" s="4"/>
    </row>
    <row r="289" spans="1:7" s="7" customFormat="1" ht="11.1" customHeight="1" x14ac:dyDescent="0.2">
      <c r="A289" s="4"/>
      <c r="B289" s="4"/>
      <c r="C289" s="4"/>
      <c r="D289" s="4"/>
      <c r="E289" s="4"/>
      <c r="F289" s="4"/>
      <c r="G289" s="4"/>
    </row>
    <row r="290" spans="1:7" s="7" customFormat="1" ht="11.1" customHeight="1" x14ac:dyDescent="0.2">
      <c r="A290" s="4"/>
      <c r="B290" s="4"/>
      <c r="C290" s="4"/>
      <c r="D290" s="4"/>
      <c r="E290" s="4"/>
      <c r="F290" s="4"/>
      <c r="G290" s="4"/>
    </row>
    <row r="291" spans="1:7" s="7" customFormat="1" ht="11.1" customHeight="1" x14ac:dyDescent="0.2">
      <c r="A291" s="4"/>
      <c r="B291" s="4"/>
      <c r="C291" s="4"/>
      <c r="D291" s="4"/>
      <c r="E291" s="4"/>
      <c r="F291" s="4"/>
      <c r="G291" s="4"/>
    </row>
    <row r="292" spans="1:7" s="7" customFormat="1" ht="11.1" customHeight="1" x14ac:dyDescent="0.2">
      <c r="A292" s="4"/>
      <c r="B292" s="4"/>
      <c r="C292" s="4"/>
      <c r="D292" s="4"/>
      <c r="E292" s="4"/>
      <c r="F292" s="4"/>
      <c r="G292" s="4"/>
    </row>
    <row r="293" spans="1:7" s="7" customFormat="1" ht="11.1" customHeight="1" x14ac:dyDescent="0.2">
      <c r="A293" s="4"/>
      <c r="B293" s="4"/>
      <c r="C293" s="4"/>
      <c r="D293" s="4"/>
      <c r="E293" s="4"/>
      <c r="F293" s="4"/>
      <c r="G293" s="4"/>
    </row>
    <row r="294" spans="1:7" s="7" customFormat="1" ht="11.1" customHeight="1" x14ac:dyDescent="0.2">
      <c r="A294" s="4"/>
      <c r="B294" s="4"/>
      <c r="C294" s="4"/>
      <c r="D294" s="4"/>
      <c r="E294" s="4"/>
      <c r="F294" s="4"/>
      <c r="G294" s="4"/>
    </row>
    <row r="295" spans="1:7" s="7" customFormat="1" ht="11.1" customHeight="1" x14ac:dyDescent="0.2">
      <c r="A295" s="4"/>
      <c r="B295" s="4"/>
      <c r="C295" s="4"/>
      <c r="D295" s="4"/>
      <c r="E295" s="4"/>
      <c r="F295" s="4"/>
      <c r="G295" s="4"/>
    </row>
    <row r="296" spans="1:7" s="7" customFormat="1" ht="11.1" customHeight="1" x14ac:dyDescent="0.2">
      <c r="A296" s="4"/>
      <c r="B296" s="4"/>
      <c r="C296" s="4"/>
      <c r="D296" s="4"/>
      <c r="E296" s="4"/>
      <c r="F296" s="4"/>
      <c r="G296" s="4"/>
    </row>
    <row r="297" spans="1:7" s="7" customFormat="1" ht="11.1" customHeight="1" x14ac:dyDescent="0.2">
      <c r="A297" s="4"/>
      <c r="B297" s="4"/>
      <c r="C297" s="4"/>
      <c r="D297" s="4"/>
      <c r="E297" s="4"/>
      <c r="F297" s="4"/>
      <c r="G297" s="4"/>
    </row>
    <row r="298" spans="1:7" s="7" customFormat="1" ht="11.1" customHeight="1" x14ac:dyDescent="0.2">
      <c r="A298" s="4"/>
      <c r="B298" s="4"/>
      <c r="C298" s="4"/>
      <c r="D298" s="4"/>
      <c r="E298" s="4"/>
      <c r="F298" s="4"/>
      <c r="G298" s="4"/>
    </row>
    <row r="299" spans="1:7" s="7" customFormat="1" ht="11.1" customHeight="1" x14ac:dyDescent="0.2">
      <c r="A299" s="4"/>
      <c r="B299" s="4"/>
      <c r="C299" s="4"/>
      <c r="D299" s="4"/>
      <c r="E299" s="4"/>
      <c r="F299" s="4"/>
      <c r="G299" s="4"/>
    </row>
    <row r="300" spans="1:7" s="7" customFormat="1" ht="11.1" customHeight="1" x14ac:dyDescent="0.2">
      <c r="A300" s="4"/>
      <c r="B300" s="4"/>
      <c r="C300" s="4"/>
      <c r="D300" s="4"/>
      <c r="E300" s="4"/>
      <c r="F300" s="4"/>
      <c r="G300" s="4"/>
    </row>
    <row r="301" spans="1:7" s="7" customFormat="1" ht="11.1" customHeight="1" x14ac:dyDescent="0.2">
      <c r="A301" s="4"/>
      <c r="B301" s="4"/>
      <c r="C301" s="4"/>
      <c r="D301" s="4"/>
      <c r="E301" s="4"/>
      <c r="F301" s="4"/>
      <c r="G301" s="4"/>
    </row>
    <row r="302" spans="1:7" s="7" customFormat="1" ht="11.1" customHeight="1" x14ac:dyDescent="0.2">
      <c r="A302" s="4"/>
      <c r="B302" s="4"/>
      <c r="C302" s="4"/>
      <c r="D302" s="4"/>
      <c r="E302" s="4"/>
      <c r="F302" s="4"/>
      <c r="G302" s="4"/>
    </row>
    <row r="303" spans="1:7" s="7" customFormat="1" ht="11.1" customHeight="1" x14ac:dyDescent="0.2">
      <c r="A303" s="4"/>
      <c r="B303" s="4"/>
      <c r="C303" s="4"/>
      <c r="D303" s="4"/>
      <c r="E303" s="4"/>
      <c r="F303" s="4"/>
      <c r="G303" s="4"/>
    </row>
    <row r="304" spans="1:7" s="7" customFormat="1" ht="11.1" customHeight="1" x14ac:dyDescent="0.2">
      <c r="A304" s="4"/>
      <c r="B304" s="4"/>
      <c r="C304" s="4"/>
      <c r="D304" s="4"/>
      <c r="E304" s="4"/>
      <c r="F304" s="4"/>
      <c r="G304" s="4"/>
    </row>
    <row r="305" spans="1:7" s="7" customFormat="1" ht="11.1" customHeight="1" x14ac:dyDescent="0.2">
      <c r="A305" s="4"/>
      <c r="B305" s="4"/>
      <c r="C305" s="4"/>
      <c r="D305" s="4"/>
      <c r="E305" s="4"/>
      <c r="F305" s="4"/>
      <c r="G305" s="4"/>
    </row>
    <row r="306" spans="1:7" s="7" customFormat="1" ht="11.1" customHeight="1" x14ac:dyDescent="0.2">
      <c r="A306" s="4"/>
      <c r="B306" s="4"/>
      <c r="C306" s="4"/>
      <c r="D306" s="4"/>
      <c r="E306" s="4"/>
      <c r="F306" s="4"/>
      <c r="G306" s="4"/>
    </row>
    <row r="307" spans="1:7" s="7" customFormat="1" ht="11.1" customHeight="1" x14ac:dyDescent="0.2">
      <c r="A307" s="4"/>
      <c r="B307" s="4"/>
      <c r="C307" s="4"/>
      <c r="D307" s="4"/>
      <c r="E307" s="4"/>
      <c r="F307" s="4"/>
      <c r="G307" s="4"/>
    </row>
    <row r="308" spans="1:7" s="7" customFormat="1" ht="11.1" customHeight="1" x14ac:dyDescent="0.2">
      <c r="A308" s="4"/>
      <c r="B308" s="4"/>
      <c r="C308" s="4"/>
      <c r="D308" s="4"/>
      <c r="E308" s="4"/>
      <c r="F308" s="4"/>
      <c r="G308" s="4"/>
    </row>
    <row r="309" spans="1:7" s="7" customFormat="1" ht="11.1" customHeight="1" x14ac:dyDescent="0.2">
      <c r="A309" s="4"/>
      <c r="B309" s="4"/>
      <c r="C309" s="4"/>
      <c r="D309" s="4"/>
      <c r="E309" s="4"/>
      <c r="F309" s="4"/>
      <c r="G309" s="4"/>
    </row>
    <row r="310" spans="1:7" s="7" customFormat="1" ht="11.1" customHeight="1" x14ac:dyDescent="0.2">
      <c r="A310" s="4"/>
      <c r="B310" s="4"/>
      <c r="C310" s="4"/>
      <c r="D310" s="4"/>
      <c r="E310" s="4"/>
      <c r="F310" s="4"/>
      <c r="G310" s="4"/>
    </row>
    <row r="311" spans="1:7" s="7" customFormat="1" ht="11.1" customHeight="1" x14ac:dyDescent="0.2">
      <c r="A311" s="4"/>
      <c r="B311" s="4"/>
      <c r="C311" s="4"/>
      <c r="D311" s="4"/>
      <c r="E311" s="4"/>
      <c r="F311" s="4"/>
      <c r="G311" s="4"/>
    </row>
    <row r="312" spans="1:7" s="7" customFormat="1" ht="11.1" customHeight="1" x14ac:dyDescent="0.2">
      <c r="A312" s="4"/>
      <c r="B312" s="4"/>
      <c r="C312" s="4"/>
      <c r="D312" s="4"/>
      <c r="E312" s="4"/>
      <c r="F312" s="4"/>
      <c r="G312" s="4"/>
    </row>
    <row r="313" spans="1:7" s="7" customFormat="1" ht="11.1" customHeight="1" x14ac:dyDescent="0.2">
      <c r="A313" s="4"/>
      <c r="B313" s="4"/>
      <c r="C313" s="4"/>
      <c r="D313" s="4"/>
      <c r="E313" s="4"/>
      <c r="F313" s="4"/>
      <c r="G313" s="4"/>
    </row>
    <row r="314" spans="1:7" s="7" customFormat="1" ht="11.1" customHeight="1" x14ac:dyDescent="0.2">
      <c r="A314" s="4"/>
      <c r="B314" s="4"/>
      <c r="C314" s="4"/>
      <c r="D314" s="4"/>
      <c r="E314" s="4"/>
      <c r="F314" s="4"/>
      <c r="G314" s="4"/>
    </row>
    <row r="315" spans="1:7" s="7" customFormat="1" ht="11.1" customHeight="1" x14ac:dyDescent="0.2">
      <c r="A315" s="4"/>
      <c r="B315" s="4"/>
      <c r="C315" s="4"/>
      <c r="D315" s="4"/>
      <c r="E315" s="4"/>
      <c r="F315" s="4"/>
      <c r="G315" s="4"/>
    </row>
    <row r="316" spans="1:7" s="7" customFormat="1" ht="11.1" customHeight="1" x14ac:dyDescent="0.2">
      <c r="A316" s="4"/>
      <c r="B316" s="4"/>
      <c r="C316" s="4"/>
      <c r="D316" s="4"/>
      <c r="E316" s="4"/>
      <c r="F316" s="4"/>
      <c r="G316" s="4"/>
    </row>
    <row r="317" spans="1:7" s="7" customFormat="1" ht="11.1" customHeight="1" x14ac:dyDescent="0.2">
      <c r="A317" s="4"/>
      <c r="B317" s="4"/>
      <c r="C317" s="4"/>
      <c r="D317" s="4"/>
      <c r="E317" s="4"/>
      <c r="F317" s="4"/>
      <c r="G317" s="4"/>
    </row>
    <row r="318" spans="1:7" s="7" customFormat="1" ht="11.1" customHeight="1" x14ac:dyDescent="0.2">
      <c r="A318" s="4"/>
      <c r="B318" s="4"/>
      <c r="C318" s="4"/>
      <c r="D318" s="4"/>
      <c r="E318" s="4"/>
      <c r="F318" s="4"/>
      <c r="G318" s="4"/>
    </row>
    <row r="319" spans="1:7" s="7" customFormat="1" ht="11.1" customHeight="1" x14ac:dyDescent="0.2">
      <c r="A319" s="4"/>
      <c r="B319" s="4"/>
      <c r="C319" s="4"/>
      <c r="D319" s="4"/>
      <c r="E319" s="4"/>
      <c r="F319" s="4"/>
      <c r="G319" s="4"/>
    </row>
    <row r="320" spans="1:7" s="7" customFormat="1" ht="11.1" customHeight="1" x14ac:dyDescent="0.2">
      <c r="A320" s="4"/>
      <c r="B320" s="4"/>
      <c r="C320" s="4"/>
      <c r="D320" s="4"/>
      <c r="E320" s="4"/>
      <c r="F320" s="4"/>
      <c r="G320" s="4"/>
    </row>
    <row r="321" spans="1:7" s="7" customFormat="1" ht="11.1" customHeight="1" x14ac:dyDescent="0.2">
      <c r="A321" s="4"/>
      <c r="B321" s="4"/>
      <c r="C321" s="4"/>
      <c r="D321" s="4"/>
      <c r="E321" s="4"/>
      <c r="F321" s="4"/>
      <c r="G321" s="4"/>
    </row>
    <row r="322" spans="1:7" s="7" customFormat="1" ht="11.1" customHeight="1" x14ac:dyDescent="0.2">
      <c r="A322" s="4"/>
      <c r="B322" s="4"/>
      <c r="C322" s="4"/>
      <c r="D322" s="4"/>
      <c r="E322" s="4"/>
      <c r="F322" s="4"/>
      <c r="G322" s="4"/>
    </row>
    <row r="323" spans="1:7" s="7" customFormat="1" ht="11.1" customHeight="1" x14ac:dyDescent="0.2">
      <c r="A323" s="4"/>
      <c r="B323" s="4"/>
      <c r="C323" s="4"/>
      <c r="D323" s="4"/>
      <c r="E323" s="4"/>
      <c r="F323" s="4"/>
      <c r="G323" s="4"/>
    </row>
    <row r="324" spans="1:7" s="7" customFormat="1" ht="11.1" customHeight="1" x14ac:dyDescent="0.2">
      <c r="A324" s="4"/>
      <c r="B324" s="4"/>
      <c r="C324" s="4"/>
      <c r="D324" s="4"/>
      <c r="E324" s="4"/>
      <c r="F324" s="4"/>
      <c r="G324" s="4"/>
    </row>
    <row r="325" spans="1:7" s="7" customFormat="1" ht="11.1" customHeight="1" x14ac:dyDescent="0.2">
      <c r="A325" s="4"/>
      <c r="B325" s="4"/>
      <c r="C325" s="4"/>
      <c r="D325" s="4"/>
      <c r="E325" s="4"/>
      <c r="F325" s="4"/>
      <c r="G325" s="4"/>
    </row>
    <row r="326" spans="1:7" s="7" customFormat="1" ht="11.1" customHeight="1" x14ac:dyDescent="0.2">
      <c r="A326" s="4"/>
      <c r="B326" s="4"/>
      <c r="C326" s="4"/>
      <c r="D326" s="4"/>
      <c r="E326" s="4"/>
      <c r="F326" s="4"/>
      <c r="G326" s="4"/>
    </row>
    <row r="327" spans="1:7" s="7" customFormat="1" ht="11.1" customHeight="1" x14ac:dyDescent="0.2">
      <c r="A327" s="4"/>
      <c r="B327" s="4"/>
      <c r="C327" s="4"/>
      <c r="D327" s="4"/>
      <c r="E327" s="4"/>
      <c r="F327" s="4"/>
      <c r="G327" s="4"/>
    </row>
    <row r="328" spans="1:7" s="7" customFormat="1" ht="11.1" customHeight="1" x14ac:dyDescent="0.2">
      <c r="A328" s="4"/>
      <c r="B328" s="4"/>
      <c r="C328" s="4"/>
      <c r="D328" s="4"/>
      <c r="E328" s="4"/>
      <c r="F328" s="4"/>
      <c r="G328" s="4"/>
    </row>
    <row r="329" spans="1:7" s="7" customFormat="1" ht="11.1" customHeight="1" x14ac:dyDescent="0.2">
      <c r="A329" s="4"/>
      <c r="B329" s="4"/>
      <c r="C329" s="4"/>
      <c r="D329" s="4"/>
      <c r="E329" s="4"/>
      <c r="F329" s="4"/>
      <c r="G329" s="4"/>
    </row>
    <row r="330" spans="1:7" s="7" customFormat="1" ht="11.1" customHeight="1" x14ac:dyDescent="0.2">
      <c r="A330" s="4"/>
      <c r="B330" s="4"/>
      <c r="C330" s="4"/>
      <c r="D330" s="4"/>
      <c r="E330" s="4"/>
      <c r="F330" s="4"/>
      <c r="G330" s="4"/>
    </row>
    <row r="331" spans="1:7" s="7" customFormat="1" ht="11.1" customHeight="1" x14ac:dyDescent="0.2">
      <c r="A331" s="4"/>
      <c r="B331" s="4"/>
      <c r="C331" s="4"/>
      <c r="D331" s="4"/>
      <c r="E331" s="4"/>
      <c r="F331" s="4"/>
      <c r="G331" s="4"/>
    </row>
    <row r="332" spans="1:7" s="7" customFormat="1" ht="11.1" customHeight="1" x14ac:dyDescent="0.2">
      <c r="A332" s="4"/>
      <c r="B332" s="4"/>
      <c r="C332" s="4"/>
      <c r="D332" s="4"/>
      <c r="E332" s="4"/>
      <c r="F332" s="4"/>
      <c r="G332" s="4"/>
    </row>
    <row r="333" spans="1:7" s="7" customFormat="1" ht="11.1" customHeight="1" x14ac:dyDescent="0.2">
      <c r="A333" s="4"/>
      <c r="B333" s="4"/>
      <c r="C333" s="4"/>
      <c r="D333" s="4"/>
      <c r="E333" s="4"/>
      <c r="F333" s="4"/>
      <c r="G333" s="4"/>
    </row>
    <row r="334" spans="1:7" s="7" customFormat="1" ht="11.1" customHeight="1" x14ac:dyDescent="0.2">
      <c r="A334" s="4"/>
      <c r="B334" s="4"/>
      <c r="C334" s="4"/>
      <c r="D334" s="4"/>
      <c r="E334" s="4"/>
      <c r="F334" s="4"/>
      <c r="G334" s="4"/>
    </row>
    <row r="335" spans="1:7" s="7" customFormat="1" ht="11.1" customHeight="1" x14ac:dyDescent="0.2">
      <c r="A335" s="4"/>
      <c r="B335" s="4"/>
      <c r="C335" s="4"/>
      <c r="D335" s="4"/>
      <c r="E335" s="4"/>
      <c r="F335" s="4"/>
      <c r="G335" s="4"/>
    </row>
    <row r="336" spans="1:7" s="7" customFormat="1" ht="11.1" customHeight="1" x14ac:dyDescent="0.2">
      <c r="A336" s="4"/>
      <c r="B336" s="4"/>
      <c r="C336" s="4"/>
      <c r="D336" s="4"/>
      <c r="E336" s="4"/>
      <c r="F336" s="4"/>
      <c r="G336" s="4"/>
    </row>
    <row r="337" spans="1:7" s="7" customFormat="1" ht="11.1" customHeight="1" x14ac:dyDescent="0.2">
      <c r="A337" s="4"/>
      <c r="B337" s="4"/>
      <c r="C337" s="4"/>
      <c r="D337" s="4"/>
      <c r="E337" s="4"/>
      <c r="F337" s="4"/>
      <c r="G337" s="4"/>
    </row>
    <row r="338" spans="1:7" s="7" customFormat="1" ht="11.1" customHeight="1" x14ac:dyDescent="0.2">
      <c r="A338" s="4"/>
      <c r="B338" s="4"/>
      <c r="C338" s="4"/>
      <c r="D338" s="4"/>
      <c r="E338" s="4"/>
      <c r="F338" s="4"/>
      <c r="G338" s="4"/>
    </row>
    <row r="339" spans="1:7" s="7" customFormat="1" ht="11.1" customHeight="1" x14ac:dyDescent="0.2">
      <c r="A339" s="4"/>
      <c r="B339" s="4"/>
      <c r="C339" s="4"/>
      <c r="D339" s="4"/>
      <c r="E339" s="4"/>
      <c r="F339" s="4"/>
      <c r="G339" s="4"/>
    </row>
    <row r="340" spans="1:7" s="7" customFormat="1" ht="11.1" customHeight="1" x14ac:dyDescent="0.2">
      <c r="A340" s="4"/>
      <c r="B340" s="4"/>
      <c r="C340" s="4"/>
      <c r="D340" s="4"/>
      <c r="E340" s="4"/>
      <c r="F340" s="4"/>
      <c r="G340" s="4"/>
    </row>
    <row r="341" spans="1:7" s="7" customFormat="1" ht="11.1" customHeight="1" x14ac:dyDescent="0.2">
      <c r="A341" s="4"/>
      <c r="B341" s="4"/>
      <c r="C341" s="4"/>
      <c r="D341" s="4"/>
      <c r="E341" s="4"/>
      <c r="F341" s="4"/>
      <c r="G341" s="4"/>
    </row>
    <row r="342" spans="1:7" s="7" customFormat="1" ht="11.1" customHeight="1" x14ac:dyDescent="0.2">
      <c r="A342" s="4"/>
      <c r="B342" s="4"/>
      <c r="C342" s="4"/>
      <c r="D342" s="4"/>
      <c r="E342" s="4"/>
      <c r="F342" s="4"/>
      <c r="G342" s="4"/>
    </row>
    <row r="343" spans="1:7" s="7" customFormat="1" ht="11.1" customHeight="1" x14ac:dyDescent="0.2">
      <c r="A343" s="4"/>
      <c r="B343" s="4"/>
      <c r="C343" s="4"/>
      <c r="D343" s="4"/>
      <c r="E343" s="4"/>
      <c r="F343" s="4"/>
      <c r="G343" s="4"/>
    </row>
    <row r="344" spans="1:7" s="7" customFormat="1" ht="11.1" customHeight="1" x14ac:dyDescent="0.2">
      <c r="A344" s="4"/>
      <c r="B344" s="4"/>
      <c r="C344" s="4"/>
      <c r="D344" s="4"/>
      <c r="E344" s="4"/>
      <c r="F344" s="4"/>
      <c r="G344" s="4"/>
    </row>
    <row r="345" spans="1:7" s="7" customFormat="1" ht="11.1" customHeight="1" x14ac:dyDescent="0.2">
      <c r="A345" s="4"/>
      <c r="B345" s="4"/>
      <c r="C345" s="4"/>
      <c r="D345" s="4"/>
      <c r="E345" s="4"/>
      <c r="F345" s="4"/>
      <c r="G345" s="4"/>
    </row>
    <row r="346" spans="1:7" s="7" customFormat="1" ht="11.1" customHeight="1" x14ac:dyDescent="0.2">
      <c r="A346" s="4"/>
      <c r="B346" s="4"/>
      <c r="C346" s="4"/>
      <c r="D346" s="4"/>
      <c r="E346" s="4"/>
      <c r="F346" s="4"/>
      <c r="G346" s="4"/>
    </row>
    <row r="347" spans="1:7" s="7" customFormat="1" ht="11.1" customHeight="1" x14ac:dyDescent="0.2">
      <c r="A347" s="4"/>
      <c r="B347" s="4"/>
      <c r="C347" s="4"/>
      <c r="D347" s="4"/>
      <c r="E347" s="4"/>
      <c r="F347" s="4"/>
      <c r="G347" s="4"/>
    </row>
    <row r="348" spans="1:7" s="7" customFormat="1" ht="11.1" customHeight="1" x14ac:dyDescent="0.2">
      <c r="A348" s="4"/>
      <c r="B348" s="4"/>
      <c r="C348" s="4"/>
      <c r="D348" s="4"/>
      <c r="E348" s="4"/>
      <c r="F348" s="4"/>
      <c r="G348" s="4"/>
    </row>
    <row r="349" spans="1:7" s="7" customFormat="1" ht="11.1" customHeight="1" x14ac:dyDescent="0.2">
      <c r="A349" s="4"/>
      <c r="B349" s="4"/>
      <c r="C349" s="4"/>
      <c r="D349" s="4"/>
      <c r="E349" s="4"/>
      <c r="F349" s="4"/>
      <c r="G349" s="4"/>
    </row>
    <row r="350" spans="1:7" s="7" customFormat="1" ht="11.1" customHeight="1" x14ac:dyDescent="0.2">
      <c r="A350" s="4"/>
      <c r="B350" s="4"/>
      <c r="C350" s="4"/>
      <c r="D350" s="4"/>
      <c r="E350" s="4"/>
      <c r="F350" s="4"/>
      <c r="G350" s="4"/>
    </row>
    <row r="351" spans="1:7" s="7" customFormat="1" ht="11.1" customHeight="1" x14ac:dyDescent="0.2">
      <c r="A351" s="4"/>
      <c r="B351" s="4"/>
      <c r="C351" s="4"/>
      <c r="D351" s="4"/>
      <c r="E351" s="4"/>
      <c r="F351" s="4"/>
      <c r="G351" s="4"/>
    </row>
    <row r="352" spans="1:7" s="7" customFormat="1" ht="11.1" customHeight="1" x14ac:dyDescent="0.2">
      <c r="A352" s="4"/>
      <c r="B352" s="4"/>
      <c r="C352" s="4"/>
      <c r="D352" s="4"/>
      <c r="E352" s="4"/>
      <c r="F352" s="4"/>
      <c r="G352" s="4"/>
    </row>
    <row r="353" spans="1:7" s="7" customFormat="1" ht="11.1" customHeight="1" x14ac:dyDescent="0.2">
      <c r="A353" s="4"/>
      <c r="B353" s="4"/>
      <c r="C353" s="4"/>
      <c r="D353" s="4"/>
      <c r="E353" s="4"/>
      <c r="F353" s="4"/>
      <c r="G353" s="4"/>
    </row>
    <row r="354" spans="1:7" s="7" customFormat="1" ht="11.1" customHeight="1" x14ac:dyDescent="0.2">
      <c r="A354" s="4"/>
      <c r="B354" s="4"/>
      <c r="C354" s="4"/>
      <c r="D354" s="4"/>
      <c r="E354" s="4"/>
      <c r="F354" s="4"/>
      <c r="G354" s="4"/>
    </row>
    <row r="355" spans="1:7" s="7" customFormat="1" ht="11.1" customHeight="1" x14ac:dyDescent="0.2">
      <c r="A355" s="4"/>
      <c r="B355" s="4"/>
      <c r="C355" s="4"/>
      <c r="D355" s="4"/>
      <c r="E355" s="4"/>
      <c r="F355" s="4"/>
      <c r="G355" s="4"/>
    </row>
    <row r="356" spans="1:7" s="7" customFormat="1" ht="11.1" customHeight="1" x14ac:dyDescent="0.2">
      <c r="A356" s="4"/>
      <c r="B356" s="4"/>
      <c r="C356" s="4"/>
      <c r="D356" s="4"/>
      <c r="E356" s="4"/>
      <c r="F356" s="4"/>
      <c r="G356" s="4"/>
    </row>
    <row r="357" spans="1:7" s="7" customFormat="1" ht="11.1" customHeight="1" x14ac:dyDescent="0.2">
      <c r="A357" s="4"/>
      <c r="B357" s="4"/>
      <c r="C357" s="4"/>
      <c r="D357" s="4"/>
      <c r="E357" s="4"/>
      <c r="F357" s="4"/>
      <c r="G357" s="4"/>
    </row>
    <row r="358" spans="1:7" s="7" customFormat="1" ht="11.1" customHeight="1" x14ac:dyDescent="0.2">
      <c r="A358" s="4"/>
      <c r="B358" s="4"/>
      <c r="C358" s="4"/>
      <c r="D358" s="4"/>
      <c r="E358" s="4"/>
      <c r="F358" s="4"/>
      <c r="G358" s="4"/>
    </row>
    <row r="359" spans="1:7" s="7" customFormat="1" ht="11.1" customHeight="1" x14ac:dyDescent="0.2">
      <c r="A359" s="4"/>
      <c r="B359" s="4"/>
      <c r="C359" s="4"/>
      <c r="D359" s="4"/>
      <c r="E359" s="4"/>
      <c r="F359" s="4"/>
      <c r="G359" s="4"/>
    </row>
    <row r="360" spans="1:7" s="7" customFormat="1" ht="11.1" customHeight="1" x14ac:dyDescent="0.2">
      <c r="A360" s="4"/>
      <c r="B360" s="4"/>
      <c r="C360" s="4"/>
      <c r="D360" s="4"/>
      <c r="E360" s="4"/>
      <c r="F360" s="4"/>
      <c r="G360" s="4"/>
    </row>
    <row r="361" spans="1:7" s="7" customFormat="1" ht="11.1" customHeight="1" x14ac:dyDescent="0.2">
      <c r="A361" s="4"/>
      <c r="B361" s="4"/>
      <c r="C361" s="4"/>
      <c r="D361" s="4"/>
      <c r="E361" s="4"/>
      <c r="F361" s="4"/>
      <c r="G361" s="4"/>
    </row>
    <row r="362" spans="1:7" s="7" customFormat="1" ht="11.1" customHeight="1" x14ac:dyDescent="0.2">
      <c r="A362" s="4"/>
      <c r="B362" s="4"/>
      <c r="C362" s="4"/>
      <c r="D362" s="4"/>
      <c r="E362" s="4"/>
      <c r="F362" s="4"/>
      <c r="G362" s="4"/>
    </row>
    <row r="363" spans="1:7" s="7" customFormat="1" ht="11.1" customHeight="1" x14ac:dyDescent="0.2">
      <c r="A363" s="4"/>
      <c r="B363" s="4"/>
      <c r="C363" s="4"/>
      <c r="D363" s="4"/>
      <c r="E363" s="4"/>
      <c r="F363" s="4"/>
      <c r="G363" s="4"/>
    </row>
    <row r="364" spans="1:7" s="7" customFormat="1" ht="11.1" customHeight="1" x14ac:dyDescent="0.2">
      <c r="A364" s="4"/>
      <c r="B364" s="4"/>
      <c r="C364" s="4"/>
      <c r="D364" s="4"/>
      <c r="E364" s="4"/>
      <c r="F364" s="4"/>
      <c r="G364" s="4"/>
    </row>
    <row r="365" spans="1:7" s="7" customFormat="1" ht="11.1" customHeight="1" x14ac:dyDescent="0.2">
      <c r="A365" s="4"/>
      <c r="B365" s="4"/>
      <c r="C365" s="4"/>
      <c r="D365" s="4"/>
      <c r="E365" s="4"/>
      <c r="F365" s="4"/>
      <c r="G365" s="4"/>
    </row>
    <row r="366" spans="1:7" s="7" customFormat="1" ht="11.1" customHeight="1" x14ac:dyDescent="0.2">
      <c r="A366" s="4"/>
      <c r="B366" s="4"/>
      <c r="C366" s="4"/>
      <c r="D366" s="4"/>
      <c r="E366" s="4"/>
      <c r="F366" s="4"/>
      <c r="G366" s="4"/>
    </row>
    <row r="367" spans="1:7" s="7" customFormat="1" ht="11.1" customHeight="1" x14ac:dyDescent="0.2">
      <c r="A367" s="4"/>
      <c r="B367" s="4"/>
      <c r="C367" s="4"/>
      <c r="D367" s="4"/>
      <c r="E367" s="4"/>
      <c r="F367" s="4"/>
      <c r="G367" s="4"/>
    </row>
    <row r="368" spans="1:7" s="7" customFormat="1" ht="11.1" customHeight="1" x14ac:dyDescent="0.2">
      <c r="A368" s="4"/>
      <c r="B368" s="4"/>
      <c r="C368" s="4"/>
      <c r="D368" s="4"/>
      <c r="E368" s="4"/>
      <c r="F368" s="4"/>
      <c r="G368" s="4"/>
    </row>
    <row r="369" spans="1:7" s="7" customFormat="1" ht="11.1" customHeight="1" x14ac:dyDescent="0.2">
      <c r="A369" s="4"/>
      <c r="B369" s="4"/>
      <c r="C369" s="4"/>
      <c r="D369" s="4"/>
      <c r="E369" s="4"/>
      <c r="F369" s="4"/>
      <c r="G369" s="4"/>
    </row>
    <row r="370" spans="1:7" s="7" customFormat="1" ht="11.1" customHeight="1" x14ac:dyDescent="0.2">
      <c r="A370" s="4"/>
      <c r="B370" s="4"/>
      <c r="C370" s="4"/>
      <c r="D370" s="4"/>
      <c r="E370" s="4"/>
      <c r="F370" s="4"/>
      <c r="G370" s="4"/>
    </row>
    <row r="371" spans="1:7" s="7" customFormat="1" ht="11.1" customHeight="1" x14ac:dyDescent="0.2">
      <c r="A371" s="4"/>
      <c r="B371" s="4"/>
      <c r="C371" s="4"/>
      <c r="D371" s="4"/>
      <c r="E371" s="4"/>
      <c r="F371" s="4"/>
      <c r="G371" s="4"/>
    </row>
    <row r="372" spans="1:7" s="7" customFormat="1" ht="11.1" customHeight="1" x14ac:dyDescent="0.2">
      <c r="A372" s="4"/>
      <c r="B372" s="4"/>
      <c r="C372" s="4"/>
      <c r="D372" s="4"/>
      <c r="E372" s="4"/>
      <c r="F372" s="4"/>
      <c r="G372" s="4"/>
    </row>
    <row r="373" spans="1:7" s="7" customFormat="1" ht="11.1" customHeight="1" x14ac:dyDescent="0.2">
      <c r="A373" s="4"/>
      <c r="B373" s="4"/>
      <c r="C373" s="4"/>
      <c r="D373" s="4"/>
      <c r="E373" s="4"/>
      <c r="F373" s="4"/>
      <c r="G373" s="4"/>
    </row>
    <row r="374" spans="1:7" s="7" customFormat="1" ht="11.1" customHeight="1" x14ac:dyDescent="0.2">
      <c r="A374" s="4"/>
      <c r="B374" s="4"/>
      <c r="C374" s="4"/>
      <c r="D374" s="4"/>
      <c r="E374" s="4"/>
      <c r="F374" s="4"/>
      <c r="G374" s="4"/>
    </row>
    <row r="375" spans="1:7" s="7" customFormat="1" ht="11.1" customHeight="1" x14ac:dyDescent="0.2">
      <c r="A375" s="4"/>
      <c r="B375" s="4"/>
      <c r="C375" s="4"/>
      <c r="D375" s="4"/>
      <c r="E375" s="4"/>
      <c r="F375" s="4"/>
      <c r="G375" s="4"/>
    </row>
    <row r="376" spans="1:7" s="7" customFormat="1" ht="11.1" customHeight="1" x14ac:dyDescent="0.2">
      <c r="A376" s="4"/>
      <c r="B376" s="4"/>
      <c r="C376" s="4"/>
      <c r="D376" s="4"/>
      <c r="E376" s="4"/>
      <c r="F376" s="4"/>
      <c r="G376" s="4"/>
    </row>
    <row r="377" spans="1:7" s="7" customFormat="1" ht="11.1" customHeight="1" x14ac:dyDescent="0.2">
      <c r="A377" s="4"/>
      <c r="B377" s="4"/>
      <c r="C377" s="4"/>
      <c r="D377" s="4"/>
      <c r="E377" s="4"/>
      <c r="F377" s="4"/>
      <c r="G377" s="4"/>
    </row>
    <row r="378" spans="1:7" s="7" customFormat="1" ht="11.1" customHeight="1" x14ac:dyDescent="0.2">
      <c r="A378" s="4"/>
      <c r="B378" s="4"/>
      <c r="C378" s="4"/>
      <c r="D378" s="4"/>
      <c r="E378" s="4"/>
      <c r="F378" s="4"/>
      <c r="G378" s="4"/>
    </row>
    <row r="379" spans="1:7" s="7" customFormat="1" ht="11.1" customHeight="1" x14ac:dyDescent="0.2">
      <c r="A379" s="4"/>
      <c r="B379" s="4"/>
      <c r="C379" s="4"/>
      <c r="D379" s="4"/>
      <c r="E379" s="4"/>
      <c r="F379" s="4"/>
      <c r="G379" s="4"/>
    </row>
    <row r="380" spans="1:7" s="7" customFormat="1" ht="11.1" customHeight="1" x14ac:dyDescent="0.2">
      <c r="A380" s="4"/>
      <c r="B380" s="4"/>
      <c r="C380" s="4"/>
      <c r="D380" s="4"/>
      <c r="E380" s="4"/>
      <c r="F380" s="4"/>
      <c r="G380" s="4"/>
    </row>
    <row r="381" spans="1:7" s="7" customFormat="1" ht="11.1" customHeight="1" x14ac:dyDescent="0.2">
      <c r="A381" s="4"/>
      <c r="B381" s="4"/>
      <c r="C381" s="4"/>
      <c r="D381" s="4"/>
      <c r="E381" s="4"/>
      <c r="F381" s="4"/>
      <c r="G381" s="4"/>
    </row>
    <row r="382" spans="1:7" s="7" customFormat="1" ht="11.1" customHeight="1" x14ac:dyDescent="0.2">
      <c r="A382" s="4"/>
      <c r="B382" s="4"/>
      <c r="C382" s="4"/>
      <c r="D382" s="4"/>
      <c r="E382" s="4"/>
      <c r="F382" s="4"/>
      <c r="G382" s="4"/>
    </row>
    <row r="383" spans="1:7" s="7" customFormat="1" ht="11.1" customHeight="1" x14ac:dyDescent="0.2">
      <c r="A383" s="4"/>
      <c r="B383" s="4"/>
      <c r="C383" s="4"/>
      <c r="D383" s="4"/>
      <c r="E383" s="4"/>
      <c r="F383" s="4"/>
      <c r="G383" s="4"/>
    </row>
    <row r="384" spans="1:7" s="7" customFormat="1" ht="11.1" customHeight="1" x14ac:dyDescent="0.2">
      <c r="A384" s="4"/>
      <c r="B384" s="4"/>
      <c r="C384" s="4"/>
      <c r="D384" s="4"/>
      <c r="E384" s="4"/>
      <c r="F384" s="4"/>
      <c r="G384" s="4"/>
    </row>
    <row r="385" spans="1:7" s="7" customFormat="1" ht="11.1" customHeight="1" x14ac:dyDescent="0.2">
      <c r="A385" s="4"/>
      <c r="B385" s="4"/>
      <c r="C385" s="4"/>
      <c r="D385" s="4"/>
      <c r="E385" s="4"/>
      <c r="F385" s="4"/>
      <c r="G385" s="4"/>
    </row>
    <row r="386" spans="1:7" s="7" customFormat="1" ht="11.1" customHeight="1" x14ac:dyDescent="0.2">
      <c r="A386" s="4"/>
      <c r="B386" s="4"/>
      <c r="C386" s="4"/>
      <c r="D386" s="4"/>
      <c r="E386" s="4"/>
      <c r="F386" s="4"/>
      <c r="G386" s="4"/>
    </row>
    <row r="387" spans="1:7" s="7" customFormat="1" ht="11.1" customHeight="1" x14ac:dyDescent="0.2">
      <c r="A387" s="4"/>
      <c r="B387" s="4"/>
      <c r="C387" s="4"/>
      <c r="D387" s="4"/>
      <c r="E387" s="4"/>
      <c r="F387" s="4"/>
      <c r="G387" s="4"/>
    </row>
    <row r="388" spans="1:7" s="7" customFormat="1" ht="11.1" customHeight="1" x14ac:dyDescent="0.2">
      <c r="A388" s="4"/>
      <c r="B388" s="4"/>
      <c r="C388" s="4"/>
      <c r="D388" s="4"/>
      <c r="E388" s="4"/>
      <c r="F388" s="4"/>
      <c r="G388" s="4"/>
    </row>
    <row r="389" spans="1:7" s="7" customFormat="1" ht="11.1" customHeight="1" x14ac:dyDescent="0.2">
      <c r="A389" s="4"/>
      <c r="B389" s="4"/>
      <c r="C389" s="4"/>
      <c r="D389" s="4"/>
      <c r="E389" s="4"/>
      <c r="F389" s="4"/>
      <c r="G389" s="4"/>
    </row>
    <row r="390" spans="1:7" s="7" customFormat="1" ht="11.1" customHeight="1" x14ac:dyDescent="0.2">
      <c r="A390" s="4"/>
      <c r="B390" s="4"/>
      <c r="C390" s="4"/>
      <c r="D390" s="4"/>
      <c r="E390" s="4"/>
      <c r="F390" s="4"/>
      <c r="G390" s="4"/>
    </row>
    <row r="391" spans="1:7" s="7" customFormat="1" ht="11.1" customHeight="1" x14ac:dyDescent="0.2">
      <c r="A391" s="4"/>
      <c r="B391" s="4"/>
      <c r="C391" s="4"/>
      <c r="D391" s="4"/>
      <c r="E391" s="4"/>
      <c r="F391" s="4"/>
      <c r="G391" s="4"/>
    </row>
    <row r="392" spans="1:7" s="7" customFormat="1" ht="11.1" customHeight="1" x14ac:dyDescent="0.2">
      <c r="A392" s="4"/>
      <c r="B392" s="4"/>
      <c r="C392" s="4"/>
      <c r="D392" s="4"/>
      <c r="E392" s="4"/>
      <c r="F392" s="4"/>
      <c r="G392" s="4"/>
    </row>
    <row r="393" spans="1:7" s="7" customFormat="1" ht="11.1" customHeight="1" x14ac:dyDescent="0.2">
      <c r="A393" s="4"/>
      <c r="B393" s="4"/>
      <c r="C393" s="4"/>
      <c r="D393" s="4"/>
      <c r="E393" s="4"/>
      <c r="F393" s="4"/>
      <c r="G393" s="4"/>
    </row>
    <row r="394" spans="1:7" s="7" customFormat="1" ht="11.1" customHeight="1" x14ac:dyDescent="0.2">
      <c r="A394" s="4"/>
      <c r="B394" s="4"/>
      <c r="C394" s="4"/>
      <c r="D394" s="4"/>
      <c r="E394" s="4"/>
      <c r="F394" s="4"/>
      <c r="G394" s="4"/>
    </row>
    <row r="395" spans="1:7" s="7" customFormat="1" ht="11.1" customHeight="1" x14ac:dyDescent="0.2">
      <c r="A395" s="4"/>
      <c r="B395" s="4"/>
      <c r="C395" s="4"/>
      <c r="D395" s="4"/>
      <c r="E395" s="4"/>
      <c r="F395" s="4"/>
      <c r="G395" s="4"/>
    </row>
    <row r="396" spans="1:7" s="7" customFormat="1" ht="11.1" customHeight="1" x14ac:dyDescent="0.2">
      <c r="A396" s="4"/>
      <c r="B396" s="4"/>
      <c r="C396" s="4"/>
      <c r="D396" s="4"/>
      <c r="E396" s="4"/>
      <c r="F396" s="4"/>
      <c r="G396" s="4"/>
    </row>
    <row r="397" spans="1:7" s="7" customFormat="1" ht="11.1" customHeight="1" x14ac:dyDescent="0.2">
      <c r="A397" s="4"/>
      <c r="B397" s="4"/>
      <c r="C397" s="4"/>
      <c r="D397" s="4"/>
      <c r="E397" s="4"/>
      <c r="F397" s="4"/>
      <c r="G397" s="4"/>
    </row>
    <row r="398" spans="1:7" s="7" customFormat="1" ht="11.1" customHeight="1" x14ac:dyDescent="0.2">
      <c r="A398" s="4"/>
      <c r="B398" s="4"/>
      <c r="C398" s="4"/>
      <c r="D398" s="4"/>
      <c r="E398" s="4"/>
      <c r="F398" s="4"/>
      <c r="G398" s="4"/>
    </row>
    <row r="399" spans="1:7" s="7" customFormat="1" ht="11.1" customHeight="1" x14ac:dyDescent="0.2">
      <c r="A399" s="4"/>
      <c r="B399" s="4"/>
      <c r="C399" s="4"/>
      <c r="D399" s="4"/>
      <c r="E399" s="4"/>
      <c r="F399" s="4"/>
      <c r="G399" s="4"/>
    </row>
    <row r="400" spans="1:7" s="7" customFormat="1" ht="11.1" customHeight="1" x14ac:dyDescent="0.2">
      <c r="A400" s="4"/>
      <c r="B400" s="4"/>
      <c r="C400" s="4"/>
      <c r="D400" s="4"/>
      <c r="E400" s="4"/>
      <c r="F400" s="4"/>
      <c r="G400" s="4"/>
    </row>
    <row r="401" spans="1:7" s="7" customFormat="1" ht="11.1" customHeight="1" x14ac:dyDescent="0.2">
      <c r="A401" s="4"/>
      <c r="B401" s="4"/>
      <c r="C401" s="4"/>
      <c r="D401" s="4"/>
      <c r="E401" s="4"/>
      <c r="F401" s="4"/>
      <c r="G401" s="4"/>
    </row>
    <row r="402" spans="1:7" s="7" customFormat="1" ht="11.1" customHeight="1" x14ac:dyDescent="0.2">
      <c r="A402" s="4"/>
      <c r="B402" s="4"/>
      <c r="C402" s="4"/>
      <c r="D402" s="4"/>
      <c r="E402" s="4"/>
      <c r="F402" s="4"/>
      <c r="G402" s="4"/>
    </row>
    <row r="403" spans="1:7" s="7" customFormat="1" ht="11.1" customHeight="1" x14ac:dyDescent="0.2">
      <c r="A403" s="4"/>
      <c r="B403" s="4"/>
      <c r="C403" s="4"/>
      <c r="D403" s="4"/>
      <c r="E403" s="4"/>
      <c r="F403" s="4"/>
      <c r="G403" s="4"/>
    </row>
    <row r="404" spans="1:7" s="7" customFormat="1" ht="11.1" customHeight="1" x14ac:dyDescent="0.2">
      <c r="A404" s="4"/>
      <c r="B404" s="4"/>
      <c r="C404" s="4"/>
      <c r="D404" s="4"/>
      <c r="E404" s="4"/>
      <c r="F404" s="4"/>
      <c r="G404" s="4"/>
    </row>
    <row r="405" spans="1:7" s="7" customFormat="1" ht="11.1" customHeight="1" x14ac:dyDescent="0.2">
      <c r="A405" s="4"/>
      <c r="B405" s="4"/>
      <c r="C405" s="4"/>
      <c r="D405" s="4"/>
      <c r="E405" s="4"/>
      <c r="F405" s="4"/>
      <c r="G405" s="4"/>
    </row>
    <row r="406" spans="1:7" s="7" customFormat="1" ht="11.1" customHeight="1" x14ac:dyDescent="0.2">
      <c r="A406" s="4"/>
      <c r="B406" s="4"/>
      <c r="C406" s="4"/>
      <c r="D406" s="4"/>
      <c r="E406" s="4"/>
      <c r="F406" s="4"/>
      <c r="G406" s="4"/>
    </row>
    <row r="407" spans="1:7" s="7" customFormat="1" ht="11.1" customHeight="1" x14ac:dyDescent="0.2">
      <c r="A407" s="4"/>
      <c r="B407" s="4"/>
      <c r="C407" s="4"/>
      <c r="D407" s="4"/>
      <c r="E407" s="4"/>
      <c r="F407" s="4"/>
      <c r="G407" s="4"/>
    </row>
    <row r="408" spans="1:7" s="7" customFormat="1" ht="11.1" customHeight="1" x14ac:dyDescent="0.2">
      <c r="A408" s="4"/>
      <c r="B408" s="4"/>
      <c r="C408" s="4"/>
      <c r="D408" s="4"/>
      <c r="E408" s="4"/>
      <c r="F408" s="4"/>
      <c r="G408" s="4"/>
    </row>
    <row r="409" spans="1:7" s="7" customFormat="1" ht="11.1" customHeight="1" x14ac:dyDescent="0.2">
      <c r="A409" s="4"/>
      <c r="B409" s="4"/>
      <c r="C409" s="4"/>
      <c r="D409" s="4"/>
      <c r="E409" s="4"/>
      <c r="F409" s="4"/>
      <c r="G409" s="4"/>
    </row>
    <row r="410" spans="1:7" s="7" customFormat="1" ht="11.1" customHeight="1" x14ac:dyDescent="0.2">
      <c r="A410" s="4"/>
      <c r="B410" s="4"/>
      <c r="C410" s="4"/>
      <c r="D410" s="4"/>
      <c r="E410" s="4"/>
      <c r="F410" s="4"/>
      <c r="G410" s="4"/>
    </row>
    <row r="411" spans="1:7" s="7" customFormat="1" ht="11.1" customHeight="1" x14ac:dyDescent="0.2">
      <c r="A411" s="4"/>
      <c r="B411" s="4"/>
      <c r="C411" s="4"/>
      <c r="D411" s="4"/>
      <c r="E411" s="4"/>
      <c r="F411" s="4"/>
      <c r="G411" s="4"/>
    </row>
    <row r="412" spans="1:7" s="7" customFormat="1" ht="11.1" customHeight="1" x14ac:dyDescent="0.2">
      <c r="A412" s="4"/>
      <c r="B412" s="4"/>
      <c r="C412" s="4"/>
      <c r="D412" s="4"/>
      <c r="E412" s="4"/>
      <c r="F412" s="4"/>
      <c r="G412" s="4"/>
    </row>
    <row r="413" spans="1:7" s="7" customFormat="1" ht="11.1" customHeight="1" x14ac:dyDescent="0.2">
      <c r="A413" s="4"/>
      <c r="B413" s="4"/>
      <c r="C413" s="4"/>
      <c r="D413" s="4"/>
      <c r="E413" s="4"/>
      <c r="F413" s="4"/>
      <c r="G413" s="4"/>
    </row>
    <row r="414" spans="1:7" s="7" customFormat="1" ht="11.1" customHeight="1" x14ac:dyDescent="0.2">
      <c r="A414" s="4"/>
      <c r="B414" s="4"/>
      <c r="C414" s="4"/>
      <c r="D414" s="4"/>
      <c r="E414" s="4"/>
      <c r="F414" s="4"/>
      <c r="G414" s="4"/>
    </row>
    <row r="415" spans="1:7" s="7" customFormat="1" ht="11.1" customHeight="1" x14ac:dyDescent="0.2">
      <c r="A415" s="4"/>
      <c r="B415" s="4"/>
      <c r="C415" s="4"/>
      <c r="D415" s="4"/>
      <c r="E415" s="4"/>
      <c r="F415" s="4"/>
      <c r="G415" s="4"/>
    </row>
    <row r="416" spans="1:7" s="7" customFormat="1" ht="11.1" customHeight="1" x14ac:dyDescent="0.2">
      <c r="A416" s="4"/>
      <c r="B416" s="4"/>
      <c r="C416" s="4"/>
      <c r="D416" s="4"/>
      <c r="E416" s="4"/>
      <c r="F416" s="4"/>
      <c r="G416" s="4"/>
    </row>
    <row r="417" spans="1:7" s="7" customFormat="1" ht="11.1" customHeight="1" x14ac:dyDescent="0.2">
      <c r="A417" s="4"/>
      <c r="B417" s="4"/>
      <c r="C417" s="4"/>
      <c r="D417" s="4"/>
      <c r="E417" s="4"/>
      <c r="F417" s="4"/>
      <c r="G417" s="4"/>
    </row>
    <row r="418" spans="1:7" s="7" customFormat="1" ht="11.1" customHeight="1" x14ac:dyDescent="0.2">
      <c r="A418" s="4"/>
      <c r="B418" s="4"/>
      <c r="C418" s="4"/>
      <c r="D418" s="4"/>
      <c r="E418" s="4"/>
      <c r="F418" s="4"/>
      <c r="G418" s="4"/>
    </row>
    <row r="419" spans="1:7" s="7" customFormat="1" ht="11.1" customHeight="1" x14ac:dyDescent="0.2">
      <c r="A419" s="4"/>
      <c r="B419" s="4"/>
      <c r="C419" s="4"/>
      <c r="D419" s="4"/>
      <c r="E419" s="4"/>
      <c r="F419" s="4"/>
      <c r="G419" s="4"/>
    </row>
    <row r="420" spans="1:7" s="7" customFormat="1" ht="11.1" customHeight="1" x14ac:dyDescent="0.2">
      <c r="A420" s="4"/>
      <c r="B420" s="4"/>
      <c r="C420" s="4"/>
      <c r="D420" s="4"/>
      <c r="E420" s="4"/>
      <c r="F420" s="4"/>
      <c r="G420" s="4"/>
    </row>
    <row r="421" spans="1:7" s="7" customFormat="1" ht="11.1" customHeight="1" x14ac:dyDescent="0.2">
      <c r="A421" s="4"/>
      <c r="B421" s="4"/>
      <c r="C421" s="4"/>
      <c r="D421" s="4"/>
      <c r="E421" s="4"/>
      <c r="F421" s="4"/>
      <c r="G421" s="4"/>
    </row>
    <row r="422" spans="1:7" s="7" customFormat="1" ht="11.1" customHeight="1" x14ac:dyDescent="0.2">
      <c r="A422" s="4"/>
      <c r="B422" s="4"/>
      <c r="C422" s="4"/>
      <c r="D422" s="4"/>
      <c r="E422" s="4"/>
      <c r="F422" s="4"/>
      <c r="G422" s="4"/>
    </row>
    <row r="423" spans="1:7" s="7" customFormat="1" ht="11.1" customHeight="1" x14ac:dyDescent="0.2">
      <c r="A423" s="4"/>
      <c r="B423" s="4"/>
      <c r="C423" s="4"/>
      <c r="D423" s="4"/>
      <c r="E423" s="4"/>
      <c r="F423" s="4"/>
      <c r="G423" s="4"/>
    </row>
    <row r="424" spans="1:7" s="7" customFormat="1" ht="11.1" customHeight="1" x14ac:dyDescent="0.2">
      <c r="A424" s="4"/>
      <c r="B424" s="4"/>
      <c r="C424" s="4"/>
      <c r="D424" s="4"/>
      <c r="E424" s="4"/>
      <c r="F424" s="4"/>
      <c r="G424" s="4"/>
    </row>
    <row r="425" spans="1:7" s="7" customFormat="1" ht="11.1" customHeight="1" x14ac:dyDescent="0.2">
      <c r="A425" s="4"/>
      <c r="B425" s="4"/>
      <c r="C425" s="4"/>
      <c r="D425" s="4"/>
      <c r="E425" s="4"/>
      <c r="F425" s="4"/>
      <c r="G425" s="4"/>
    </row>
    <row r="426" spans="1:7" s="7" customFormat="1" ht="11.1" customHeight="1" x14ac:dyDescent="0.2">
      <c r="A426" s="4"/>
      <c r="B426" s="4"/>
      <c r="C426" s="4"/>
      <c r="D426" s="4"/>
      <c r="E426" s="4"/>
      <c r="F426" s="4"/>
      <c r="G426" s="4"/>
    </row>
    <row r="427" spans="1:7" s="7" customFormat="1" ht="11.1" customHeight="1" x14ac:dyDescent="0.2">
      <c r="A427" s="4"/>
      <c r="B427" s="4"/>
      <c r="C427" s="4"/>
      <c r="D427" s="4"/>
      <c r="E427" s="4"/>
      <c r="F427" s="4"/>
      <c r="G427" s="4"/>
    </row>
    <row r="428" spans="1:7" s="7" customFormat="1" ht="11.1" customHeight="1" x14ac:dyDescent="0.2">
      <c r="A428" s="4"/>
      <c r="B428" s="4"/>
      <c r="C428" s="4"/>
      <c r="D428" s="4"/>
      <c r="E428" s="4"/>
      <c r="F428" s="4"/>
      <c r="G428" s="4"/>
    </row>
    <row r="429" spans="1:7" s="7" customFormat="1" ht="11.1" customHeight="1" x14ac:dyDescent="0.2">
      <c r="A429" s="4"/>
      <c r="B429" s="4"/>
      <c r="C429" s="4"/>
      <c r="D429" s="4"/>
      <c r="E429" s="4"/>
      <c r="F429" s="4"/>
      <c r="G429" s="4"/>
    </row>
    <row r="430" spans="1:7" s="7" customFormat="1" ht="11.1" customHeight="1" x14ac:dyDescent="0.2">
      <c r="A430" s="4"/>
      <c r="B430" s="4"/>
      <c r="C430" s="4"/>
      <c r="D430" s="4"/>
      <c r="E430" s="4"/>
      <c r="F430" s="4"/>
      <c r="G430" s="4"/>
    </row>
    <row r="431" spans="1:7" s="7" customFormat="1" ht="11.1" customHeight="1" x14ac:dyDescent="0.2">
      <c r="A431" s="4"/>
      <c r="B431" s="4"/>
      <c r="C431" s="4"/>
      <c r="D431" s="4"/>
      <c r="E431" s="4"/>
      <c r="F431" s="4"/>
      <c r="G431" s="4"/>
    </row>
    <row r="432" spans="1:7" s="7" customFormat="1" ht="11.1" customHeight="1" x14ac:dyDescent="0.2">
      <c r="A432" s="4"/>
      <c r="B432" s="4"/>
      <c r="C432" s="4"/>
      <c r="D432" s="4"/>
      <c r="E432" s="4"/>
      <c r="F432" s="4"/>
      <c r="G432" s="4"/>
    </row>
    <row r="433" spans="1:7" s="7" customFormat="1" ht="11.1" customHeight="1" x14ac:dyDescent="0.2">
      <c r="A433" s="4"/>
      <c r="B433" s="4"/>
      <c r="C433" s="4"/>
      <c r="D433" s="4"/>
      <c r="E433" s="4"/>
      <c r="F433" s="4"/>
      <c r="G433" s="4"/>
    </row>
    <row r="434" spans="1:7" s="7" customFormat="1" ht="11.1" customHeight="1" x14ac:dyDescent="0.2">
      <c r="A434" s="4"/>
      <c r="B434" s="4"/>
      <c r="C434" s="4"/>
      <c r="D434" s="4"/>
      <c r="E434" s="4"/>
      <c r="F434" s="4"/>
      <c r="G434" s="4"/>
    </row>
    <row r="435" spans="1:7" s="7" customFormat="1" ht="11.1" customHeight="1" x14ac:dyDescent="0.2">
      <c r="A435" s="4"/>
      <c r="B435" s="4"/>
      <c r="C435" s="4"/>
      <c r="D435" s="4"/>
      <c r="E435" s="4"/>
      <c r="F435" s="4"/>
      <c r="G435" s="4"/>
    </row>
    <row r="436" spans="1:7" s="7" customFormat="1" ht="11.1" customHeight="1" x14ac:dyDescent="0.2">
      <c r="A436" s="4"/>
      <c r="B436" s="4"/>
      <c r="C436" s="4"/>
      <c r="D436" s="4"/>
      <c r="E436" s="4"/>
      <c r="F436" s="4"/>
      <c r="G436" s="4"/>
    </row>
    <row r="437" spans="1:7" s="7" customFormat="1" ht="11.1" customHeight="1" x14ac:dyDescent="0.2">
      <c r="A437" s="4"/>
      <c r="B437" s="4"/>
      <c r="C437" s="4"/>
      <c r="D437" s="4"/>
      <c r="E437" s="4"/>
      <c r="F437" s="4"/>
      <c r="G437" s="4"/>
    </row>
    <row r="438" spans="1:7" s="7" customFormat="1" ht="11.1" customHeight="1" x14ac:dyDescent="0.2">
      <c r="A438" s="4"/>
      <c r="B438" s="4"/>
      <c r="C438" s="4"/>
      <c r="D438" s="4"/>
      <c r="E438" s="4"/>
      <c r="F438" s="4"/>
      <c r="G438" s="4"/>
    </row>
    <row r="439" spans="1:7" s="7" customFormat="1" ht="11.1" customHeight="1" x14ac:dyDescent="0.2">
      <c r="A439" s="4"/>
      <c r="B439" s="4"/>
      <c r="C439" s="4"/>
      <c r="D439" s="4"/>
      <c r="E439" s="4"/>
      <c r="F439" s="4"/>
      <c r="G439" s="4"/>
    </row>
    <row r="440" spans="1:7" s="7" customFormat="1" ht="11.1" customHeight="1" x14ac:dyDescent="0.2">
      <c r="A440" s="4"/>
      <c r="B440" s="4"/>
      <c r="C440" s="4"/>
      <c r="D440" s="4"/>
      <c r="E440" s="4"/>
      <c r="F440" s="4"/>
      <c r="G440" s="4"/>
    </row>
    <row r="441" spans="1:7" s="7" customFormat="1" ht="11.1" customHeight="1" x14ac:dyDescent="0.2">
      <c r="A441" s="4"/>
      <c r="B441" s="4"/>
      <c r="C441" s="4"/>
      <c r="D441" s="4"/>
      <c r="E441" s="4"/>
      <c r="F441" s="4"/>
      <c r="G441" s="4"/>
    </row>
    <row r="442" spans="1:7" s="7" customFormat="1" ht="11.1" customHeight="1" x14ac:dyDescent="0.2">
      <c r="A442" s="4"/>
      <c r="B442" s="4"/>
      <c r="C442" s="4"/>
      <c r="D442" s="4"/>
      <c r="E442" s="4"/>
      <c r="F442" s="4"/>
      <c r="G442" s="4"/>
    </row>
    <row r="443" spans="1:7" s="7" customFormat="1" ht="11.1" customHeight="1" x14ac:dyDescent="0.2">
      <c r="A443" s="4"/>
      <c r="B443" s="4"/>
      <c r="C443" s="4"/>
      <c r="D443" s="4"/>
      <c r="E443" s="4"/>
      <c r="F443" s="4"/>
      <c r="G443" s="4"/>
    </row>
    <row r="444" spans="1:7" s="7" customFormat="1" ht="11.1" customHeight="1" x14ac:dyDescent="0.2">
      <c r="A444" s="4"/>
      <c r="B444" s="4"/>
      <c r="C444" s="4"/>
      <c r="D444" s="4"/>
      <c r="E444" s="4"/>
      <c r="F444" s="4"/>
      <c r="G444" s="4"/>
    </row>
    <row r="445" spans="1:7" s="7" customFormat="1" ht="11.1" customHeight="1" x14ac:dyDescent="0.2">
      <c r="A445" s="4"/>
      <c r="B445" s="4"/>
      <c r="C445" s="4"/>
      <c r="D445" s="4"/>
      <c r="E445" s="4"/>
      <c r="F445" s="4"/>
      <c r="G445" s="4"/>
    </row>
    <row r="446" spans="1:7" s="7" customFormat="1" ht="11.1" customHeight="1" x14ac:dyDescent="0.2">
      <c r="A446" s="4"/>
      <c r="B446" s="4"/>
      <c r="C446" s="4"/>
      <c r="D446" s="4"/>
      <c r="E446" s="4"/>
      <c r="F446" s="4"/>
      <c r="G446" s="4"/>
    </row>
    <row r="447" spans="1:7" s="7" customFormat="1" ht="11.1" customHeight="1" x14ac:dyDescent="0.2">
      <c r="A447" s="4"/>
      <c r="B447" s="4"/>
      <c r="C447" s="4"/>
      <c r="D447" s="4"/>
      <c r="E447" s="4"/>
      <c r="F447" s="4"/>
      <c r="G447" s="4"/>
    </row>
    <row r="448" spans="1:7" s="7" customFormat="1" ht="11.1" customHeight="1" x14ac:dyDescent="0.2">
      <c r="A448" s="4"/>
      <c r="B448" s="4"/>
      <c r="C448" s="4"/>
      <c r="D448" s="4"/>
      <c r="E448" s="4"/>
      <c r="F448" s="4"/>
      <c r="G448" s="4"/>
    </row>
    <row r="449" spans="1:7" s="7" customFormat="1" ht="11.1" customHeight="1" x14ac:dyDescent="0.2">
      <c r="A449" s="4"/>
      <c r="B449" s="4"/>
      <c r="C449" s="4"/>
      <c r="D449" s="4"/>
      <c r="E449" s="4"/>
      <c r="F449" s="4"/>
      <c r="G449" s="4"/>
    </row>
    <row r="450" spans="1:7" s="7" customFormat="1" ht="11.1" customHeight="1" x14ac:dyDescent="0.2">
      <c r="A450" s="4"/>
      <c r="B450" s="4"/>
      <c r="C450" s="4"/>
      <c r="D450" s="4"/>
      <c r="E450" s="4"/>
      <c r="F450" s="4"/>
      <c r="G450" s="4"/>
    </row>
    <row r="451" spans="1:7" s="7" customFormat="1" ht="11.1" customHeight="1" x14ac:dyDescent="0.2">
      <c r="A451" s="4"/>
      <c r="B451" s="4"/>
      <c r="C451" s="4"/>
      <c r="D451" s="4"/>
      <c r="E451" s="4"/>
      <c r="F451" s="4"/>
      <c r="G451" s="4"/>
    </row>
    <row r="452" spans="1:7" s="7" customFormat="1" ht="11.1" customHeight="1" x14ac:dyDescent="0.2">
      <c r="A452" s="4"/>
      <c r="B452" s="4"/>
      <c r="C452" s="4"/>
      <c r="D452" s="4"/>
      <c r="E452" s="4"/>
      <c r="F452" s="4"/>
      <c r="G452" s="4"/>
    </row>
    <row r="453" spans="1:7" s="7" customFormat="1" ht="11.1" customHeight="1" x14ac:dyDescent="0.2">
      <c r="A453" s="4"/>
      <c r="B453" s="4"/>
      <c r="C453" s="4"/>
      <c r="D453" s="4"/>
      <c r="E453" s="4"/>
      <c r="F453" s="4"/>
      <c r="G453" s="4"/>
    </row>
    <row r="454" spans="1:7" s="7" customFormat="1" ht="11.1" customHeight="1" x14ac:dyDescent="0.2">
      <c r="A454" s="4"/>
      <c r="B454" s="4"/>
      <c r="C454" s="4"/>
      <c r="D454" s="4"/>
      <c r="E454" s="4"/>
      <c r="F454" s="4"/>
      <c r="G454" s="4"/>
    </row>
    <row r="455" spans="1:7" s="7" customFormat="1" ht="11.1" customHeight="1" x14ac:dyDescent="0.2">
      <c r="A455" s="4"/>
      <c r="B455" s="4"/>
      <c r="C455" s="4"/>
      <c r="D455" s="4"/>
      <c r="E455" s="4"/>
      <c r="F455" s="4"/>
      <c r="G455" s="4"/>
    </row>
    <row r="456" spans="1:7" s="7" customFormat="1" ht="11.1" customHeight="1" x14ac:dyDescent="0.2">
      <c r="A456" s="4"/>
      <c r="B456" s="4"/>
      <c r="C456" s="4"/>
      <c r="D456" s="4"/>
      <c r="E456" s="4"/>
      <c r="F456" s="4"/>
      <c r="G456" s="4"/>
    </row>
    <row r="457" spans="1:7" s="7" customFormat="1" ht="11.1" customHeight="1" x14ac:dyDescent="0.2">
      <c r="A457" s="4"/>
      <c r="B457" s="4"/>
      <c r="C457" s="4"/>
      <c r="D457" s="4"/>
      <c r="E457" s="4"/>
      <c r="F457" s="4"/>
      <c r="G457" s="4"/>
    </row>
    <row r="458" spans="1:7" s="7" customFormat="1" ht="11.1" customHeight="1" x14ac:dyDescent="0.2">
      <c r="A458" s="4"/>
      <c r="B458" s="4"/>
      <c r="C458" s="4"/>
      <c r="D458" s="4"/>
      <c r="E458" s="4"/>
      <c r="F458" s="4"/>
      <c r="G458" s="4"/>
    </row>
    <row r="459" spans="1:7" s="7" customFormat="1" ht="11.1" customHeight="1" x14ac:dyDescent="0.2">
      <c r="A459" s="4"/>
      <c r="B459" s="4"/>
      <c r="C459" s="4"/>
      <c r="D459" s="4"/>
      <c r="E459" s="4"/>
      <c r="F459" s="4"/>
      <c r="G459" s="4"/>
    </row>
    <row r="460" spans="1:7" s="7" customFormat="1" ht="11.1" customHeight="1" x14ac:dyDescent="0.2">
      <c r="A460" s="4"/>
      <c r="B460" s="4"/>
      <c r="C460" s="4"/>
      <c r="D460" s="4"/>
      <c r="E460" s="4"/>
      <c r="F460" s="4"/>
      <c r="G460" s="4"/>
    </row>
    <row r="461" spans="1:7" s="7" customFormat="1" ht="11.1" customHeight="1" x14ac:dyDescent="0.2">
      <c r="A461" s="4"/>
      <c r="B461" s="4"/>
      <c r="C461" s="4"/>
      <c r="D461" s="4"/>
      <c r="E461" s="4"/>
      <c r="F461" s="4"/>
      <c r="G461" s="4"/>
    </row>
    <row r="462" spans="1:7" s="7" customFormat="1" ht="11.1" customHeight="1" x14ac:dyDescent="0.2">
      <c r="A462" s="4"/>
      <c r="B462" s="4"/>
      <c r="C462" s="4"/>
      <c r="D462" s="4"/>
      <c r="E462" s="4"/>
      <c r="F462" s="4"/>
      <c r="G462" s="4"/>
    </row>
    <row r="463" spans="1:7" s="7" customFormat="1" ht="11.1" customHeight="1" x14ac:dyDescent="0.2">
      <c r="A463" s="4"/>
      <c r="B463" s="4"/>
      <c r="C463" s="4"/>
      <c r="D463" s="4"/>
      <c r="E463" s="4"/>
      <c r="F463" s="4"/>
      <c r="G463" s="4"/>
    </row>
    <row r="464" spans="1:7" s="7" customFormat="1" ht="11.1" customHeight="1" x14ac:dyDescent="0.2">
      <c r="A464" s="4"/>
      <c r="B464" s="4"/>
      <c r="C464" s="4"/>
      <c r="D464" s="4"/>
      <c r="E464" s="4"/>
      <c r="F464" s="4"/>
      <c r="G464" s="4"/>
    </row>
    <row r="465" spans="1:7" s="7" customFormat="1" ht="11.1" customHeight="1" x14ac:dyDescent="0.2">
      <c r="A465" s="4"/>
      <c r="B465" s="4"/>
      <c r="C465" s="4"/>
      <c r="D465" s="4"/>
      <c r="E465" s="4"/>
      <c r="F465" s="4"/>
      <c r="G465" s="4"/>
    </row>
    <row r="466" spans="1:7" s="7" customFormat="1" ht="11.1" customHeight="1" x14ac:dyDescent="0.2">
      <c r="A466" s="4"/>
      <c r="B466" s="4"/>
      <c r="C466" s="4"/>
      <c r="D466" s="4"/>
      <c r="E466" s="4"/>
      <c r="F466" s="4"/>
      <c r="G466" s="4"/>
    </row>
    <row r="467" spans="1:7" s="7" customFormat="1" ht="11.1" customHeight="1" x14ac:dyDescent="0.2">
      <c r="A467" s="4"/>
      <c r="B467" s="4"/>
      <c r="C467" s="4"/>
      <c r="D467" s="4"/>
      <c r="E467" s="4"/>
      <c r="F467" s="4"/>
      <c r="G467" s="4"/>
    </row>
    <row r="468" spans="1:7" s="7" customFormat="1" ht="11.1" customHeight="1" x14ac:dyDescent="0.2">
      <c r="A468" s="4"/>
      <c r="B468" s="4"/>
      <c r="C468" s="4"/>
      <c r="D468" s="4"/>
      <c r="E468" s="4"/>
      <c r="F468" s="4"/>
      <c r="G468" s="4"/>
    </row>
    <row r="469" spans="1:7" s="7" customFormat="1" ht="11.1" customHeight="1" x14ac:dyDescent="0.2">
      <c r="A469" s="4"/>
      <c r="B469" s="4"/>
      <c r="C469" s="4"/>
      <c r="D469" s="4"/>
      <c r="E469" s="4"/>
      <c r="F469" s="4"/>
      <c r="G469" s="4"/>
    </row>
    <row r="470" spans="1:7" s="7" customFormat="1" ht="11.1" customHeight="1" x14ac:dyDescent="0.2">
      <c r="A470" s="4"/>
      <c r="B470" s="4"/>
      <c r="C470" s="4"/>
      <c r="D470" s="4"/>
      <c r="E470" s="4"/>
      <c r="F470" s="4"/>
      <c r="G470" s="4"/>
    </row>
    <row r="471" spans="1:7" s="7" customFormat="1" ht="11.1" customHeight="1" x14ac:dyDescent="0.2">
      <c r="A471" s="4"/>
      <c r="B471" s="4"/>
      <c r="C471" s="4"/>
      <c r="D471" s="4"/>
      <c r="E471" s="4"/>
      <c r="F471" s="4"/>
      <c r="G471" s="4"/>
    </row>
    <row r="472" spans="1:7" s="7" customFormat="1" ht="11.1" customHeight="1" x14ac:dyDescent="0.2">
      <c r="A472" s="4"/>
      <c r="B472" s="4"/>
      <c r="C472" s="4"/>
      <c r="D472" s="4"/>
      <c r="E472" s="4"/>
      <c r="F472" s="4"/>
      <c r="G472" s="4"/>
    </row>
    <row r="473" spans="1:7" s="7" customFormat="1" ht="11.1" customHeight="1" x14ac:dyDescent="0.2">
      <c r="A473" s="4"/>
      <c r="B473" s="4"/>
      <c r="C473" s="4"/>
      <c r="D473" s="4"/>
      <c r="E473" s="4"/>
      <c r="F473" s="4"/>
      <c r="G473" s="4"/>
    </row>
    <row r="474" spans="1:7" s="7" customFormat="1" ht="11.1" customHeight="1" x14ac:dyDescent="0.2">
      <c r="A474" s="4"/>
      <c r="B474" s="4"/>
      <c r="C474" s="4"/>
      <c r="D474" s="4"/>
      <c r="E474" s="4"/>
      <c r="F474" s="4"/>
      <c r="G474" s="4"/>
    </row>
    <row r="475" spans="1:7" s="7" customFormat="1" ht="11.1" customHeight="1" x14ac:dyDescent="0.2">
      <c r="A475" s="4"/>
      <c r="B475" s="4"/>
      <c r="C475" s="4"/>
      <c r="D475" s="4"/>
      <c r="E475" s="4"/>
      <c r="F475" s="4"/>
      <c r="G475" s="4"/>
    </row>
    <row r="476" spans="1:7" s="7" customFormat="1" ht="11.1" customHeight="1" x14ac:dyDescent="0.2">
      <c r="A476" s="4"/>
      <c r="B476" s="4"/>
      <c r="C476" s="4"/>
      <c r="D476" s="4"/>
      <c r="E476" s="4"/>
      <c r="F476" s="4"/>
      <c r="G476" s="4"/>
    </row>
    <row r="477" spans="1:7" s="7" customFormat="1" ht="11.1" customHeight="1" x14ac:dyDescent="0.2">
      <c r="A477" s="4"/>
      <c r="B477" s="4"/>
      <c r="C477" s="4"/>
      <c r="D477" s="4"/>
      <c r="E477" s="4"/>
      <c r="F477" s="4"/>
      <c r="G477" s="4"/>
    </row>
    <row r="478" spans="1:7" s="7" customFormat="1" ht="11.1" customHeight="1" x14ac:dyDescent="0.2">
      <c r="A478" s="4"/>
      <c r="B478" s="4"/>
      <c r="C478" s="4"/>
      <c r="D478" s="4"/>
      <c r="E478" s="4"/>
      <c r="F478" s="4"/>
      <c r="G478" s="4"/>
    </row>
    <row r="479" spans="1:7" s="7" customFormat="1" ht="11.1" customHeight="1" x14ac:dyDescent="0.2">
      <c r="A479" s="4"/>
      <c r="B479" s="4"/>
      <c r="C479" s="4"/>
      <c r="D479" s="4"/>
      <c r="E479" s="4"/>
      <c r="F479" s="4"/>
      <c r="G479" s="4"/>
    </row>
    <row r="480" spans="1:7" s="7" customFormat="1" ht="11.1" customHeight="1" x14ac:dyDescent="0.2">
      <c r="A480" s="4"/>
      <c r="B480" s="4"/>
      <c r="C480" s="4"/>
      <c r="D480" s="4"/>
      <c r="E480" s="4"/>
      <c r="F480" s="4"/>
      <c r="G480" s="4"/>
    </row>
    <row r="481" spans="1:7" s="7" customFormat="1" ht="11.1" customHeight="1" x14ac:dyDescent="0.2">
      <c r="A481" s="4"/>
      <c r="B481" s="4"/>
      <c r="C481" s="4"/>
      <c r="D481" s="4"/>
      <c r="E481" s="4"/>
      <c r="F481" s="4"/>
      <c r="G481" s="4"/>
    </row>
    <row r="482" spans="1:7" s="7" customFormat="1" ht="11.1" customHeight="1" x14ac:dyDescent="0.2">
      <c r="A482" s="4"/>
      <c r="B482" s="4"/>
      <c r="C482" s="4"/>
      <c r="D482" s="4"/>
      <c r="E482" s="4"/>
      <c r="F482" s="4"/>
      <c r="G482" s="4"/>
    </row>
    <row r="483" spans="1:7" s="7" customFormat="1" ht="11.1" customHeight="1" x14ac:dyDescent="0.2">
      <c r="A483" s="4"/>
      <c r="B483" s="4"/>
      <c r="C483" s="4"/>
      <c r="D483" s="4"/>
      <c r="E483" s="4"/>
      <c r="F483" s="4"/>
      <c r="G483" s="4"/>
    </row>
    <row r="484" spans="1:7" s="7" customFormat="1" ht="11.1" customHeight="1" x14ac:dyDescent="0.2">
      <c r="A484" s="4"/>
      <c r="B484" s="4"/>
      <c r="C484" s="4"/>
      <c r="D484" s="4"/>
      <c r="E484" s="4"/>
      <c r="F484" s="4"/>
      <c r="G484" s="4"/>
    </row>
    <row r="485" spans="1:7" s="7" customFormat="1" ht="11.1" customHeight="1" x14ac:dyDescent="0.2">
      <c r="A485" s="4"/>
      <c r="B485" s="4"/>
      <c r="C485" s="4"/>
      <c r="D485" s="4"/>
      <c r="E485" s="4"/>
      <c r="F485" s="4"/>
      <c r="G485" s="4"/>
    </row>
    <row r="486" spans="1:7" s="7" customFormat="1" ht="11.1" customHeight="1" x14ac:dyDescent="0.2">
      <c r="A486" s="4"/>
      <c r="B486" s="4"/>
      <c r="C486" s="4"/>
      <c r="D486" s="4"/>
      <c r="E486" s="4"/>
      <c r="F486" s="4"/>
      <c r="G486" s="4"/>
    </row>
    <row r="487" spans="1:7" s="7" customFormat="1" ht="11.1" customHeight="1" x14ac:dyDescent="0.2">
      <c r="A487" s="4"/>
      <c r="B487" s="4"/>
      <c r="C487" s="4"/>
      <c r="D487" s="4"/>
      <c r="E487" s="4"/>
      <c r="F487" s="4"/>
      <c r="G487" s="4"/>
    </row>
    <row r="488" spans="1:7" s="7" customFormat="1" ht="11.1" customHeight="1" x14ac:dyDescent="0.2">
      <c r="A488" s="4"/>
      <c r="B488" s="4"/>
      <c r="C488" s="4"/>
      <c r="D488" s="4"/>
      <c r="E488" s="4"/>
      <c r="F488" s="4"/>
      <c r="G488" s="4"/>
    </row>
    <row r="489" spans="1:7" s="7" customFormat="1" ht="11.1" customHeight="1" x14ac:dyDescent="0.2">
      <c r="A489" s="4"/>
      <c r="B489" s="4"/>
      <c r="C489" s="4"/>
      <c r="D489" s="4"/>
      <c r="E489" s="4"/>
      <c r="F489" s="4"/>
      <c r="G489" s="4"/>
    </row>
    <row r="490" spans="1:7" s="7" customFormat="1" ht="11.1" customHeight="1" x14ac:dyDescent="0.2">
      <c r="A490" s="4"/>
      <c r="B490" s="4"/>
      <c r="C490" s="4"/>
      <c r="D490" s="4"/>
      <c r="E490" s="4"/>
      <c r="F490" s="4"/>
      <c r="G490" s="4"/>
    </row>
    <row r="491" spans="1:7" s="7" customFormat="1" ht="11.1" customHeight="1" x14ac:dyDescent="0.2">
      <c r="A491" s="4"/>
      <c r="B491" s="4"/>
      <c r="C491" s="4"/>
      <c r="D491" s="4"/>
      <c r="E491" s="4"/>
      <c r="F491" s="4"/>
      <c r="G491" s="4"/>
    </row>
    <row r="492" spans="1:7" s="7" customFormat="1" ht="11.1" customHeight="1" x14ac:dyDescent="0.2">
      <c r="A492" s="4"/>
      <c r="B492" s="4"/>
      <c r="C492" s="4"/>
      <c r="D492" s="4"/>
      <c r="E492" s="4"/>
      <c r="F492" s="4"/>
      <c r="G492" s="4"/>
    </row>
    <row r="493" spans="1:7" s="7" customFormat="1" ht="11.1" customHeight="1" x14ac:dyDescent="0.2">
      <c r="A493" s="4"/>
      <c r="B493" s="4"/>
      <c r="C493" s="4"/>
      <c r="D493" s="4"/>
      <c r="E493" s="4"/>
      <c r="F493" s="4"/>
      <c r="G493" s="4"/>
    </row>
    <row r="494" spans="1:7" s="7" customFormat="1" ht="11.1" customHeight="1" x14ac:dyDescent="0.2">
      <c r="A494" s="4"/>
      <c r="B494" s="4"/>
      <c r="C494" s="4"/>
      <c r="D494" s="4"/>
      <c r="E494" s="4"/>
      <c r="F494" s="4"/>
      <c r="G494" s="4"/>
    </row>
    <row r="495" spans="1:7" s="7" customFormat="1" ht="11.1" customHeight="1" x14ac:dyDescent="0.2">
      <c r="A495" s="4"/>
      <c r="B495" s="4"/>
      <c r="C495" s="4"/>
      <c r="D495" s="4"/>
      <c r="E495" s="4"/>
      <c r="F495" s="4"/>
      <c r="G495" s="4"/>
    </row>
    <row r="496" spans="1:7" s="7" customFormat="1" ht="11.1" customHeight="1" x14ac:dyDescent="0.2">
      <c r="A496" s="4"/>
      <c r="B496" s="4"/>
      <c r="C496" s="4"/>
      <c r="D496" s="4"/>
      <c r="E496" s="4"/>
      <c r="F496" s="4"/>
      <c r="G496" s="4"/>
    </row>
    <row r="497" spans="1:7" s="7" customFormat="1" ht="11.1" customHeight="1" x14ac:dyDescent="0.2">
      <c r="A497" s="4"/>
      <c r="B497" s="4"/>
      <c r="C497" s="4"/>
      <c r="D497" s="4"/>
      <c r="E497" s="4"/>
      <c r="F497" s="4"/>
      <c r="G497" s="4"/>
    </row>
    <row r="498" spans="1:7" s="7" customFormat="1" ht="11.1" customHeight="1" x14ac:dyDescent="0.2">
      <c r="A498" s="4"/>
      <c r="B498" s="4"/>
      <c r="C498" s="4"/>
      <c r="D498" s="4"/>
      <c r="E498" s="4"/>
      <c r="F498" s="4"/>
      <c r="G498" s="4"/>
    </row>
    <row r="499" spans="1:7" s="7" customFormat="1" ht="11.1" customHeight="1" x14ac:dyDescent="0.2">
      <c r="A499" s="4"/>
      <c r="B499" s="4"/>
      <c r="C499" s="4"/>
      <c r="D499" s="4"/>
      <c r="E499" s="4"/>
      <c r="F499" s="4"/>
      <c r="G499" s="4"/>
    </row>
    <row r="500" spans="1:7" s="7" customFormat="1" ht="11.1" customHeight="1" x14ac:dyDescent="0.2">
      <c r="A500" s="4"/>
      <c r="B500" s="4"/>
      <c r="C500" s="4"/>
      <c r="D500" s="4"/>
      <c r="E500" s="4"/>
      <c r="F500" s="4"/>
      <c r="G500" s="4"/>
    </row>
    <row r="501" spans="1:7" s="7" customFormat="1" ht="11.1" customHeight="1" x14ac:dyDescent="0.2">
      <c r="A501" s="4"/>
      <c r="B501" s="4"/>
      <c r="C501" s="4"/>
      <c r="D501" s="4"/>
      <c r="E501" s="4"/>
      <c r="F501" s="4"/>
      <c r="G501" s="4"/>
    </row>
    <row r="502" spans="1:7" s="7" customFormat="1" ht="11.1" customHeight="1" x14ac:dyDescent="0.2">
      <c r="A502" s="4"/>
      <c r="B502" s="4"/>
      <c r="C502" s="4"/>
      <c r="D502" s="4"/>
      <c r="E502" s="4"/>
      <c r="F502" s="4"/>
      <c r="G502" s="4"/>
    </row>
    <row r="503" spans="1:7" s="7" customFormat="1" ht="11.1" customHeight="1" x14ac:dyDescent="0.2">
      <c r="A503" s="4"/>
      <c r="B503" s="4"/>
      <c r="C503" s="4"/>
      <c r="D503" s="4"/>
      <c r="E503" s="4"/>
      <c r="F503" s="4"/>
      <c r="G503" s="4"/>
    </row>
    <row r="504" spans="1:7" s="7" customFormat="1" ht="11.1" customHeight="1" x14ac:dyDescent="0.2">
      <c r="A504" s="4"/>
      <c r="B504" s="4"/>
      <c r="C504" s="4"/>
      <c r="D504" s="4"/>
      <c r="E504" s="4"/>
      <c r="F504" s="4"/>
      <c r="G504" s="4"/>
    </row>
    <row r="505" spans="1:7" s="7" customFormat="1" ht="11.1" customHeight="1" x14ac:dyDescent="0.2">
      <c r="A505" s="4"/>
      <c r="B505" s="4"/>
      <c r="C505" s="4"/>
      <c r="D505" s="4"/>
      <c r="E505" s="4"/>
      <c r="F505" s="4"/>
      <c r="G505" s="4"/>
    </row>
    <row r="506" spans="1:7" s="7" customFormat="1" ht="11.1" customHeight="1" x14ac:dyDescent="0.2">
      <c r="A506" s="4"/>
      <c r="B506" s="4"/>
      <c r="C506" s="4"/>
      <c r="D506" s="4"/>
      <c r="E506" s="4"/>
      <c r="F506" s="4"/>
      <c r="G506" s="4"/>
    </row>
    <row r="507" spans="1:7" s="7" customFormat="1" ht="11.1" customHeight="1" x14ac:dyDescent="0.2">
      <c r="A507" s="4"/>
      <c r="B507" s="4"/>
      <c r="C507" s="4"/>
      <c r="D507" s="4"/>
      <c r="E507" s="4"/>
      <c r="F507" s="4"/>
      <c r="G507" s="4"/>
    </row>
    <row r="508" spans="1:7" s="7" customFormat="1" ht="11.1" customHeight="1" x14ac:dyDescent="0.2">
      <c r="A508" s="4"/>
      <c r="B508" s="4"/>
      <c r="C508" s="4"/>
      <c r="D508" s="4"/>
      <c r="E508" s="4"/>
      <c r="F508" s="4"/>
      <c r="G508" s="4"/>
    </row>
    <row r="509" spans="1:7" s="7" customFormat="1" ht="11.1" customHeight="1" x14ac:dyDescent="0.2">
      <c r="A509" s="4"/>
      <c r="B509" s="4"/>
      <c r="C509" s="4"/>
      <c r="D509" s="4"/>
      <c r="E509" s="4"/>
      <c r="F509" s="4"/>
      <c r="G509" s="4"/>
    </row>
    <row r="510" spans="1:7" s="7" customFormat="1" ht="11.1" customHeight="1" x14ac:dyDescent="0.2">
      <c r="A510" s="4"/>
      <c r="B510" s="4"/>
      <c r="C510" s="4"/>
      <c r="D510" s="4"/>
      <c r="E510" s="4"/>
      <c r="F510" s="4"/>
      <c r="G510" s="4"/>
    </row>
    <row r="511" spans="1:7" s="7" customFormat="1" ht="11.1" customHeight="1" x14ac:dyDescent="0.2">
      <c r="A511" s="4"/>
      <c r="B511" s="4"/>
      <c r="C511" s="4"/>
      <c r="D511" s="4"/>
      <c r="E511" s="4"/>
      <c r="F511" s="4"/>
      <c r="G511" s="4"/>
    </row>
    <row r="512" spans="1:7" s="7" customFormat="1" ht="11.1" customHeight="1" x14ac:dyDescent="0.2">
      <c r="A512" s="4"/>
      <c r="B512" s="4"/>
      <c r="C512" s="4"/>
      <c r="D512" s="4"/>
      <c r="E512" s="4"/>
      <c r="F512" s="4"/>
      <c r="G512" s="4"/>
    </row>
    <row r="513" spans="1:7" s="7" customFormat="1" ht="11.1" customHeight="1" x14ac:dyDescent="0.2">
      <c r="A513" s="4"/>
      <c r="B513" s="4"/>
      <c r="C513" s="4"/>
      <c r="D513" s="4"/>
      <c r="E513" s="4"/>
      <c r="F513" s="4"/>
      <c r="G513" s="4"/>
    </row>
    <row r="514" spans="1:7" s="7" customFormat="1" ht="11.1" customHeight="1" x14ac:dyDescent="0.2">
      <c r="A514" s="4"/>
      <c r="B514" s="4"/>
      <c r="C514" s="4"/>
      <c r="D514" s="4"/>
      <c r="E514" s="4"/>
      <c r="F514" s="4"/>
      <c r="G514" s="4"/>
    </row>
    <row r="515" spans="1:7" s="7" customFormat="1" ht="11.1" customHeight="1" x14ac:dyDescent="0.2">
      <c r="A515" s="4"/>
      <c r="B515" s="4"/>
      <c r="C515" s="4"/>
      <c r="D515" s="4"/>
      <c r="E515" s="4"/>
      <c r="F515" s="4"/>
      <c r="G515" s="4"/>
    </row>
    <row r="516" spans="1:7" s="7" customFormat="1" ht="11.1" customHeight="1" x14ac:dyDescent="0.2">
      <c r="A516" s="4"/>
      <c r="B516" s="4"/>
      <c r="C516" s="4"/>
      <c r="D516" s="4"/>
      <c r="E516" s="4"/>
      <c r="F516" s="4"/>
      <c r="G516" s="4"/>
    </row>
    <row r="517" spans="1:7" s="7" customFormat="1" ht="11.1" customHeight="1" x14ac:dyDescent="0.2">
      <c r="A517" s="4"/>
      <c r="B517" s="4"/>
      <c r="C517" s="4"/>
      <c r="D517" s="4"/>
      <c r="E517" s="4"/>
      <c r="F517" s="4"/>
      <c r="G517" s="4"/>
    </row>
    <row r="518" spans="1:7" s="7" customFormat="1" ht="11.1" customHeight="1" x14ac:dyDescent="0.2">
      <c r="A518" s="4"/>
      <c r="B518" s="4"/>
      <c r="C518" s="4"/>
      <c r="D518" s="4"/>
      <c r="E518" s="4"/>
      <c r="F518" s="4"/>
      <c r="G518" s="4"/>
    </row>
    <row r="519" spans="1:7" s="7" customFormat="1" ht="11.1" customHeight="1" x14ac:dyDescent="0.2">
      <c r="A519" s="4"/>
      <c r="B519" s="4"/>
      <c r="C519" s="4"/>
      <c r="D519" s="4"/>
      <c r="E519" s="4"/>
      <c r="F519" s="4"/>
      <c r="G519" s="4"/>
    </row>
    <row r="520" spans="1:7" s="7" customFormat="1" ht="11.1" customHeight="1" x14ac:dyDescent="0.2">
      <c r="A520" s="4"/>
      <c r="B520" s="4"/>
      <c r="C520" s="4"/>
      <c r="D520" s="4"/>
      <c r="E520" s="4"/>
      <c r="F520" s="4"/>
      <c r="G520" s="4"/>
    </row>
    <row r="521" spans="1:7" s="7" customFormat="1" ht="11.1" customHeight="1" x14ac:dyDescent="0.2">
      <c r="A521" s="4"/>
      <c r="B521" s="4"/>
      <c r="C521" s="4"/>
      <c r="D521" s="4"/>
      <c r="E521" s="4"/>
      <c r="F521" s="4"/>
      <c r="G521" s="4"/>
    </row>
    <row r="522" spans="1:7" s="7" customFormat="1" ht="11.1" customHeight="1" x14ac:dyDescent="0.2">
      <c r="A522" s="4"/>
      <c r="B522" s="4"/>
      <c r="C522" s="4"/>
      <c r="D522" s="4"/>
      <c r="E522" s="4"/>
      <c r="F522" s="4"/>
      <c r="G522" s="4"/>
    </row>
    <row r="523" spans="1:7" s="7" customFormat="1" ht="11.1" customHeight="1" x14ac:dyDescent="0.2">
      <c r="A523" s="4"/>
      <c r="B523" s="4"/>
      <c r="C523" s="4"/>
      <c r="D523" s="4"/>
      <c r="E523" s="4"/>
      <c r="F523" s="4"/>
      <c r="G523" s="4"/>
    </row>
    <row r="524" spans="1:7" s="7" customFormat="1" ht="11.1" customHeight="1" x14ac:dyDescent="0.2">
      <c r="A524" s="4"/>
      <c r="B524" s="4"/>
      <c r="C524" s="4"/>
      <c r="D524" s="4"/>
      <c r="E524" s="4"/>
      <c r="F524" s="4"/>
      <c r="G524" s="4"/>
    </row>
    <row r="525" spans="1:7" s="7" customFormat="1" ht="11.1" customHeight="1" x14ac:dyDescent="0.2">
      <c r="A525" s="4"/>
      <c r="B525" s="4"/>
      <c r="C525" s="4"/>
      <c r="D525" s="4"/>
      <c r="E525" s="4"/>
      <c r="F525" s="4"/>
      <c r="G525" s="4"/>
    </row>
    <row r="526" spans="1:7" s="7" customFormat="1" ht="11.1" customHeight="1" x14ac:dyDescent="0.2">
      <c r="A526" s="4"/>
      <c r="B526" s="4"/>
      <c r="C526" s="4"/>
      <c r="D526" s="4"/>
      <c r="E526" s="4"/>
      <c r="F526" s="4"/>
      <c r="G526" s="4"/>
    </row>
    <row r="527" spans="1:7" s="7" customFormat="1" ht="11.1" customHeight="1" x14ac:dyDescent="0.2">
      <c r="A527" s="4"/>
      <c r="B527" s="4"/>
      <c r="C527" s="4"/>
      <c r="D527" s="4"/>
      <c r="E527" s="4"/>
      <c r="F527" s="4"/>
      <c r="G527" s="4"/>
    </row>
    <row r="528" spans="1:7" s="7" customFormat="1" ht="11.1" customHeight="1" x14ac:dyDescent="0.2">
      <c r="A528" s="4"/>
      <c r="B528" s="4"/>
      <c r="C528" s="4"/>
      <c r="D528" s="4"/>
      <c r="E528" s="4"/>
      <c r="F528" s="4"/>
      <c r="G528" s="4"/>
    </row>
    <row r="529" spans="1:7" s="7" customFormat="1" ht="11.1" customHeight="1" x14ac:dyDescent="0.2">
      <c r="A529" s="4"/>
      <c r="B529" s="4"/>
      <c r="C529" s="4"/>
      <c r="D529" s="4"/>
      <c r="E529" s="4"/>
      <c r="F529" s="4"/>
      <c r="G529" s="4"/>
    </row>
    <row r="530" spans="1:7" s="7" customFormat="1" ht="11.1" customHeight="1" x14ac:dyDescent="0.2">
      <c r="A530" s="4"/>
      <c r="B530" s="4"/>
      <c r="C530" s="4"/>
      <c r="D530" s="4"/>
      <c r="E530" s="4"/>
      <c r="F530" s="4"/>
      <c r="G530" s="4"/>
    </row>
    <row r="531" spans="1:7" s="7" customFormat="1" ht="11.1" customHeight="1" x14ac:dyDescent="0.2">
      <c r="A531" s="4"/>
      <c r="B531" s="4"/>
      <c r="C531" s="4"/>
      <c r="D531" s="4"/>
      <c r="E531" s="4"/>
      <c r="F531" s="4"/>
      <c r="G531" s="4"/>
    </row>
    <row r="532" spans="1:7" s="7" customFormat="1" ht="11.1" customHeight="1" x14ac:dyDescent="0.2">
      <c r="A532" s="4"/>
      <c r="B532" s="4"/>
      <c r="C532" s="4"/>
      <c r="D532" s="4"/>
      <c r="E532" s="4"/>
      <c r="F532" s="4"/>
      <c r="G532" s="4"/>
    </row>
    <row r="533" spans="1:7" s="7" customFormat="1" ht="11.1" customHeight="1" x14ac:dyDescent="0.2">
      <c r="A533" s="4"/>
      <c r="B533" s="4"/>
      <c r="C533" s="4"/>
      <c r="D533" s="4"/>
      <c r="E533" s="4"/>
      <c r="F533" s="4"/>
      <c r="G533" s="4"/>
    </row>
    <row r="534" spans="1:7" s="7" customFormat="1" ht="11.1" customHeight="1" x14ac:dyDescent="0.2">
      <c r="A534" s="4"/>
      <c r="B534" s="4"/>
      <c r="C534" s="4"/>
      <c r="D534" s="4"/>
      <c r="E534" s="4"/>
      <c r="F534" s="4"/>
      <c r="G534" s="4"/>
    </row>
    <row r="535" spans="1:7" s="7" customFormat="1" ht="11.1" customHeight="1" x14ac:dyDescent="0.2">
      <c r="A535" s="4"/>
      <c r="B535" s="4"/>
      <c r="C535" s="4"/>
      <c r="D535" s="4"/>
      <c r="E535" s="4"/>
      <c r="F535" s="4"/>
      <c r="G535" s="4"/>
    </row>
    <row r="536" spans="1:7" s="7" customFormat="1" ht="11.1" customHeight="1" x14ac:dyDescent="0.2">
      <c r="A536" s="4"/>
      <c r="B536" s="4"/>
      <c r="C536" s="4"/>
      <c r="D536" s="4"/>
      <c r="E536" s="4"/>
      <c r="F536" s="4"/>
      <c r="G536" s="4"/>
    </row>
    <row r="537" spans="1:7" s="7" customFormat="1" ht="11.1" customHeight="1" x14ac:dyDescent="0.2">
      <c r="A537" s="4"/>
      <c r="B537" s="4"/>
      <c r="C537" s="4"/>
      <c r="D537" s="4"/>
      <c r="E537" s="4"/>
      <c r="F537" s="4"/>
      <c r="G537" s="4"/>
    </row>
    <row r="538" spans="1:7" s="7" customFormat="1" ht="11.1" customHeight="1" x14ac:dyDescent="0.2">
      <c r="A538" s="4"/>
      <c r="B538" s="4"/>
      <c r="C538" s="4"/>
      <c r="D538" s="4"/>
      <c r="E538" s="4"/>
      <c r="F538" s="4"/>
      <c r="G538" s="4"/>
    </row>
    <row r="539" spans="1:7" s="7" customFormat="1" ht="11.1" customHeight="1" x14ac:dyDescent="0.2">
      <c r="A539" s="4"/>
      <c r="B539" s="4"/>
      <c r="C539" s="4"/>
      <c r="D539" s="4"/>
      <c r="E539" s="4"/>
      <c r="F539" s="4"/>
      <c r="G539" s="4"/>
    </row>
    <row r="540" spans="1:7" s="7" customFormat="1" ht="11.1" customHeight="1" x14ac:dyDescent="0.2">
      <c r="A540" s="4"/>
      <c r="B540" s="4"/>
      <c r="C540" s="4"/>
      <c r="D540" s="4"/>
      <c r="E540" s="4"/>
      <c r="F540" s="4"/>
      <c r="G540" s="4"/>
    </row>
    <row r="541" spans="1:7" s="7" customFormat="1" ht="11.1" customHeight="1" x14ac:dyDescent="0.2">
      <c r="A541" s="4"/>
      <c r="B541" s="4"/>
      <c r="C541" s="4"/>
      <c r="D541" s="4"/>
      <c r="E541" s="4"/>
      <c r="F541" s="4"/>
      <c r="G541" s="4"/>
    </row>
    <row r="542" spans="1:7" s="7" customFormat="1" ht="11.1" customHeight="1" x14ac:dyDescent="0.2">
      <c r="A542" s="4"/>
      <c r="B542" s="4"/>
      <c r="C542" s="4"/>
      <c r="D542" s="4"/>
      <c r="E542" s="4"/>
      <c r="F542" s="4"/>
      <c r="G542" s="4"/>
    </row>
    <row r="543" spans="1:7" s="7" customFormat="1" ht="11.1" customHeight="1" x14ac:dyDescent="0.2">
      <c r="A543" s="4"/>
      <c r="B543" s="4"/>
      <c r="C543" s="4"/>
      <c r="D543" s="4"/>
      <c r="E543" s="4"/>
      <c r="F543" s="4"/>
      <c r="G543" s="4"/>
    </row>
    <row r="544" spans="1:7" s="7" customFormat="1" ht="11.1" customHeight="1" x14ac:dyDescent="0.2">
      <c r="A544" s="4"/>
      <c r="B544" s="4"/>
      <c r="C544" s="4"/>
      <c r="D544" s="4"/>
      <c r="E544" s="4"/>
      <c r="F544" s="4"/>
      <c r="G544" s="4"/>
    </row>
    <row r="545" spans="1:7" s="7" customFormat="1" ht="11.1" customHeight="1" x14ac:dyDescent="0.2">
      <c r="A545" s="4"/>
      <c r="B545" s="4"/>
      <c r="C545" s="4"/>
      <c r="D545" s="4"/>
      <c r="E545" s="4"/>
      <c r="F545" s="4"/>
      <c r="G545" s="4"/>
    </row>
    <row r="546" spans="1:7" s="7" customFormat="1" ht="11.1" customHeight="1" x14ac:dyDescent="0.2">
      <c r="A546" s="4"/>
      <c r="B546" s="4"/>
      <c r="C546" s="4"/>
      <c r="D546" s="4"/>
      <c r="E546" s="4"/>
      <c r="F546" s="4"/>
      <c r="G546" s="4"/>
    </row>
    <row r="547" spans="1:7" s="7" customFormat="1" ht="11.1" customHeight="1" x14ac:dyDescent="0.2">
      <c r="A547" s="4"/>
      <c r="B547" s="4"/>
      <c r="C547" s="4"/>
      <c r="D547" s="4"/>
      <c r="E547" s="4"/>
      <c r="F547" s="4"/>
      <c r="G547" s="4"/>
    </row>
    <row r="548" spans="1:7" s="7" customFormat="1" ht="11.1" customHeight="1" x14ac:dyDescent="0.2">
      <c r="A548" s="4"/>
      <c r="B548" s="4"/>
      <c r="C548" s="4"/>
      <c r="D548" s="4"/>
      <c r="E548" s="4"/>
      <c r="F548" s="4"/>
      <c r="G548" s="4"/>
    </row>
    <row r="549" spans="1:7" s="7" customFormat="1" ht="11.1" customHeight="1" x14ac:dyDescent="0.2">
      <c r="A549" s="4"/>
      <c r="B549" s="4"/>
      <c r="C549" s="4"/>
      <c r="D549" s="4"/>
      <c r="E549" s="4"/>
      <c r="F549" s="4"/>
      <c r="G549" s="4"/>
    </row>
    <row r="550" spans="1:7" s="7" customFormat="1" ht="11.1" customHeight="1" x14ac:dyDescent="0.2">
      <c r="A550" s="4"/>
      <c r="B550" s="4"/>
      <c r="C550" s="4"/>
      <c r="D550" s="4"/>
      <c r="E550" s="4"/>
      <c r="F550" s="4"/>
      <c r="G550" s="4"/>
    </row>
    <row r="551" spans="1:7" s="7" customFormat="1" ht="11.1" customHeight="1" x14ac:dyDescent="0.2">
      <c r="A551" s="4"/>
      <c r="B551" s="4"/>
      <c r="C551" s="4"/>
      <c r="D551" s="4"/>
      <c r="E551" s="4"/>
      <c r="F551" s="4"/>
      <c r="G551" s="4"/>
    </row>
    <row r="552" spans="1:7" s="7" customFormat="1" ht="11.1" customHeight="1" x14ac:dyDescent="0.2">
      <c r="A552" s="4"/>
      <c r="B552" s="4"/>
      <c r="C552" s="4"/>
      <c r="D552" s="4"/>
      <c r="E552" s="4"/>
      <c r="F552" s="4"/>
      <c r="G552" s="4"/>
    </row>
    <row r="553" spans="1:7" s="7" customFormat="1" ht="11.1" customHeight="1" x14ac:dyDescent="0.2">
      <c r="A553" s="4"/>
      <c r="B553" s="4"/>
      <c r="C553" s="4"/>
      <c r="D553" s="4"/>
      <c r="E553" s="4"/>
      <c r="F553" s="4"/>
      <c r="G553" s="4"/>
    </row>
    <row r="554" spans="1:7" s="7" customFormat="1" ht="11.1" customHeight="1" x14ac:dyDescent="0.2">
      <c r="A554" s="4"/>
      <c r="B554" s="4"/>
      <c r="C554" s="4"/>
      <c r="D554" s="4"/>
      <c r="E554" s="4"/>
      <c r="F554" s="4"/>
      <c r="G554" s="4"/>
    </row>
    <row r="555" spans="1:7" s="7" customFormat="1" ht="11.1" customHeight="1" x14ac:dyDescent="0.2">
      <c r="A555" s="4"/>
      <c r="B555" s="4"/>
      <c r="C555" s="4"/>
      <c r="D555" s="4"/>
      <c r="E555" s="4"/>
      <c r="F555" s="4"/>
      <c r="G555" s="4"/>
    </row>
    <row r="556" spans="1:7" s="7" customFormat="1" ht="11.1" customHeight="1" x14ac:dyDescent="0.2">
      <c r="A556" s="4"/>
      <c r="B556" s="4"/>
      <c r="C556" s="4"/>
      <c r="D556" s="4"/>
      <c r="E556" s="4"/>
      <c r="F556" s="4"/>
      <c r="G556" s="4"/>
    </row>
    <row r="557" spans="1:7" s="7" customFormat="1" ht="11.1" customHeight="1" x14ac:dyDescent="0.2">
      <c r="A557" s="4"/>
      <c r="B557" s="4"/>
      <c r="C557" s="4"/>
      <c r="D557" s="4"/>
      <c r="E557" s="4"/>
      <c r="F557" s="4"/>
      <c r="G557" s="4"/>
    </row>
    <row r="558" spans="1:7" s="7" customFormat="1" ht="11.1" customHeight="1" x14ac:dyDescent="0.2">
      <c r="A558" s="4"/>
      <c r="B558" s="4"/>
      <c r="C558" s="4"/>
      <c r="D558" s="4"/>
      <c r="E558" s="4"/>
      <c r="F558" s="4"/>
      <c r="G558" s="4"/>
    </row>
    <row r="559" spans="1:7" s="7" customFormat="1" ht="11.1" customHeight="1" x14ac:dyDescent="0.2">
      <c r="A559" s="4"/>
      <c r="B559" s="4"/>
      <c r="C559" s="4"/>
      <c r="D559" s="4"/>
      <c r="E559" s="4"/>
      <c r="F559" s="4"/>
      <c r="G559" s="4"/>
    </row>
    <row r="560" spans="1:7" s="7" customFormat="1" ht="11.1" customHeight="1" x14ac:dyDescent="0.2">
      <c r="A560" s="4"/>
      <c r="B560" s="4"/>
      <c r="C560" s="4"/>
      <c r="D560" s="4"/>
      <c r="E560" s="4"/>
      <c r="F560" s="4"/>
      <c r="G560" s="4"/>
    </row>
    <row r="561" spans="1:7" s="7" customFormat="1" ht="11.1" customHeight="1" x14ac:dyDescent="0.2">
      <c r="A561" s="4"/>
      <c r="B561" s="4"/>
      <c r="C561" s="4"/>
      <c r="D561" s="4"/>
      <c r="E561" s="4"/>
      <c r="F561" s="4"/>
      <c r="G561" s="4"/>
    </row>
    <row r="562" spans="1:7" s="7" customFormat="1" ht="11.1" customHeight="1" x14ac:dyDescent="0.2">
      <c r="A562" s="4"/>
      <c r="B562" s="4"/>
      <c r="C562" s="4"/>
      <c r="D562" s="4"/>
      <c r="E562" s="4"/>
      <c r="F562" s="4"/>
      <c r="G562" s="4"/>
    </row>
    <row r="563" spans="1:7" s="7" customFormat="1" ht="11.1" customHeight="1" x14ac:dyDescent="0.2">
      <c r="A563" s="4"/>
      <c r="B563" s="4"/>
      <c r="C563" s="4"/>
      <c r="D563" s="4"/>
      <c r="E563" s="4"/>
      <c r="F563" s="4"/>
      <c r="G563" s="4"/>
    </row>
    <row r="564" spans="1:7" s="7" customFormat="1" ht="11.1" customHeight="1" x14ac:dyDescent="0.2">
      <c r="A564" s="4"/>
      <c r="B564" s="4"/>
      <c r="C564" s="4"/>
      <c r="D564" s="4"/>
      <c r="E564" s="4"/>
      <c r="F564" s="4"/>
      <c r="G564" s="4"/>
    </row>
    <row r="565" spans="1:7" s="7" customFormat="1" ht="11.1" customHeight="1" x14ac:dyDescent="0.2">
      <c r="A565" s="4"/>
      <c r="B565" s="4"/>
      <c r="C565" s="4"/>
      <c r="D565" s="4"/>
      <c r="E565" s="4"/>
      <c r="F565" s="4"/>
      <c r="G565" s="4"/>
    </row>
    <row r="566" spans="1:7" s="7" customFormat="1" ht="11.1" customHeight="1" x14ac:dyDescent="0.2">
      <c r="A566" s="4"/>
      <c r="B566" s="4"/>
      <c r="C566" s="4"/>
      <c r="D566" s="4"/>
      <c r="E566" s="4"/>
      <c r="F566" s="4"/>
      <c r="G566" s="4"/>
    </row>
    <row r="567" spans="1:7" s="7" customFormat="1" ht="11.1" customHeight="1" x14ac:dyDescent="0.2">
      <c r="A567" s="4"/>
      <c r="B567" s="4"/>
      <c r="C567" s="4"/>
      <c r="D567" s="4"/>
      <c r="E567" s="4"/>
      <c r="F567" s="4"/>
      <c r="G567" s="4"/>
    </row>
  </sheetData>
  <sheetProtection formatCells="0" formatColumns="0" formatRows="0" insertColumns="0" insertRows="0" insertHyperlinks="0" deleteColumns="0" deleteRows="0" sort="0" autoFilter="0" pivotTables="0"/>
  <mergeCells count="2">
    <mergeCell ref="A1:G1"/>
    <mergeCell ref="A2:G2"/>
  </mergeCells>
  <phoneticPr fontId="37" type="noConversion"/>
  <printOptions horizontalCentered="1"/>
  <pageMargins left="0.25" right="0.25" top="0.25" bottom="0.5" header="0.3" footer="0.3"/>
  <pageSetup scale="77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K113"/>
  <sheetViews>
    <sheetView showGridLines="0" zoomScaleNormal="100" workbookViewId="0">
      <selection activeCell="C20" sqref="C20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113" width="9.140625" style="1043"/>
    <col min="114" max="114" width="10.28515625" style="1043" customWidth="1"/>
    <col min="115" max="16384" width="9.140625" style="1043"/>
  </cols>
  <sheetData>
    <row r="1" spans="1:11" s="1042" customFormat="1" ht="15.75" x14ac:dyDescent="0.25">
      <c r="A1" s="1392" t="str">
        <f>CONCATENATE('List of Tables'!A25,":  ",'List of Tables'!C25)</f>
        <v>TABLE 20:  Japan MMA Visitor Characteristics: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1487979.0251456525</v>
      </c>
      <c r="C7" s="1056">
        <v>1482303.7894314593</v>
      </c>
      <c r="D7" s="1367">
        <v>0.38286589797965398</v>
      </c>
      <c r="E7" s="1045">
        <v>8431.0251456489896</v>
      </c>
      <c r="F7" s="1056">
        <v>9617.7894314526911</v>
      </c>
      <c r="G7" s="1367">
        <v>-12.339262512055701</v>
      </c>
      <c r="H7" s="1045">
        <v>1479548.0000000028</v>
      </c>
      <c r="I7" s="1056">
        <v>1472686.0000000056</v>
      </c>
      <c r="J7" s="1367">
        <v>0.46595132974695103</v>
      </c>
    </row>
    <row r="8" spans="1:11" s="35" customFormat="1" ht="12.75" x14ac:dyDescent="0.2">
      <c r="A8" s="1046" t="s">
        <v>559</v>
      </c>
      <c r="B8" s="1045">
        <v>8722235.0223672483</v>
      </c>
      <c r="C8" s="1056">
        <v>8685616.2538444251</v>
      </c>
      <c r="D8" s="1367">
        <v>0.42160242235679102</v>
      </c>
      <c r="E8" s="1045">
        <v>61632.873372472546</v>
      </c>
      <c r="F8" s="1056">
        <v>71912.158805933708</v>
      </c>
      <c r="G8" s="1367">
        <v>-14.2942245152192</v>
      </c>
      <c r="H8" s="1045">
        <v>8660602.148994768</v>
      </c>
      <c r="I8" s="1056">
        <v>8613704.0950384922</v>
      </c>
      <c r="J8" s="1367">
        <v>0.54445861430611697</v>
      </c>
    </row>
    <row r="9" spans="1:11" s="35" customFormat="1" ht="12.75" x14ac:dyDescent="0.2">
      <c r="A9" s="1046" t="s">
        <v>994</v>
      </c>
      <c r="B9" s="1045">
        <v>23831.243230511609</v>
      </c>
      <c r="C9" s="1056">
        <v>23796.208914642262</v>
      </c>
      <c r="D9" s="1367">
        <v>0.14722645945417601</v>
      </c>
      <c r="E9" s="1045">
        <v>168.395828886537</v>
      </c>
      <c r="F9" s="1056">
        <v>197.01961316694167</v>
      </c>
      <c r="G9" s="1367">
        <v>-14.5283933006968</v>
      </c>
      <c r="H9" s="1045">
        <v>23662.847401625047</v>
      </c>
      <c r="I9" s="1056">
        <v>23599.189301475322</v>
      </c>
      <c r="J9" s="1367">
        <v>0.269746978747891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1442191.5368431034</v>
      </c>
      <c r="C12" s="1056">
        <v>1436748.9814005501</v>
      </c>
      <c r="D12" s="1367">
        <v>0.378810461187717</v>
      </c>
      <c r="E12" s="1045">
        <v>7294.9387364564191</v>
      </c>
      <c r="F12" s="1056">
        <v>8485.9904379744894</v>
      </c>
      <c r="G12" s="1367">
        <v>-14.035506052283001</v>
      </c>
      <c r="H12" s="1045">
        <v>1434896.5981066418</v>
      </c>
      <c r="I12" s="1056">
        <v>1428262.9909625747</v>
      </c>
      <c r="J12" s="1367">
        <v>0.464452778377766</v>
      </c>
    </row>
    <row r="13" spans="1:11" s="35" customFormat="1" ht="12.75" x14ac:dyDescent="0.2">
      <c r="A13" s="1046" t="s">
        <v>996</v>
      </c>
      <c r="B13" s="1045">
        <v>1285915.451024978</v>
      </c>
      <c r="C13" s="1056">
        <v>1277528.37848299</v>
      </c>
      <c r="D13" s="1367">
        <v>0.65650772877133901</v>
      </c>
      <c r="E13" s="1045">
        <v>6584.6318668458853</v>
      </c>
      <c r="F13" s="1056">
        <v>7512.9337802262671</v>
      </c>
      <c r="G13" s="1367">
        <v>-12.356050785694899</v>
      </c>
      <c r="H13" s="1045">
        <v>1279330.8191581245</v>
      </c>
      <c r="I13" s="1056">
        <v>1270015.4447027647</v>
      </c>
      <c r="J13" s="1367">
        <v>0.73348513155601403</v>
      </c>
    </row>
    <row r="14" spans="1:11" s="35" customFormat="1" ht="12.75" x14ac:dyDescent="0.2">
      <c r="A14" s="1046" t="s">
        <v>997</v>
      </c>
      <c r="B14" s="1045">
        <v>7762.5994361925932</v>
      </c>
      <c r="C14" s="1056">
        <v>10255.667752137806</v>
      </c>
      <c r="D14" s="1367">
        <v>-24.309175922996602</v>
      </c>
      <c r="E14" s="1045">
        <v>167.87505620566134</v>
      </c>
      <c r="F14" s="1056">
        <v>294.84880452957486</v>
      </c>
      <c r="G14" s="1367">
        <v>-43.064020058177803</v>
      </c>
      <c r="H14" s="1045">
        <v>7594.7243799869311</v>
      </c>
      <c r="I14" s="1056">
        <v>9960.8189476082334</v>
      </c>
      <c r="J14" s="1367">
        <v>-23.754016412369801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22976.804079544352</v>
      </c>
      <c r="C16" s="1056">
        <v>25701.644104436073</v>
      </c>
      <c r="D16" s="1367">
        <v>-10.6018121401868</v>
      </c>
      <c r="E16" s="1045">
        <v>429.07062263274463</v>
      </c>
      <c r="F16" s="1056">
        <v>486.79463054075603</v>
      </c>
      <c r="G16" s="1367">
        <v>-11.857979584509501</v>
      </c>
      <c r="H16" s="1045">
        <v>22547.73345691161</v>
      </c>
      <c r="I16" s="1056">
        <v>25214.849473895312</v>
      </c>
      <c r="J16" s="1367">
        <v>-10.5775607335865</v>
      </c>
    </row>
    <row r="17" spans="1:10" s="35" customFormat="1" ht="12.75" x14ac:dyDescent="0.2">
      <c r="A17" s="1046" t="s">
        <v>999</v>
      </c>
      <c r="B17" s="1045">
        <v>2099.560877845312</v>
      </c>
      <c r="C17" s="1056">
        <v>2978.6927836220734</v>
      </c>
      <c r="D17" s="1367">
        <v>-29.5140173773726</v>
      </c>
      <c r="E17" s="1045">
        <v>190.20175907098493</v>
      </c>
      <c r="F17" s="1056">
        <v>193.91803553447664</v>
      </c>
      <c r="G17" s="1367">
        <v>-1.9164161050048401</v>
      </c>
      <c r="H17" s="1045">
        <v>1909.359118774327</v>
      </c>
      <c r="I17" s="1056">
        <v>2784.7747480875964</v>
      </c>
      <c r="J17" s="1367">
        <v>-31.435778779394902</v>
      </c>
    </row>
    <row r="18" spans="1:10" s="35" customFormat="1" ht="12.75" x14ac:dyDescent="0.2">
      <c r="A18" s="1046" t="s">
        <v>1000</v>
      </c>
      <c r="B18" s="1045">
        <v>14302.035889397141</v>
      </c>
      <c r="C18" s="1056">
        <v>15495.155184508276</v>
      </c>
      <c r="D18" s="1367">
        <v>-7.6999506032956102</v>
      </c>
      <c r="E18" s="1045">
        <v>88.148129762309679</v>
      </c>
      <c r="F18" s="1056">
        <v>126.38913649982975</v>
      </c>
      <c r="G18" s="1367">
        <v>-30.25656143918</v>
      </c>
      <c r="H18" s="1045">
        <v>14213.887759634834</v>
      </c>
      <c r="I18" s="1056">
        <v>15368.766048008423</v>
      </c>
      <c r="J18" s="1367">
        <v>-7.5144503128359199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55224.606393694834</v>
      </c>
      <c r="C20" s="1056">
        <v>61003.132833786236</v>
      </c>
      <c r="D20" s="1367">
        <v>-9.4725076756893998</v>
      </c>
      <c r="E20" s="1045">
        <v>775.54814776325088</v>
      </c>
      <c r="F20" s="1056">
        <v>926.96680714467209</v>
      </c>
      <c r="G20" s="1367">
        <v>-16.334852360877399</v>
      </c>
      <c r="H20" s="1045">
        <v>54449.058245931563</v>
      </c>
      <c r="I20" s="1056">
        <v>60076.166026641557</v>
      </c>
      <c r="J20" s="1367">
        <v>-9.3666226606647598</v>
      </c>
    </row>
    <row r="21" spans="1:10" s="35" customFormat="1" ht="12.75" x14ac:dyDescent="0.2">
      <c r="A21" s="1046" t="s">
        <v>1002</v>
      </c>
      <c r="B21" s="1045">
        <v>54297.573692742699</v>
      </c>
      <c r="C21" s="1056">
        <v>58941.214651800066</v>
      </c>
      <c r="D21" s="1367">
        <v>-7.8784276613402797</v>
      </c>
      <c r="E21" s="1045">
        <v>739.80795507202288</v>
      </c>
      <c r="F21" s="1056">
        <v>891.64235300598443</v>
      </c>
      <c r="G21" s="1367">
        <v>-17.028621108237399</v>
      </c>
      <c r="H21" s="1045">
        <v>53557.765737670663</v>
      </c>
      <c r="I21" s="1056">
        <v>58049.57229879409</v>
      </c>
      <c r="J21" s="1367">
        <v>-7.7378805445854102</v>
      </c>
    </row>
    <row r="22" spans="1:10" s="35" customFormat="1" ht="12.75" x14ac:dyDescent="0.2">
      <c r="A22" s="1046" t="s">
        <v>1003</v>
      </c>
      <c r="B22" s="1045">
        <v>9940.9339380763122</v>
      </c>
      <c r="C22" s="1056">
        <v>10934.395616893571</v>
      </c>
      <c r="D22" s="1367">
        <v>-9.0856569821048598</v>
      </c>
      <c r="E22" s="1045">
        <v>409.90085940615893</v>
      </c>
      <c r="F22" s="1056">
        <v>424.78847270632747</v>
      </c>
      <c r="G22" s="1367">
        <v>-3.50471217011129</v>
      </c>
      <c r="H22" s="1045">
        <v>9531.0330786701506</v>
      </c>
      <c r="I22" s="1056">
        <v>10509.607144187246</v>
      </c>
      <c r="J22" s="1367">
        <v>-9.3112335417631193</v>
      </c>
    </row>
    <row r="23" spans="1:10" s="35" customFormat="1" ht="12.75" x14ac:dyDescent="0.2">
      <c r="A23" s="1046" t="s">
        <v>1004</v>
      </c>
      <c r="B23" s="1045">
        <v>19108.111347152593</v>
      </c>
      <c r="C23" s="1056">
        <v>19533.071410781748</v>
      </c>
      <c r="D23" s="1367">
        <v>-2.1755926382094102</v>
      </c>
      <c r="E23" s="1045">
        <v>110.46123429262606</v>
      </c>
      <c r="F23" s="1056">
        <v>107.55013865686892</v>
      </c>
      <c r="G23" s="1367">
        <v>2.70673350319406</v>
      </c>
      <c r="H23" s="1045">
        <v>18997.65011285997</v>
      </c>
      <c r="I23" s="1056">
        <v>19425.521272124886</v>
      </c>
      <c r="J23" s="1367">
        <v>-2.2026238229133099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1409.9709151070433</v>
      </c>
      <c r="C25" s="1056">
        <v>1967.3566862046052</v>
      </c>
      <c r="D25" s="1367">
        <v>-28.331708988310702</v>
      </c>
      <c r="E25" s="1045">
        <v>25.980061629338184</v>
      </c>
      <c r="F25" s="1056">
        <v>26.952967520028167</v>
      </c>
      <c r="G25" s="1367">
        <v>-3.6096429455014101</v>
      </c>
      <c r="H25" s="1045">
        <v>1383.9908534777051</v>
      </c>
      <c r="I25" s="1056">
        <v>1940.4037186845767</v>
      </c>
      <c r="J25" s="1367">
        <v>-28.675108166875201</v>
      </c>
    </row>
    <row r="26" spans="1:10" s="35" customFormat="1" ht="12.75" x14ac:dyDescent="0.2">
      <c r="A26" s="1046" t="s">
        <v>1006</v>
      </c>
      <c r="B26" s="1045">
        <v>31.921082468929118</v>
      </c>
      <c r="C26" s="1056">
        <v>37.191547600468311</v>
      </c>
      <c r="D26" s="1367">
        <v>-14.1711369157244</v>
      </c>
      <c r="E26" s="1045">
        <v>3.1597712962606042</v>
      </c>
      <c r="F26" s="1056">
        <v>4.2413591980254406</v>
      </c>
      <c r="G26" s="1367">
        <v>-25.500973892245899</v>
      </c>
      <c r="H26" s="1045">
        <v>28.761311172668513</v>
      </c>
      <c r="I26" s="1056">
        <v>32.950188402442805</v>
      </c>
      <c r="J26" s="1367">
        <v>-12.712756536055901</v>
      </c>
    </row>
    <row r="27" spans="1:10" s="35" customFormat="1" ht="13.5" customHeight="1" x14ac:dyDescent="0.2">
      <c r="A27" s="1046" t="s">
        <v>1007</v>
      </c>
      <c r="B27" s="1045">
        <v>924.76580944689647</v>
      </c>
      <c r="C27" s="1056">
        <v>1164.8160461396731</v>
      </c>
      <c r="D27" s="1367">
        <v>-20.6084246081885</v>
      </c>
      <c r="E27" s="1045">
        <v>13.007264829481183</v>
      </c>
      <c r="F27" s="1056">
        <v>7.4484277545878905</v>
      </c>
      <c r="G27" s="1367">
        <v>74.631012853273702</v>
      </c>
      <c r="H27" s="1045">
        <v>911.75854461741528</v>
      </c>
      <c r="I27" s="1056">
        <v>1157.3676183850848</v>
      </c>
      <c r="J27" s="1367">
        <v>-21.221353515175799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1100.8812943420637</v>
      </c>
      <c r="C29" s="1056">
        <v>1300.5823868944722</v>
      </c>
      <c r="D29" s="1367">
        <v>-15.354743733632599</v>
      </c>
      <c r="E29" s="1045">
        <v>28.097123829025573</v>
      </c>
      <c r="F29" s="1056">
        <v>27</v>
      </c>
      <c r="G29" s="1367">
        <v>4.0634215889835996</v>
      </c>
      <c r="H29" s="1045">
        <v>1072.7841705130381</v>
      </c>
      <c r="I29" s="1056">
        <v>1271.7828037442132</v>
      </c>
      <c r="J29" s="1367">
        <v>-15.6472184279666</v>
      </c>
    </row>
    <row r="30" spans="1:10" s="35" customFormat="1" ht="12.75" x14ac:dyDescent="0.2">
      <c r="A30" s="1046" t="s">
        <v>1009</v>
      </c>
      <c r="B30" s="1045">
        <v>30.898011261940493</v>
      </c>
      <c r="C30" s="1056">
        <v>163.89564397337514</v>
      </c>
      <c r="D30" s="1367">
        <v>-81.147753220970401</v>
      </c>
      <c r="E30" s="1045">
        <v>2.1675715132254716</v>
      </c>
      <c r="F30" s="1056">
        <v>14.80998131828043</v>
      </c>
      <c r="G30" s="1367">
        <v>-85.364117167724103</v>
      </c>
      <c r="H30" s="1045">
        <v>28.730439748715021</v>
      </c>
      <c r="I30" s="1056">
        <v>149.08566265509472</v>
      </c>
      <c r="J30" s="1367">
        <v>-80.728904955011004</v>
      </c>
    </row>
    <row r="31" spans="1:10" s="35" customFormat="1" ht="12.75" x14ac:dyDescent="0.2">
      <c r="A31" s="1046" t="s">
        <v>1010</v>
      </c>
      <c r="B31" s="1045">
        <v>852.07554891216978</v>
      </c>
      <c r="C31" s="1056">
        <v>1025.7355059955023</v>
      </c>
      <c r="D31" s="1367">
        <v>-16.930286225667</v>
      </c>
      <c r="E31" s="1045">
        <v>7.5770121105291297</v>
      </c>
      <c r="F31" s="1056">
        <v>6.3846949396398101</v>
      </c>
      <c r="G31" s="1367">
        <v>18.6746145612492</v>
      </c>
      <c r="H31" s="1045">
        <v>844.49853680164074</v>
      </c>
      <c r="I31" s="1056">
        <v>1019.3508110558628</v>
      </c>
      <c r="J31" s="1367">
        <v>-17.153297212086098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143002.37994614377</v>
      </c>
      <c r="C33" s="1056">
        <v>140634.27058759908</v>
      </c>
      <c r="D33" s="1367">
        <v>1.6838778689221601</v>
      </c>
      <c r="E33" s="1045">
        <v>869.11140737870494</v>
      </c>
      <c r="F33" s="1056">
        <v>950.94273736977107</v>
      </c>
      <c r="G33" s="1367">
        <v>-8.6052847111914197</v>
      </c>
      <c r="H33" s="1045">
        <v>142133.26853876511</v>
      </c>
      <c r="I33" s="1056">
        <v>139683.32785022925</v>
      </c>
      <c r="J33" s="1367">
        <v>1.7539249144770701</v>
      </c>
    </row>
    <row r="34" spans="1:10" s="35" customFormat="1" ht="12.75" customHeight="1" x14ac:dyDescent="0.2">
      <c r="A34" s="1046" t="s">
        <v>1012</v>
      </c>
      <c r="B34" s="1045">
        <v>109180.28911474523</v>
      </c>
      <c r="C34" s="1056">
        <v>106071.73836610095</v>
      </c>
      <c r="D34" s="1367">
        <v>2.93061167519974</v>
      </c>
      <c r="E34" s="1045">
        <v>719.98277459260316</v>
      </c>
      <c r="F34" s="1056">
        <v>724.67701792452158</v>
      </c>
      <c r="G34" s="1367">
        <v>-0.64777041575883698</v>
      </c>
      <c r="H34" s="1045">
        <v>108460.30634015265</v>
      </c>
      <c r="I34" s="1056">
        <v>105347.06134817642</v>
      </c>
      <c r="J34" s="1367">
        <v>2.9552271815981901</v>
      </c>
    </row>
    <row r="35" spans="1:10" s="35" customFormat="1" ht="24" customHeight="1" x14ac:dyDescent="0.2">
      <c r="A35" s="1046" t="s">
        <v>1013</v>
      </c>
      <c r="B35" s="1045">
        <v>46974.682283138231</v>
      </c>
      <c r="C35" s="1056">
        <v>46436.313917827574</v>
      </c>
      <c r="D35" s="1367">
        <v>1.1593692950378001</v>
      </c>
      <c r="E35" s="1045">
        <v>258.93908937848812</v>
      </c>
      <c r="F35" s="1056">
        <v>386.47817516279468</v>
      </c>
      <c r="G35" s="1367">
        <v>-33.000333260884297</v>
      </c>
      <c r="H35" s="1045">
        <v>46715.743193759758</v>
      </c>
      <c r="I35" s="1056">
        <v>46049.835742664764</v>
      </c>
      <c r="J35" s="1367">
        <v>1.4460582548355001</v>
      </c>
    </row>
    <row r="36" spans="1:10" s="35" customFormat="1" ht="12.75" x14ac:dyDescent="0.2">
      <c r="A36" s="1046" t="s">
        <v>1014</v>
      </c>
      <c r="B36" s="1045">
        <v>30326.085397588038</v>
      </c>
      <c r="C36" s="1056">
        <v>28359.69884568479</v>
      </c>
      <c r="D36" s="1367">
        <v>6.9337356598991304</v>
      </c>
      <c r="E36" s="1045">
        <v>439.15679987747302</v>
      </c>
      <c r="F36" s="1056">
        <v>421.65188457685093</v>
      </c>
      <c r="G36" s="1367">
        <v>4.1515088491040801</v>
      </c>
      <c r="H36" s="1045">
        <v>29886.928597710565</v>
      </c>
      <c r="I36" s="1056">
        <v>27938.046961107928</v>
      </c>
      <c r="J36" s="1367">
        <v>6.9757261104029196</v>
      </c>
    </row>
    <row r="37" spans="1:10" s="35" customFormat="1" ht="12.75" x14ac:dyDescent="0.2">
      <c r="A37" s="1046" t="s">
        <v>1015</v>
      </c>
      <c r="B37" s="1045">
        <v>32160.219535392222</v>
      </c>
      <c r="C37" s="1056">
        <v>32312.513301976251</v>
      </c>
      <c r="D37" s="1367">
        <v>-0.471315137763409</v>
      </c>
      <c r="E37" s="1045">
        <v>53.441880712311189</v>
      </c>
      <c r="F37" s="1056">
        <v>84.328211139608044</v>
      </c>
      <c r="G37" s="1367">
        <v>-36.626331816956899</v>
      </c>
      <c r="H37" s="1045">
        <v>32106.77765467991</v>
      </c>
      <c r="I37" s="1056">
        <v>32228.185090836661</v>
      </c>
      <c r="J37" s="1367">
        <v>-0.37671198615298501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202063.57412067943</v>
      </c>
      <c r="C39" s="1056">
        <v>204775.41094846762</v>
      </c>
      <c r="D39" s="1367">
        <v>-1.3242980762327099</v>
      </c>
      <c r="E39" s="1045">
        <v>1846.3932788030979</v>
      </c>
      <c r="F39" s="1056">
        <v>2104.8556512264281</v>
      </c>
      <c r="G39" s="1367">
        <v>-12.2793395486637</v>
      </c>
      <c r="H39" s="1045">
        <v>200217.18084187634</v>
      </c>
      <c r="I39" s="1056">
        <v>202670.5552972412</v>
      </c>
      <c r="J39" s="1367">
        <v>-1.21052337956379</v>
      </c>
    </row>
    <row r="40" spans="1:10" s="35" customFormat="1" ht="12.75" x14ac:dyDescent="0.2">
      <c r="A40" s="1046" t="s">
        <v>1017</v>
      </c>
      <c r="B40" s="1045">
        <v>45787.48830255276</v>
      </c>
      <c r="C40" s="1056">
        <v>45554.808030908629</v>
      </c>
      <c r="D40" s="1367">
        <v>0.51076995316555496</v>
      </c>
      <c r="E40" s="1045">
        <v>1136.0864091925655</v>
      </c>
      <c r="F40" s="1056">
        <v>1131.7989934782065</v>
      </c>
      <c r="G40" s="1367">
        <v>0.37881423636745298</v>
      </c>
      <c r="H40" s="1045">
        <v>44651.401893360184</v>
      </c>
      <c r="I40" s="1056">
        <v>44423.009037430413</v>
      </c>
      <c r="J40" s="1367">
        <v>0.51413188993417702</v>
      </c>
    </row>
    <row r="41" spans="1:10" s="35" customFormat="1" ht="12.75" x14ac:dyDescent="0.2">
      <c r="A41" s="1046" t="s">
        <v>1018</v>
      </c>
      <c r="B41" s="1045">
        <v>156276.08581812662</v>
      </c>
      <c r="C41" s="1056">
        <v>159220.60291755883</v>
      </c>
      <c r="D41" s="1367">
        <v>-1.8493317105178999</v>
      </c>
      <c r="E41" s="1045">
        <v>710.30686961053232</v>
      </c>
      <c r="F41" s="1056">
        <v>973.0566577482191</v>
      </c>
      <c r="G41" s="1367">
        <v>-27.002516867386099</v>
      </c>
      <c r="H41" s="1045">
        <v>155565.77894851612</v>
      </c>
      <c r="I41" s="1056">
        <v>158247.54625981077</v>
      </c>
      <c r="J41" s="1367">
        <v>-1.6946659677690801</v>
      </c>
    </row>
    <row r="42" spans="1:10" s="35" customFormat="1" ht="12.75" x14ac:dyDescent="0.2">
      <c r="A42" s="1046" t="s">
        <v>1019</v>
      </c>
      <c r="B42" s="1045">
        <v>1328344.8503322161</v>
      </c>
      <c r="C42" s="1056">
        <v>1320002.252920765</v>
      </c>
      <c r="D42" s="1367">
        <v>0.63201387671812903</v>
      </c>
      <c r="E42" s="1045">
        <v>7629.2186280099886</v>
      </c>
      <c r="F42" s="1056">
        <v>8572.3435135602285</v>
      </c>
      <c r="G42" s="1367">
        <v>-11.001949280944601</v>
      </c>
      <c r="H42" s="1045">
        <v>1320715.6317042012</v>
      </c>
      <c r="I42" s="1056">
        <v>1311429.9094072054</v>
      </c>
      <c r="J42" s="1367">
        <v>0.708060890664996</v>
      </c>
    </row>
    <row r="43" spans="1:10" s="35" customFormat="1" ht="12.75" x14ac:dyDescent="0.2">
      <c r="A43" s="1046" t="s">
        <v>1020</v>
      </c>
      <c r="B43" s="1045">
        <v>159634.17481343885</v>
      </c>
      <c r="C43" s="1056">
        <v>162301.53651069323</v>
      </c>
      <c r="D43" s="1367">
        <v>-1.64346053315314</v>
      </c>
      <c r="E43" s="1045">
        <v>801.80651763899482</v>
      </c>
      <c r="F43" s="1056">
        <v>1045.4459178924667</v>
      </c>
      <c r="G43" s="1367">
        <v>-23.30483060708</v>
      </c>
      <c r="H43" s="1045">
        <v>158832.36829579988</v>
      </c>
      <c r="I43" s="1056">
        <v>161256.0905928007</v>
      </c>
      <c r="J43" s="1367">
        <v>-1.50302682403552</v>
      </c>
    </row>
    <row r="44" spans="1:10" s="35" customFormat="1" ht="12.75" x14ac:dyDescent="0.2">
      <c r="A44" s="1046" t="s">
        <v>1021</v>
      </c>
      <c r="B44" s="1357">
        <v>1.1189533714079085</v>
      </c>
      <c r="C44" s="1368">
        <v>1.123449903920309</v>
      </c>
      <c r="D44" s="1367">
        <v>-0.400243259330895</v>
      </c>
      <c r="E44" s="1357">
        <v>1.1133884367362641</v>
      </c>
      <c r="F44" s="1368">
        <v>1.130314069261058</v>
      </c>
      <c r="G44" s="1367">
        <v>-1.49742739518929</v>
      </c>
      <c r="H44" s="1357">
        <v>1.1189850825143748</v>
      </c>
      <c r="I44" s="1368">
        <v>1.1234050755611968</v>
      </c>
      <c r="J44" s="1367">
        <v>-0.39344606348819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5.8617997128779837</v>
      </c>
      <c r="C47" s="1368">
        <v>5.8595385883590136</v>
      </c>
      <c r="D47" s="1367">
        <v>3.8588781093825499E-2</v>
      </c>
      <c r="E47" s="1357">
        <v>7.3102466553879877</v>
      </c>
      <c r="F47" s="1368">
        <v>7.4769945129763489</v>
      </c>
      <c r="G47" s="1367">
        <v>-2.2301455123307901</v>
      </c>
      <c r="H47" s="1357">
        <v>5.8535459133429617</v>
      </c>
      <c r="I47" s="1368">
        <v>5.8489753382855927</v>
      </c>
      <c r="J47" s="1367">
        <v>7.8143175394354003E-2</v>
      </c>
    </row>
    <row r="48" spans="1:10" s="35" customFormat="1" ht="12.75" customHeight="1" x14ac:dyDescent="0.2">
      <c r="A48" s="1047" t="s">
        <v>1066</v>
      </c>
      <c r="B48" s="1357">
        <v>5.5137931676698804</v>
      </c>
      <c r="C48" s="1368">
        <v>5.4967635837064712</v>
      </c>
      <c r="D48" s="1367">
        <v>0.30981110437218562</v>
      </c>
      <c r="E48" s="1357">
        <v>6.237627476577388</v>
      </c>
      <c r="F48" s="1368">
        <v>6.2530158933960012</v>
      </c>
      <c r="G48" s="1367">
        <v>-0.24609591724955171</v>
      </c>
      <c r="H48" s="1357">
        <v>5.5101132321638895</v>
      </c>
      <c r="I48" s="1368">
        <v>5.4922703286761481</v>
      </c>
      <c r="J48" s="1367">
        <v>0.32487300187283863</v>
      </c>
    </row>
    <row r="49" spans="1:10" s="35" customFormat="1" ht="12.75" customHeight="1" x14ac:dyDescent="0.2">
      <c r="A49" s="1047" t="s">
        <v>199</v>
      </c>
      <c r="B49" s="1357">
        <v>3.4428987134740998</v>
      </c>
      <c r="C49" s="1368">
        <v>3.5838982712409293</v>
      </c>
      <c r="D49" s="1367">
        <v>-3.934251116955064</v>
      </c>
      <c r="E49" s="1357">
        <v>7.1668994904915433</v>
      </c>
      <c r="F49" s="1368">
        <v>8.2467670687825869</v>
      </c>
      <c r="G49" s="1367">
        <v>-13.094435301547289</v>
      </c>
      <c r="H49" s="1357">
        <v>3.3914580799527831</v>
      </c>
      <c r="I49" s="1368">
        <v>3.5122765324105707</v>
      </c>
      <c r="J49" s="1367">
        <v>-3.4398900924485742</v>
      </c>
    </row>
    <row r="50" spans="1:10" s="35" customFormat="1" ht="12.75" customHeight="1" x14ac:dyDescent="0.2">
      <c r="A50" s="1047" t="s">
        <v>1067</v>
      </c>
      <c r="B50" s="1357">
        <v>1.7883625659115221</v>
      </c>
      <c r="C50" s="1368">
        <v>1.8443076657493525</v>
      </c>
      <c r="D50" s="1367">
        <v>-3.033393011198029</v>
      </c>
      <c r="E50" s="1357">
        <v>3.193719012687914</v>
      </c>
      <c r="F50" s="1368">
        <v>8.3473990171972119</v>
      </c>
      <c r="G50" s="1367">
        <v>-61.739950299389633</v>
      </c>
      <c r="H50" s="1357">
        <v>1.7619814326788181</v>
      </c>
      <c r="I50" s="1368">
        <v>1.7539771802490602</v>
      </c>
      <c r="J50" s="1367">
        <v>0.45634872106040181</v>
      </c>
    </row>
    <row r="51" spans="1:10" s="35" customFormat="1" ht="12.75" customHeight="1" x14ac:dyDescent="0.2">
      <c r="A51" s="1047" t="s">
        <v>1068</v>
      </c>
      <c r="B51" s="1357">
        <v>1.530121833961704</v>
      </c>
      <c r="C51" s="1368">
        <v>1.9068651757230086</v>
      </c>
      <c r="D51" s="1367">
        <v>-19.757209191177257</v>
      </c>
      <c r="E51" s="1357">
        <v>4.5129563444485719</v>
      </c>
      <c r="F51" s="1368">
        <v>6.8621399077804384</v>
      </c>
      <c r="G51" s="1367">
        <v>-34.233979413161087</v>
      </c>
      <c r="H51" s="1357">
        <v>1.4519988779130886</v>
      </c>
      <c r="I51" s="1368">
        <v>1.7946527395600691</v>
      </c>
      <c r="J51" s="1367">
        <v>-19.093045361576564</v>
      </c>
    </row>
    <row r="52" spans="1:10" s="35" customFormat="1" ht="12.75" customHeight="1" x14ac:dyDescent="0.2">
      <c r="A52" s="1047" t="s">
        <v>1069</v>
      </c>
      <c r="B52" s="1357">
        <v>2.444864479102288</v>
      </c>
      <c r="C52" s="1368">
        <v>2.5253009669237012</v>
      </c>
      <c r="D52" s="1367">
        <v>-3.1852238158923378</v>
      </c>
      <c r="E52" s="1357">
        <v>9.2303546491988229</v>
      </c>
      <c r="F52" s="1368">
        <v>7.3386359338896634</v>
      </c>
      <c r="G52" s="1367">
        <v>25.777525038042054</v>
      </c>
      <c r="H52" s="1357">
        <v>2.3157404366474026</v>
      </c>
      <c r="I52" s="1368">
        <v>2.4323753431027515</v>
      </c>
      <c r="J52" s="1367">
        <v>-4.7951031400675515</v>
      </c>
    </row>
    <row r="53" spans="1:10" s="35" customFormat="1" ht="12.75" customHeight="1" x14ac:dyDescent="0.2">
      <c r="A53" s="1046" t="s">
        <v>1011</v>
      </c>
      <c r="B53" s="1357">
        <v>3.6570506014643556</v>
      </c>
      <c r="C53" s="1368">
        <v>3.5972357346294976</v>
      </c>
      <c r="D53" s="1367">
        <v>1.6628008628691842</v>
      </c>
      <c r="E53" s="1357">
        <v>7.6599911481324403</v>
      </c>
      <c r="F53" s="1368">
        <v>7.8878949550179973</v>
      </c>
      <c r="G53" s="1367">
        <v>-2.8892855214885023</v>
      </c>
      <c r="H53" s="1357">
        <v>3.6325735643291734</v>
      </c>
      <c r="I53" s="1368">
        <v>3.5680255827312606</v>
      </c>
      <c r="J53" s="1367">
        <v>1.8090672306363489</v>
      </c>
    </row>
    <row r="54" spans="1:10" s="35" customFormat="1" ht="12.75" customHeight="1" x14ac:dyDescent="0.2">
      <c r="A54" s="1075" t="s">
        <v>1070</v>
      </c>
      <c r="B54" s="1357">
        <v>1.906744671150417</v>
      </c>
      <c r="C54" s="1368">
        <v>1.885301300948359</v>
      </c>
      <c r="D54" s="1367">
        <v>1.1373975179071583</v>
      </c>
      <c r="E54" s="1357">
        <v>8.0153527350395208</v>
      </c>
      <c r="F54" s="1368">
        <v>7.5941344580863142</v>
      </c>
      <c r="G54" s="1367">
        <v>5.5466265349659309</v>
      </c>
      <c r="H54" s="1357">
        <v>1.8728854771979002</v>
      </c>
      <c r="I54" s="1368">
        <v>1.837389307663323</v>
      </c>
      <c r="J54" s="1367">
        <v>1.9318807063114487</v>
      </c>
    </row>
    <row r="55" spans="1:10" s="35" customFormat="1" ht="12.75" customHeight="1" x14ac:dyDescent="0.2">
      <c r="A55" s="1075" t="s">
        <v>1071</v>
      </c>
      <c r="B55" s="1357">
        <v>3.969564634647853</v>
      </c>
      <c r="C55" s="1368">
        <v>3.9440117327655413</v>
      </c>
      <c r="D55" s="1367">
        <v>0.64789112238248958</v>
      </c>
      <c r="E55" s="1357">
        <v>6.3638988468799562</v>
      </c>
      <c r="F55" s="1368">
        <v>6.3006954551765499</v>
      </c>
      <c r="G55" s="1367">
        <v>1.0031177058633962</v>
      </c>
      <c r="H55" s="1357">
        <v>3.9536705306424769</v>
      </c>
      <c r="I55" s="1368">
        <v>3.9278002266229666</v>
      </c>
      <c r="J55" s="1367">
        <v>0.6586461257413031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1260010.346352522</v>
      </c>
      <c r="C58" s="1056">
        <v>1250652.9139102572</v>
      </c>
      <c r="D58" s="1367">
        <v>0.74820378525390996</v>
      </c>
      <c r="E58" s="1045">
        <v>6016.0943940484849</v>
      </c>
      <c r="F58" s="1056">
        <v>7069.5592422507589</v>
      </c>
      <c r="G58" s="1367">
        <v>-14.9014218864779</v>
      </c>
      <c r="H58" s="1045">
        <v>1253994.2519584671</v>
      </c>
      <c r="I58" s="1056">
        <v>1243583.3546680063</v>
      </c>
      <c r="J58" s="1367">
        <v>0.83716923770181195</v>
      </c>
    </row>
    <row r="59" spans="1:10" s="35" customFormat="1" ht="12.75" x14ac:dyDescent="0.2">
      <c r="A59" s="1046" t="s">
        <v>1025</v>
      </c>
      <c r="B59" s="1045">
        <v>1218676.9042523124</v>
      </c>
      <c r="C59" s="1056">
        <v>1215681.4909316364</v>
      </c>
      <c r="D59" s="1367">
        <v>0.24639787173040101</v>
      </c>
      <c r="E59" s="1045">
        <v>5625.744357743918</v>
      </c>
      <c r="F59" s="1056">
        <v>6614.9629917965285</v>
      </c>
      <c r="G59" s="1367">
        <v>-14.9542580250166</v>
      </c>
      <c r="H59" s="1045">
        <v>1213051.1598945626</v>
      </c>
      <c r="I59" s="1056">
        <v>1209066.5279398405</v>
      </c>
      <c r="J59" s="1367">
        <v>0.32956267191612898</v>
      </c>
    </row>
    <row r="60" spans="1:10" s="35" customFormat="1" ht="12.75" x14ac:dyDescent="0.2">
      <c r="A60" s="1046" t="s">
        <v>1026</v>
      </c>
      <c r="B60" s="1045">
        <v>161788.76753625114</v>
      </c>
      <c r="C60" s="1056">
        <v>166871.17854874843</v>
      </c>
      <c r="D60" s="1367">
        <v>-3.04570930504488</v>
      </c>
      <c r="E60" s="1045">
        <v>1101.2038537337578</v>
      </c>
      <c r="F60" s="1056">
        <v>1190.9929959890303</v>
      </c>
      <c r="G60" s="1367">
        <v>-7.5390151375919201</v>
      </c>
      <c r="H60" s="1045">
        <v>160687.56368251739</v>
      </c>
      <c r="I60" s="1056">
        <v>165680.18555275936</v>
      </c>
      <c r="J60" s="1367">
        <v>-3.0134091494315198</v>
      </c>
    </row>
    <row r="61" spans="1:10" s="35" customFormat="1" ht="12.75" x14ac:dyDescent="0.2">
      <c r="A61" s="1046" t="s">
        <v>1027</v>
      </c>
      <c r="B61" s="1045">
        <v>129277.03572846412</v>
      </c>
      <c r="C61" s="1056">
        <v>137015.05647938623</v>
      </c>
      <c r="D61" s="1367">
        <v>-5.6475696538404003</v>
      </c>
      <c r="E61" s="1045">
        <v>905.84020671208646</v>
      </c>
      <c r="F61" s="1056">
        <v>980.61746527561024</v>
      </c>
      <c r="G61" s="1367">
        <v>-7.6255279159755798</v>
      </c>
      <c r="H61" s="1045">
        <v>128371.19552175206</v>
      </c>
      <c r="I61" s="1056">
        <v>136034.43901411071</v>
      </c>
      <c r="J61" s="1367">
        <v>-5.6333113496088698</v>
      </c>
    </row>
    <row r="62" spans="1:10" s="35" customFormat="1" ht="12.75" x14ac:dyDescent="0.2">
      <c r="A62" s="1046" t="s">
        <v>1028</v>
      </c>
      <c r="B62" s="1045">
        <v>84921.283604869954</v>
      </c>
      <c r="C62" s="1056">
        <v>80070.595390470451</v>
      </c>
      <c r="D62" s="1367">
        <v>6.0580144193317702</v>
      </c>
      <c r="E62" s="1045">
        <v>335.37550740685339</v>
      </c>
      <c r="F62" s="1056">
        <v>354.16501232973945</v>
      </c>
      <c r="G62" s="1367">
        <v>-5.3052967596337304</v>
      </c>
      <c r="H62" s="1045">
        <v>84585.908097463092</v>
      </c>
      <c r="I62" s="1056">
        <v>79716.430378140736</v>
      </c>
      <c r="J62" s="1367">
        <v>6.10849946017857</v>
      </c>
    </row>
    <row r="63" spans="1:10" s="35" customFormat="1" ht="12.75" x14ac:dyDescent="0.2">
      <c r="A63" s="1046" t="s">
        <v>1029</v>
      </c>
      <c r="B63" s="1045">
        <v>68913.976075108745</v>
      </c>
      <c r="C63" s="1056">
        <v>64825.871478381021</v>
      </c>
      <c r="D63" s="1367">
        <v>6.3062855978589996</v>
      </c>
      <c r="E63" s="1045">
        <v>207.68511691099403</v>
      </c>
      <c r="F63" s="1056">
        <v>273.06239434583085</v>
      </c>
      <c r="G63" s="1367">
        <v>-23.942248653997101</v>
      </c>
      <c r="H63" s="1045">
        <v>68706.290958197758</v>
      </c>
      <c r="I63" s="1056">
        <v>64552.809084035209</v>
      </c>
      <c r="J63" s="1367">
        <v>6.4342387776735199</v>
      </c>
    </row>
    <row r="64" spans="1:10" s="35" customFormat="1" ht="12.75" x14ac:dyDescent="0.2">
      <c r="A64" s="1046" t="s">
        <v>1031</v>
      </c>
      <c r="B64" s="1045">
        <v>1931.2699552402148</v>
      </c>
      <c r="C64" s="1056">
        <v>2824.5210107352482</v>
      </c>
      <c r="D64" s="1369">
        <v>-31.6248685033684</v>
      </c>
      <c r="E64" s="1045">
        <v>46.977203236233493</v>
      </c>
      <c r="F64" s="1056">
        <v>71.699085643283112</v>
      </c>
      <c r="G64" s="1369">
        <v>-34.480052549129802</v>
      </c>
      <c r="H64" s="1045">
        <v>1884.2927520039816</v>
      </c>
      <c r="I64" s="1056">
        <v>2752.821925091966</v>
      </c>
      <c r="J64" s="1369">
        <v>-31.550503327924801</v>
      </c>
    </row>
    <row r="65" spans="1:10" s="35" customFormat="1" ht="12.75" x14ac:dyDescent="0.2">
      <c r="A65" s="1046" t="s">
        <v>1032</v>
      </c>
      <c r="B65" s="1045">
        <v>16132.49230917736</v>
      </c>
      <c r="C65" s="1056">
        <v>17586.942310443952</v>
      </c>
      <c r="D65" s="1369">
        <v>-8.2700561336513392</v>
      </c>
      <c r="E65" s="1045">
        <v>792.81720643290362</v>
      </c>
      <c r="F65" s="1056">
        <v>796.10968643685237</v>
      </c>
      <c r="G65" s="1369">
        <v>-0.413571152322603</v>
      </c>
      <c r="H65" s="1045">
        <v>15339.675102744455</v>
      </c>
      <c r="I65" s="1056">
        <v>16790.832624007093</v>
      </c>
      <c r="J65" s="1369">
        <v>-8.6425584350582501</v>
      </c>
    </row>
    <row r="66" spans="1:10" s="35" customFormat="1" ht="12.75" x14ac:dyDescent="0.2">
      <c r="A66" s="1046" t="s">
        <v>1033</v>
      </c>
      <c r="B66" s="1045">
        <v>2011.4127488757035</v>
      </c>
      <c r="C66" s="1056">
        <v>1831.5312009849883</v>
      </c>
      <c r="D66" s="1369">
        <v>9.82137502183833</v>
      </c>
      <c r="E66" s="1045">
        <v>60.185907605579878</v>
      </c>
      <c r="F66" s="1056">
        <v>85.030459072711054</v>
      </c>
      <c r="G66" s="1369">
        <v>-29.218413893174599</v>
      </c>
      <c r="H66" s="1045">
        <v>1951.2268412701237</v>
      </c>
      <c r="I66" s="1056">
        <v>1746.5007419122767</v>
      </c>
      <c r="J66" s="1369">
        <v>11.7220734263009</v>
      </c>
    </row>
    <row r="67" spans="1:10" s="35" customFormat="1" ht="12.75" x14ac:dyDescent="0.2">
      <c r="A67" s="1047" t="s">
        <v>172</v>
      </c>
      <c r="B67" s="1045">
        <v>4992.4483303438892</v>
      </c>
      <c r="C67" s="1056">
        <v>4599.0791664959588</v>
      </c>
      <c r="D67" s="1369">
        <v>8.5532157548755308</v>
      </c>
      <c r="E67" s="1045">
        <v>404.32709025474196</v>
      </c>
      <c r="F67" s="1056">
        <v>309.07334422895724</v>
      </c>
      <c r="G67" s="1369">
        <v>30.819139794605501</v>
      </c>
      <c r="H67" s="1045">
        <v>4588.1212400891482</v>
      </c>
      <c r="I67" s="1056">
        <v>4290.0058222670041</v>
      </c>
      <c r="J67" s="1369">
        <v>6.9490679074325499</v>
      </c>
    </row>
    <row r="68" spans="1:10" s="35" customFormat="1" ht="12.75" x14ac:dyDescent="0.2">
      <c r="A68" s="1364" t="s">
        <v>725</v>
      </c>
      <c r="B68" s="1048">
        <v>1234.9617934605105</v>
      </c>
      <c r="C68" s="1371">
        <v>1350.5746283401181</v>
      </c>
      <c r="D68" s="1370">
        <v>-8.5602700105286296</v>
      </c>
      <c r="E68" s="1048">
        <v>139.77322064249094</v>
      </c>
      <c r="F68" s="1371">
        <v>164.50331623238682</v>
      </c>
      <c r="G68" s="1370">
        <v>-15.0331896987175</v>
      </c>
      <c r="H68" s="1048">
        <v>1095.1885728180198</v>
      </c>
      <c r="I68" s="1371">
        <v>1186.071312107731</v>
      </c>
      <c r="J68" s="1370">
        <v>-7.6625021077532303</v>
      </c>
    </row>
    <row r="69" spans="1:10" s="35" customFormat="1" ht="12.75" x14ac:dyDescent="0.2">
      <c r="A69" s="1047" t="s">
        <v>1034</v>
      </c>
      <c r="B69" s="1045">
        <v>524.08826949335014</v>
      </c>
      <c r="C69" s="1056">
        <v>172.55367615616731</v>
      </c>
      <c r="D69" s="1369">
        <v>203.724777801333</v>
      </c>
      <c r="E69" s="1045">
        <v>35.472656478674573</v>
      </c>
      <c r="F69" s="1056">
        <v>42.959726428939987</v>
      </c>
      <c r="G69" s="1369">
        <v>-17.428113660476502</v>
      </c>
      <c r="H69" s="1045">
        <v>488.61561301467549</v>
      </c>
      <c r="I69" s="1056">
        <v>129.59394972722731</v>
      </c>
      <c r="J69" s="1369">
        <v>277.03582153574803</v>
      </c>
    </row>
    <row r="70" spans="1:10" s="35" customFormat="1" ht="12.75" x14ac:dyDescent="0.2">
      <c r="A70" s="1047" t="s">
        <v>1035</v>
      </c>
      <c r="B70" s="1045">
        <v>3464.3271680954713</v>
      </c>
      <c r="C70" s="1338" t="s">
        <v>883</v>
      </c>
      <c r="D70" s="1343" t="s">
        <v>883</v>
      </c>
      <c r="E70" s="1045">
        <v>48.727293722659859</v>
      </c>
      <c r="F70" s="1338" t="s">
        <v>883</v>
      </c>
      <c r="G70" s="1343" t="s">
        <v>883</v>
      </c>
      <c r="H70" s="1045">
        <v>3415.599874372811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1231.4898588083104</v>
      </c>
      <c r="C71" s="1338" t="s">
        <v>883</v>
      </c>
      <c r="D71" s="1343" t="s">
        <v>883</v>
      </c>
      <c r="E71" s="1045">
        <v>28.243254416341763</v>
      </c>
      <c r="F71" s="1338" t="s">
        <v>883</v>
      </c>
      <c r="G71" s="1343" t="s">
        <v>883</v>
      </c>
      <c r="H71" s="1045">
        <v>1203.2466043919685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4159.3786615369008</v>
      </c>
      <c r="C72" s="1056">
        <v>3055.6297824198577</v>
      </c>
      <c r="D72" s="1369">
        <v>36.121813102729597</v>
      </c>
      <c r="E72" s="1045">
        <v>138.6954143115035</v>
      </c>
      <c r="F72" s="1056">
        <v>158.24458117537185</v>
      </c>
      <c r="G72" s="1369">
        <v>-12.353767009692</v>
      </c>
      <c r="H72" s="1045">
        <v>4020.6832472253977</v>
      </c>
      <c r="I72" s="1056">
        <v>2897.3852012444863</v>
      </c>
      <c r="J72" s="1369">
        <v>38.76937196678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1209988.3615985541</v>
      </c>
      <c r="C75" s="1056">
        <v>1196851.8417992678</v>
      </c>
      <c r="D75" s="1369">
        <v>1.0975894710190399</v>
      </c>
      <c r="E75" s="1045">
        <v>6772.198294456849</v>
      </c>
      <c r="F75" s="1056">
        <v>7700.8842274272929</v>
      </c>
      <c r="G75" s="1369">
        <v>-12.0594714261884</v>
      </c>
      <c r="H75" s="1045">
        <v>1203216.1633040933</v>
      </c>
      <c r="I75" s="1056">
        <v>1189150.9575718401</v>
      </c>
      <c r="J75" s="1369">
        <v>1.18279396259103</v>
      </c>
    </row>
    <row r="76" spans="1:10" s="35" customFormat="1" ht="12.75" x14ac:dyDescent="0.2">
      <c r="A76" s="1046" t="s">
        <v>1038</v>
      </c>
      <c r="B76" s="1045">
        <v>239587.58313832601</v>
      </c>
      <c r="C76" s="1056">
        <v>241528.54669050217</v>
      </c>
      <c r="D76" s="1369">
        <v>-0.80361662369597398</v>
      </c>
      <c r="E76" s="1045">
        <v>842.51693741125041</v>
      </c>
      <c r="F76" s="1056">
        <v>1205.7945768497204</v>
      </c>
      <c r="G76" s="1369">
        <v>-30.1276557726421</v>
      </c>
      <c r="H76" s="1045">
        <v>238745.06620091503</v>
      </c>
      <c r="I76" s="1056">
        <v>240322.75211365227</v>
      </c>
      <c r="J76" s="1369">
        <v>-0.65648628723722902</v>
      </c>
    </row>
    <row r="77" spans="1:10" s="35" customFormat="1" ht="12.75" x14ac:dyDescent="0.2">
      <c r="A77" s="1046" t="s">
        <v>1039</v>
      </c>
      <c r="B77" s="1045">
        <v>227730.96350005217</v>
      </c>
      <c r="C77" s="1056">
        <v>227321.21186224889</v>
      </c>
      <c r="D77" s="1369">
        <v>0.18025226702186201</v>
      </c>
      <c r="E77" s="1045">
        <v>790.66879245781536</v>
      </c>
      <c r="F77" s="1056">
        <v>1171.1789855875693</v>
      </c>
      <c r="G77" s="1369">
        <v>-32.489499710315897</v>
      </c>
      <c r="H77" s="1045">
        <v>226940.29470759453</v>
      </c>
      <c r="I77" s="1056">
        <v>226150.0328766614</v>
      </c>
      <c r="J77" s="1369">
        <v>0.34944139555536802</v>
      </c>
    </row>
    <row r="78" spans="1:10" s="35" customFormat="1" ht="12.75" x14ac:dyDescent="0.2">
      <c r="A78" s="1046" t="s">
        <v>1040</v>
      </c>
      <c r="B78" s="1045">
        <v>36395.833413328197</v>
      </c>
      <c r="C78" s="1056">
        <v>40448.25589157208</v>
      </c>
      <c r="D78" s="1369">
        <v>-10.018781746998</v>
      </c>
      <c r="E78" s="1045">
        <v>88.994764511152866</v>
      </c>
      <c r="F78" s="1056">
        <v>56.346900475609871</v>
      </c>
      <c r="G78" s="1369">
        <v>57.940833941123103</v>
      </c>
      <c r="H78" s="1045">
        <v>36306.838648817044</v>
      </c>
      <c r="I78" s="1056">
        <v>40391.908991096483</v>
      </c>
      <c r="J78" s="1369">
        <v>-10.1135857262401</v>
      </c>
    </row>
    <row r="79" spans="1:10" s="35" customFormat="1" ht="12.75" x14ac:dyDescent="0.2">
      <c r="A79" s="1046" t="s">
        <v>1041</v>
      </c>
      <c r="B79" s="1045">
        <v>983907.05631340796</v>
      </c>
      <c r="C79" s="1056">
        <v>967553.17500412674</v>
      </c>
      <c r="D79" s="1369">
        <v>1.6902307523523401</v>
      </c>
      <c r="E79" s="1045">
        <v>6010.4724282425741</v>
      </c>
      <c r="F79" s="1056">
        <v>6588.3414505909514</v>
      </c>
      <c r="G79" s="1369">
        <v>-8.7710849032656704</v>
      </c>
      <c r="H79" s="1045">
        <v>977896.58388516016</v>
      </c>
      <c r="I79" s="1056">
        <v>960964.83355353586</v>
      </c>
      <c r="J79" s="1369">
        <v>1.7619531683602501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126145.39611795501</v>
      </c>
      <c r="C81" s="1056">
        <v>111568.45864301451</v>
      </c>
      <c r="D81" s="1369">
        <v>13.065464605531799</v>
      </c>
      <c r="E81" s="1045">
        <v>389.90282656777356</v>
      </c>
      <c r="F81" s="1056">
        <v>454.83065852627902</v>
      </c>
      <c r="G81" s="1369">
        <v>-14.2751660956369</v>
      </c>
      <c r="H81" s="1045">
        <v>125755.49329138725</v>
      </c>
      <c r="I81" s="1056">
        <v>111113.62798448824</v>
      </c>
      <c r="J81" s="1369">
        <v>13.177380284030599</v>
      </c>
    </row>
    <row r="82" spans="1:11" s="35" customFormat="1" ht="12.75" x14ac:dyDescent="0.2">
      <c r="A82" s="1046" t="s">
        <v>1043</v>
      </c>
      <c r="B82" s="1045">
        <v>18705.845885909046</v>
      </c>
      <c r="C82" s="1056">
        <v>23740.560447592565</v>
      </c>
      <c r="D82" s="1369">
        <v>-21.2072270694607</v>
      </c>
      <c r="E82" s="1045">
        <v>172.60002861060289</v>
      </c>
      <c r="F82" s="1056">
        <v>188.6303160805073</v>
      </c>
      <c r="G82" s="1369">
        <v>-8.4982561674034898</v>
      </c>
      <c r="H82" s="1045">
        <v>18533.245857298443</v>
      </c>
      <c r="I82" s="1056">
        <v>23551.930131512047</v>
      </c>
      <c r="J82" s="1369">
        <v>-21.3090147864302</v>
      </c>
    </row>
    <row r="83" spans="1:11" s="35" customFormat="1" ht="12.75" x14ac:dyDescent="0.2">
      <c r="A83" s="1046" t="s">
        <v>1044</v>
      </c>
      <c r="B83" s="1045">
        <v>2968.1512840418691</v>
      </c>
      <c r="C83" s="1056">
        <v>3098.1139400006864</v>
      </c>
      <c r="D83" s="1369">
        <v>-4.19489594236126</v>
      </c>
      <c r="E83" s="1045">
        <v>140.27820021240223</v>
      </c>
      <c r="F83" s="1056">
        <v>184.05101138827459</v>
      </c>
      <c r="G83" s="1369">
        <v>-23.7829777982198</v>
      </c>
      <c r="H83" s="1045">
        <v>2827.8730838294669</v>
      </c>
      <c r="I83" s="1056">
        <v>2914.0629286124122</v>
      </c>
      <c r="J83" s="1369">
        <v>-2.9577207800377301</v>
      </c>
    </row>
    <row r="84" spans="1:11" s="35" customFormat="1" ht="12.75" x14ac:dyDescent="0.2">
      <c r="A84" s="1046" t="s">
        <v>1045</v>
      </c>
      <c r="B84" s="1045">
        <v>105831.44915756577</v>
      </c>
      <c r="C84" s="1056">
        <v>86469.23184641618</v>
      </c>
      <c r="D84" s="1369">
        <v>22.392031127951</v>
      </c>
      <c r="E84" s="1045">
        <v>120.42540650690917</v>
      </c>
      <c r="F84" s="1056">
        <v>104.8388990265865</v>
      </c>
      <c r="G84" s="1369">
        <v>14.8671033605284</v>
      </c>
      <c r="H84" s="1045">
        <v>105711.02375105888</v>
      </c>
      <c r="I84" s="1056">
        <v>86364.392947389526</v>
      </c>
      <c r="J84" s="1369">
        <v>22.401165739050199</v>
      </c>
    </row>
    <row r="85" spans="1:11" s="35" customFormat="1" ht="13.5" customHeight="1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6019.853609021171</v>
      </c>
      <c r="C86" s="1056">
        <v>6552.4620227451633</v>
      </c>
      <c r="D86" s="1369">
        <v>-8.1283708608333907</v>
      </c>
      <c r="E86" s="1045">
        <v>412.47397183647496</v>
      </c>
      <c r="F86" s="1056">
        <v>471.9125304333208</v>
      </c>
      <c r="G86" s="1369">
        <v>-12.595249069201</v>
      </c>
      <c r="H86" s="1045">
        <v>5607.3796371846956</v>
      </c>
      <c r="I86" s="1056">
        <v>6080.5494923118422</v>
      </c>
      <c r="J86" s="1369">
        <v>-7.7816956465104896</v>
      </c>
    </row>
    <row r="87" spans="1:11" s="35" customFormat="1" ht="12.75" x14ac:dyDescent="0.2">
      <c r="A87" s="1046" t="s">
        <v>1047</v>
      </c>
      <c r="B87" s="1045">
        <v>22994.70491497124</v>
      </c>
      <c r="C87" s="1056">
        <v>23091.36534880997</v>
      </c>
      <c r="D87" s="1369">
        <v>-0.41859990684228299</v>
      </c>
      <c r="E87" s="1045">
        <v>843.0031563835048</v>
      </c>
      <c r="F87" s="1056">
        <v>965.20373266929334</v>
      </c>
      <c r="G87" s="1369">
        <v>-12.6605992237349</v>
      </c>
      <c r="H87" s="1045">
        <v>22151.70175858774</v>
      </c>
      <c r="I87" s="1056">
        <v>22126.161616140671</v>
      </c>
      <c r="J87" s="1369">
        <v>0.115429611742681</v>
      </c>
    </row>
    <row r="88" spans="1:11" s="35" customFormat="1" ht="12.75" x14ac:dyDescent="0.2">
      <c r="A88" s="1046" t="s">
        <v>1048</v>
      </c>
      <c r="B88" s="1045">
        <v>670.82374418227607</v>
      </c>
      <c r="C88" s="1056">
        <v>770.81861107708517</v>
      </c>
      <c r="D88" s="1369">
        <v>-12.9725548213066</v>
      </c>
      <c r="E88" s="1045">
        <v>132.87129779549792</v>
      </c>
      <c r="F88" s="1056">
        <v>102.91026500742967</v>
      </c>
      <c r="G88" s="1369">
        <v>29.113745636458301</v>
      </c>
      <c r="H88" s="1045">
        <v>537.95244638677832</v>
      </c>
      <c r="I88" s="1056">
        <v>667.90834606965575</v>
      </c>
      <c r="J88" s="1369">
        <v>-19.457145646945499</v>
      </c>
    </row>
    <row r="89" spans="1:11" s="35" customFormat="1" ht="12.75" x14ac:dyDescent="0.2">
      <c r="A89" s="1046" t="s">
        <v>1049</v>
      </c>
      <c r="B89" s="1045">
        <v>9199.9335811709807</v>
      </c>
      <c r="C89" s="1056">
        <v>7011.2666815391785</v>
      </c>
      <c r="D89" s="1369">
        <v>31.2164263469625</v>
      </c>
      <c r="E89" s="1045">
        <v>60.914552043368587</v>
      </c>
      <c r="F89" s="1056">
        <v>92.521874948311336</v>
      </c>
      <c r="G89" s="1369">
        <v>-34.161999983896401</v>
      </c>
      <c r="H89" s="1045">
        <v>9139.0190291276122</v>
      </c>
      <c r="I89" s="1056">
        <v>6918.7448065908684</v>
      </c>
      <c r="J89" s="1369">
        <v>32.090708424766397</v>
      </c>
    </row>
    <row r="90" spans="1:11" s="35" customFormat="1" ht="12.75" x14ac:dyDescent="0.2">
      <c r="A90" s="1046" t="s">
        <v>1050</v>
      </c>
      <c r="B90" s="1045">
        <v>17742.747644703653</v>
      </c>
      <c r="C90" s="1056">
        <v>24056.286345077919</v>
      </c>
      <c r="D90" s="1369">
        <v>-26.2448601160173</v>
      </c>
      <c r="E90" s="1045">
        <v>90.672838388752439</v>
      </c>
      <c r="F90" s="1056">
        <v>100.04994436125526</v>
      </c>
      <c r="G90" s="1369">
        <v>-9.3724249747150701</v>
      </c>
      <c r="H90" s="1045">
        <v>17652.074806314908</v>
      </c>
      <c r="I90" s="1056">
        <v>23956.23640071672</v>
      </c>
      <c r="J90" s="1369">
        <v>-26.315325533409801</v>
      </c>
    </row>
    <row r="91" spans="1:11" s="35" customFormat="1" ht="12.75" x14ac:dyDescent="0.2">
      <c r="A91" s="1046" t="s">
        <v>1051</v>
      </c>
      <c r="B91" s="1045">
        <v>175664.39149419006</v>
      </c>
      <c r="C91" s="1056">
        <v>193463.76062791207</v>
      </c>
      <c r="D91" s="1369">
        <v>-9.2003634561593408</v>
      </c>
      <c r="E91" s="1045">
        <v>310.52180575847893</v>
      </c>
      <c r="F91" s="1056">
        <v>360.32103615812048</v>
      </c>
      <c r="G91" s="1369">
        <v>-13.8207946254318</v>
      </c>
      <c r="H91" s="1045">
        <v>175353.86968843162</v>
      </c>
      <c r="I91" s="1056">
        <v>193103.43959175391</v>
      </c>
      <c r="J91" s="1369">
        <v>-9.1917419704419707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38.239348313643035</v>
      </c>
      <c r="C94" s="812">
        <v>39.340442153759199</v>
      </c>
      <c r="D94" s="1369">
        <v>-1.1010938401161601</v>
      </c>
      <c r="E94" s="1049">
        <v>26.950420013314709</v>
      </c>
      <c r="F94" s="812">
        <v>28.90129335264086</v>
      </c>
      <c r="G94" s="1369">
        <v>-1.9508733393261499</v>
      </c>
      <c r="H94" s="1049">
        <v>38.303676904785334</v>
      </c>
      <c r="I94" s="812">
        <v>39.408617946163524</v>
      </c>
      <c r="J94" s="1369">
        <v>-1.1049410413781899</v>
      </c>
      <c r="K94" s="1043"/>
    </row>
    <row r="95" spans="1:11" x14ac:dyDescent="0.2">
      <c r="A95" s="1046" t="s">
        <v>1054</v>
      </c>
      <c r="B95" s="1049">
        <v>61.760651686356859</v>
      </c>
      <c r="C95" s="812">
        <v>60.659557846240808</v>
      </c>
      <c r="D95" s="1369">
        <v>1.1010938401160499</v>
      </c>
      <c r="E95" s="1049">
        <v>73.049579986685117</v>
      </c>
      <c r="F95" s="812">
        <v>71.098706647359151</v>
      </c>
      <c r="G95" s="1369">
        <v>1.9508733393259701</v>
      </c>
      <c r="H95" s="1049">
        <v>61.696323095214154</v>
      </c>
      <c r="I95" s="812">
        <v>60.591382053836497</v>
      </c>
      <c r="J95" s="1369">
        <v>1.1049410413776599</v>
      </c>
      <c r="K95" s="1043"/>
    </row>
    <row r="96" spans="1:11" x14ac:dyDescent="0.2">
      <c r="A96" s="1046" t="s">
        <v>1055</v>
      </c>
      <c r="B96" s="1049">
        <v>4.1030704486312626</v>
      </c>
      <c r="C96" s="812">
        <v>4.0491972572549351</v>
      </c>
      <c r="D96" s="1369">
        <v>1.3304659653170301</v>
      </c>
      <c r="E96" s="1049">
        <v>6.2986681774288158</v>
      </c>
      <c r="F96" s="812">
        <v>6.0838127846311805</v>
      </c>
      <c r="G96" s="1369">
        <v>3.5315911321334399</v>
      </c>
      <c r="H96" s="1049">
        <v>4.0905591007998829</v>
      </c>
      <c r="I96" s="812">
        <v>4.0359096292634531</v>
      </c>
      <c r="J96" s="1369">
        <v>1.35408065483377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315542.58783219726</v>
      </c>
      <c r="C98" s="1056">
        <v>349243.70465847407</v>
      </c>
      <c r="D98" s="1369">
        <v>-9.6497421075157792</v>
      </c>
      <c r="E98" s="1045">
        <v>916.58452581979327</v>
      </c>
      <c r="F98" s="1056">
        <v>979.82357062501899</v>
      </c>
      <c r="G98" s="1369">
        <v>-6.4541256917187901</v>
      </c>
      <c r="H98" s="1045">
        <v>314626.00330637756</v>
      </c>
      <c r="I98" s="1056">
        <v>348263.88108784897</v>
      </c>
      <c r="J98" s="1369">
        <v>-9.6587328196076498</v>
      </c>
      <c r="K98" s="1043"/>
    </row>
    <row r="99" spans="1:11" x14ac:dyDescent="0.2">
      <c r="A99" s="1046" t="s">
        <v>1057</v>
      </c>
      <c r="B99" s="1045">
        <v>1172436.4373134591</v>
      </c>
      <c r="C99" s="1056">
        <v>1133060.0847729789</v>
      </c>
      <c r="D99" s="1369">
        <v>3.4752219295033799</v>
      </c>
      <c r="E99" s="1045">
        <v>7514.4406198291872</v>
      </c>
      <c r="F99" s="1056">
        <v>8637.9658608276768</v>
      </c>
      <c r="G99" s="1369">
        <v>-13.006826596682499</v>
      </c>
      <c r="H99" s="1045">
        <v>1164921.9966936219</v>
      </c>
      <c r="I99" s="1056">
        <v>1124422.118912152</v>
      </c>
      <c r="J99" s="1369">
        <v>3.6018393004090301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974119.44324282231</v>
      </c>
      <c r="C101" s="1056">
        <v>1014329.5632804265</v>
      </c>
      <c r="D101" s="1369">
        <v>-3.9642066536601099</v>
      </c>
      <c r="E101" s="1045">
        <v>2121.5015290275842</v>
      </c>
      <c r="F101" s="1056">
        <v>2510.794062060641</v>
      </c>
      <c r="G101" s="1369">
        <v>-15.504757595035899</v>
      </c>
      <c r="H101" s="1045">
        <v>971997.9417137925</v>
      </c>
      <c r="I101" s="1056">
        <v>1011818.7692183659</v>
      </c>
      <c r="J101" s="1369">
        <v>-3.9355691667328099</v>
      </c>
      <c r="K101" s="1043"/>
    </row>
    <row r="102" spans="1:11" x14ac:dyDescent="0.2">
      <c r="A102" s="1046" t="s">
        <v>1059</v>
      </c>
      <c r="B102" s="1045">
        <v>513859.58190282871</v>
      </c>
      <c r="C102" s="1056">
        <v>467974.22615102713</v>
      </c>
      <c r="D102" s="1369">
        <v>9.8051031846769305</v>
      </c>
      <c r="E102" s="1045">
        <v>6309.5236166213945</v>
      </c>
      <c r="F102" s="1056">
        <v>7106.9953693920625</v>
      </c>
      <c r="G102" s="1369">
        <v>-11.2209409366603</v>
      </c>
      <c r="H102" s="1045">
        <v>507550.05828620365</v>
      </c>
      <c r="I102" s="1056">
        <v>460867.23078163515</v>
      </c>
      <c r="J102" s="1369">
        <v>10.1293440684411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443843.34982919367</v>
      </c>
      <c r="C104" s="1056">
        <v>410272.009983539</v>
      </c>
      <c r="D104" s="1369">
        <v>8.1827029455413296</v>
      </c>
      <c r="E104" s="1045">
        <v>6010.7412975258994</v>
      </c>
      <c r="F104" s="1056">
        <v>6743.8638605754613</v>
      </c>
      <c r="G104" s="1369">
        <v>-10.8709573355326</v>
      </c>
      <c r="H104" s="1045">
        <v>437832.60853166576</v>
      </c>
      <c r="I104" s="1056">
        <v>403528.14612296352</v>
      </c>
      <c r="J104" s="1369">
        <v>8.5011325079289399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43.145537578317658</v>
      </c>
      <c r="C106" s="1056">
        <v>42.787672379600799</v>
      </c>
      <c r="D106" s="1369">
        <v>0.83637454157817703</v>
      </c>
      <c r="E106" s="1045">
        <v>42.332056918443634</v>
      </c>
      <c r="F106" s="1056">
        <v>41.441947574575458</v>
      </c>
      <c r="G106" s="1369">
        <v>2.1478463150565199</v>
      </c>
      <c r="H106" s="1045">
        <v>43.14939087422983</v>
      </c>
      <c r="I106" s="1056">
        <v>42.796461013169669</v>
      </c>
      <c r="J106" s="1369">
        <v>0.82467066833296099</v>
      </c>
      <c r="K106" s="1043"/>
    </row>
    <row r="107" spans="1:11" x14ac:dyDescent="0.2">
      <c r="A107" s="1051" t="s">
        <v>1062</v>
      </c>
      <c r="B107" s="1522">
        <v>2.6851097790307872</v>
      </c>
      <c r="C107" s="1523">
        <v>2.663837331099379</v>
      </c>
      <c r="D107" s="1370">
        <v>0.79856407457991818</v>
      </c>
      <c r="E107" s="1522">
        <v>1.6985149689930863</v>
      </c>
      <c r="F107" s="1523">
        <v>1.7240559890855913</v>
      </c>
      <c r="G107" s="1370">
        <v>-1.481449573227116</v>
      </c>
      <c r="H107" s="1522">
        <v>2.6942996660413829</v>
      </c>
      <c r="I107" s="1523">
        <v>2.6733542654466325</v>
      </c>
      <c r="J107" s="1370">
        <v>0.78348765315064461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honeticPr fontId="37" type="noConversion"/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F155"/>
  <sheetViews>
    <sheetView showGridLines="0" topLeftCell="A103" zoomScaleNormal="100" workbookViewId="0">
      <selection activeCell="A159" sqref="A159"/>
    </sheetView>
  </sheetViews>
  <sheetFormatPr defaultColWidth="8.85546875" defaultRowHeight="12.75" x14ac:dyDescent="0.2"/>
  <cols>
    <col min="1" max="1" width="46.7109375" style="1037" customWidth="1"/>
    <col min="2" max="3" width="14.7109375" style="1037" customWidth="1"/>
    <col min="4" max="4" width="10.42578125" style="1037" customWidth="1"/>
    <col min="5" max="5" width="7.5703125" style="993" customWidth="1"/>
    <col min="6" max="6" width="8.85546875" style="994"/>
    <col min="7" max="16384" width="8.85546875" style="995"/>
  </cols>
  <sheetData>
    <row r="1" spans="1:6" ht="15.75" x14ac:dyDescent="0.25">
      <c r="A1" s="1385" t="str">
        <f>CONCATENATE('List of Tables'!A4,":  ",'List of Tables'!C4)</f>
        <v>TABLE 1:  Summary of Visitor Statistics: 2016 vs. 2015</v>
      </c>
      <c r="B1" s="1385"/>
      <c r="C1" s="1385"/>
      <c r="D1" s="1385"/>
    </row>
    <row r="2" spans="1:6" ht="15.75" x14ac:dyDescent="0.25">
      <c r="A2" s="996"/>
      <c r="B2" s="996"/>
      <c r="C2" s="996"/>
      <c r="D2" s="996"/>
    </row>
    <row r="3" spans="1:6" s="999" customFormat="1" ht="12" x14ac:dyDescent="0.2">
      <c r="A3" s="1386" t="s">
        <v>367</v>
      </c>
      <c r="B3" s="1388">
        <v>2016</v>
      </c>
      <c r="C3" s="1390">
        <v>2015</v>
      </c>
      <c r="D3" s="1388" t="s">
        <v>563</v>
      </c>
      <c r="E3" s="997"/>
      <c r="F3" s="998"/>
    </row>
    <row r="4" spans="1:6" s="999" customFormat="1" ht="12" x14ac:dyDescent="0.2">
      <c r="A4" s="1387"/>
      <c r="B4" s="1389"/>
      <c r="C4" s="1391"/>
      <c r="D4" s="1389"/>
      <c r="E4" s="997"/>
      <c r="F4" s="998"/>
    </row>
    <row r="5" spans="1:6" s="999" customFormat="1" ht="12" x14ac:dyDescent="0.2">
      <c r="A5" s="1000" t="s">
        <v>367</v>
      </c>
      <c r="B5" s="1040">
        <f>SUM(B6:B8)</f>
        <v>15911.221846206077</v>
      </c>
      <c r="C5" s="1040">
        <f>SUM(C6:C8)</f>
        <v>15110.939387189868</v>
      </c>
      <c r="D5" s="1041">
        <f>+(B5-C5)/C5*100</f>
        <v>5.2960470458550031</v>
      </c>
      <c r="E5" s="997"/>
      <c r="F5" s="998"/>
    </row>
    <row r="6" spans="1:6" s="999" customFormat="1" ht="12" x14ac:dyDescent="0.2">
      <c r="A6" s="1000" t="s">
        <v>789</v>
      </c>
      <c r="B6" s="1040">
        <f>+B14</f>
        <v>15753.463310182939</v>
      </c>
      <c r="C6" s="1040">
        <f>+C14</f>
        <v>14938.499293525647</v>
      </c>
      <c r="D6" s="1041">
        <f t="shared" ref="D6:D8" si="0">+(B6-C6)/C6*100</f>
        <v>5.4554610918012196</v>
      </c>
      <c r="E6" s="997"/>
      <c r="F6" s="998"/>
    </row>
    <row r="7" spans="1:6" s="999" customFormat="1" ht="12" x14ac:dyDescent="0.2">
      <c r="A7" s="1000" t="s">
        <v>790</v>
      </c>
      <c r="B7" s="1040">
        <f>+B24</f>
        <v>39.631137023137768</v>
      </c>
      <c r="C7" s="1040">
        <f>+C24</f>
        <v>38.362406664220977</v>
      </c>
      <c r="D7" s="1041">
        <f t="shared" si="0"/>
        <v>3.3072230582970255</v>
      </c>
      <c r="E7" s="997"/>
      <c r="F7" s="998"/>
    </row>
    <row r="8" spans="1:6" s="999" customFormat="1" ht="12" x14ac:dyDescent="0.2">
      <c r="A8" s="1001" t="s">
        <v>711</v>
      </c>
      <c r="B8" s="1002">
        <v>118.127399</v>
      </c>
      <c r="C8" s="1003">
        <v>134.077687</v>
      </c>
      <c r="D8" s="1004">
        <f t="shared" si="0"/>
        <v>-11.896303073903715</v>
      </c>
      <c r="E8" s="997"/>
      <c r="F8" s="998"/>
    </row>
    <row r="9" spans="1:6" s="999" customFormat="1" ht="12" x14ac:dyDescent="0.2">
      <c r="A9" s="1005"/>
      <c r="B9" s="1006"/>
      <c r="C9" s="1006"/>
      <c r="D9" s="1005"/>
      <c r="E9" s="997"/>
      <c r="F9" s="998"/>
    </row>
    <row r="10" spans="1:6" s="999" customFormat="1" ht="12" x14ac:dyDescent="0.2">
      <c r="A10" s="1005"/>
      <c r="B10" s="1005"/>
      <c r="C10" s="1005"/>
      <c r="D10" s="1005"/>
      <c r="E10" s="997"/>
      <c r="F10" s="998"/>
    </row>
    <row r="11" spans="1:6" s="999" customFormat="1" ht="12" x14ac:dyDescent="0.2">
      <c r="A11" s="1383" t="s">
        <v>811</v>
      </c>
      <c r="B11" s="1383">
        <f>+B3</f>
        <v>2016</v>
      </c>
      <c r="C11" s="1383">
        <f>+C3</f>
        <v>2015</v>
      </c>
      <c r="D11" s="1383" t="s">
        <v>563</v>
      </c>
      <c r="E11" s="997"/>
      <c r="F11" s="998"/>
    </row>
    <row r="12" spans="1:6" s="1009" customFormat="1" ht="12" x14ac:dyDescent="0.2">
      <c r="A12" s="1384"/>
      <c r="B12" s="1384"/>
      <c r="C12" s="1384"/>
      <c r="D12" s="1384"/>
      <c r="E12" s="1007"/>
      <c r="F12" s="1008"/>
    </row>
    <row r="13" spans="1:6" s="999" customFormat="1" ht="12" x14ac:dyDescent="0.2">
      <c r="A13" s="1010" t="s">
        <v>367</v>
      </c>
      <c r="B13" s="1011">
        <v>15793.094447206076</v>
      </c>
      <c r="C13" s="1011">
        <v>14976.861700189867</v>
      </c>
      <c r="D13" s="1012">
        <v>5.4499584983539018</v>
      </c>
      <c r="E13" s="997"/>
      <c r="F13" s="998"/>
    </row>
    <row r="14" spans="1:6" s="999" customFormat="1" ht="12" x14ac:dyDescent="0.2">
      <c r="A14" s="1013" t="s">
        <v>589</v>
      </c>
      <c r="B14" s="1014">
        <v>15753.463310182939</v>
      </c>
      <c r="C14" s="1014">
        <v>14938.499293525647</v>
      </c>
      <c r="D14" s="1015">
        <v>5.455461091801217</v>
      </c>
      <c r="E14" s="997"/>
      <c r="F14" s="998"/>
    </row>
    <row r="15" spans="1:6" s="999" customFormat="1" ht="12" x14ac:dyDescent="0.2">
      <c r="A15" s="1016" t="s">
        <v>581</v>
      </c>
      <c r="B15" s="1014">
        <v>5634.1496050756195</v>
      </c>
      <c r="C15" s="1014">
        <v>5275.6624984879591</v>
      </c>
      <c r="D15" s="1015">
        <v>6.7951106934987848</v>
      </c>
      <c r="E15" s="997"/>
      <c r="F15" s="998"/>
    </row>
    <row r="16" spans="1:6" s="999" customFormat="1" ht="12" x14ac:dyDescent="0.2">
      <c r="A16" s="1016" t="s">
        <v>582</v>
      </c>
      <c r="B16" s="1014">
        <v>3889.4017181902159</v>
      </c>
      <c r="C16" s="1014">
        <v>3674.6073123915189</v>
      </c>
      <c r="D16" s="1015">
        <v>5.8453703358823272</v>
      </c>
      <c r="E16" s="997"/>
      <c r="F16" s="998"/>
    </row>
    <row r="17" spans="1:6" s="999" customFormat="1" ht="12" x14ac:dyDescent="0.2">
      <c r="A17" s="1016" t="s">
        <v>226</v>
      </c>
      <c r="B17" s="1014">
        <v>2095.9285822404336</v>
      </c>
      <c r="C17" s="1014">
        <v>2052.681320617899</v>
      </c>
      <c r="D17" s="1015">
        <v>2.1068668179586858</v>
      </c>
      <c r="E17" s="997"/>
      <c r="F17" s="998"/>
    </row>
    <row r="18" spans="1:6" s="999" customFormat="1" ht="12" x14ac:dyDescent="0.2">
      <c r="A18" s="1016" t="s">
        <v>198</v>
      </c>
      <c r="B18" s="1014">
        <v>954.93265882027276</v>
      </c>
      <c r="C18" s="1014">
        <v>1053.2316212197861</v>
      </c>
      <c r="D18" s="1015">
        <v>-9.3330811968662442</v>
      </c>
      <c r="E18" s="997"/>
      <c r="F18" s="998"/>
    </row>
    <row r="19" spans="1:6" s="999" customFormat="1" ht="12" x14ac:dyDescent="0.2">
      <c r="A19" s="1016" t="s">
        <v>223</v>
      </c>
      <c r="B19" s="1014">
        <v>353.41208324089467</v>
      </c>
      <c r="C19" s="1014">
        <v>337.17566669427498</v>
      </c>
      <c r="D19" s="1015">
        <v>4.8154176444000774</v>
      </c>
      <c r="E19" s="997"/>
      <c r="F19" s="998"/>
    </row>
    <row r="20" spans="1:6" s="999" customFormat="1" ht="12" x14ac:dyDescent="0.2">
      <c r="A20" s="1016" t="s">
        <v>583</v>
      </c>
      <c r="B20" s="1014">
        <v>1070.3818839993783</v>
      </c>
      <c r="C20" s="1014">
        <v>1001.2588400853016</v>
      </c>
      <c r="D20" s="1015">
        <v>6.9036138455654372</v>
      </c>
      <c r="E20" s="997"/>
      <c r="F20" s="998"/>
    </row>
    <row r="21" spans="1:6" s="999" customFormat="1" ht="12" x14ac:dyDescent="0.2">
      <c r="A21" s="1016" t="s">
        <v>241</v>
      </c>
      <c r="B21" s="1014">
        <v>1073.6004603945976</v>
      </c>
      <c r="C21" s="1014">
        <v>903.92247567435345</v>
      </c>
      <c r="D21" s="1015">
        <v>18.771298345431585</v>
      </c>
      <c r="E21" s="997"/>
      <c r="F21" s="998"/>
    </row>
    <row r="22" spans="1:6" s="999" customFormat="1" ht="12" x14ac:dyDescent="0.2">
      <c r="A22" s="1016" t="s">
        <v>193</v>
      </c>
      <c r="B22" s="1014">
        <v>56.507251634497024</v>
      </c>
      <c r="C22" s="1014">
        <v>79.822110503234427</v>
      </c>
      <c r="D22" s="1015">
        <v>-29.208522202369824</v>
      </c>
      <c r="E22" s="997"/>
      <c r="F22" s="998"/>
    </row>
    <row r="23" spans="1:6" s="999" customFormat="1" ht="12" x14ac:dyDescent="0.2">
      <c r="A23" s="1016" t="s">
        <v>227</v>
      </c>
      <c r="B23" s="1014">
        <v>625.14906658702819</v>
      </c>
      <c r="C23" s="1014">
        <v>560.13744785131973</v>
      </c>
      <c r="D23" s="1015">
        <v>11.60636893410576</v>
      </c>
      <c r="E23" s="997"/>
      <c r="F23" s="998"/>
    </row>
    <row r="24" spans="1:6" s="999" customFormat="1" ht="12" x14ac:dyDescent="0.2">
      <c r="A24" s="1013" t="s">
        <v>590</v>
      </c>
      <c r="B24" s="1014">
        <v>39.631137023137768</v>
      </c>
      <c r="C24" s="1014">
        <v>38.362406664220977</v>
      </c>
      <c r="D24" s="1015">
        <v>3.3072230582970263</v>
      </c>
      <c r="E24" s="997"/>
      <c r="F24" s="998"/>
    </row>
    <row r="25" spans="1:6" s="999" customFormat="1" ht="6" customHeight="1" x14ac:dyDescent="0.2">
      <c r="A25" s="1017"/>
      <c r="B25" s="1018"/>
      <c r="C25" s="1018"/>
      <c r="D25" s="1017"/>
      <c r="E25" s="997"/>
      <c r="F25" s="998"/>
    </row>
    <row r="26" spans="1:6" s="999" customFormat="1" ht="12" x14ac:dyDescent="0.2">
      <c r="A26" s="1010" t="s">
        <v>363</v>
      </c>
      <c r="B26" s="1019">
        <v>80225406.757128432</v>
      </c>
      <c r="C26" s="1019">
        <v>78620086.251555622</v>
      </c>
      <c r="D26" s="1012">
        <v>2.0418707001113923</v>
      </c>
      <c r="E26" s="997"/>
      <c r="F26" s="998"/>
    </row>
    <row r="27" spans="1:6" s="999" customFormat="1" ht="12" x14ac:dyDescent="0.2">
      <c r="A27" s="1013" t="s">
        <v>589</v>
      </c>
      <c r="B27" s="1020">
        <v>79669135.467307538</v>
      </c>
      <c r="C27" s="1020">
        <v>78086080.961956397</v>
      </c>
      <c r="D27" s="1015">
        <v>2.0273197039077928</v>
      </c>
      <c r="E27" s="997"/>
      <c r="F27" s="998"/>
    </row>
    <row r="28" spans="1:6" s="999" customFormat="1" ht="12" x14ac:dyDescent="0.2">
      <c r="A28" s="1016" t="s">
        <v>581</v>
      </c>
      <c r="B28" s="1020">
        <v>33552090.617878214</v>
      </c>
      <c r="C28" s="1020">
        <v>32561687.654093213</v>
      </c>
      <c r="D28" s="1015">
        <v>3.0416204906397182</v>
      </c>
      <c r="E28" s="997"/>
      <c r="F28" s="998"/>
    </row>
    <row r="29" spans="1:6" s="999" customFormat="1" ht="12" x14ac:dyDescent="0.2">
      <c r="A29" s="1016" t="s">
        <v>582</v>
      </c>
      <c r="B29" s="1020">
        <v>19283519.587305088</v>
      </c>
      <c r="C29" s="1020">
        <v>18580407.554740842</v>
      </c>
      <c r="D29" s="1015">
        <v>3.78415828873917</v>
      </c>
      <c r="E29" s="997"/>
      <c r="F29" s="998"/>
    </row>
    <row r="30" spans="1:6" s="999" customFormat="1" ht="12" x14ac:dyDescent="0.2">
      <c r="A30" s="1016" t="s">
        <v>226</v>
      </c>
      <c r="B30" s="1020">
        <v>8722235.0223672409</v>
      </c>
      <c r="C30" s="1020">
        <v>8685616.2538444009</v>
      </c>
      <c r="D30" s="1015">
        <v>0.42160242235698142</v>
      </c>
      <c r="E30" s="997"/>
      <c r="F30" s="998"/>
    </row>
    <row r="31" spans="1:6" s="999" customFormat="1" ht="12" x14ac:dyDescent="0.2">
      <c r="A31" s="1016" t="s">
        <v>198</v>
      </c>
      <c r="B31" s="1020">
        <v>5926189.1793474946</v>
      </c>
      <c r="C31" s="1020">
        <v>6520761.1490035849</v>
      </c>
      <c r="D31" s="1015">
        <v>-9.1181375313362683</v>
      </c>
      <c r="E31" s="997"/>
      <c r="F31" s="998"/>
    </row>
    <row r="32" spans="1:6" s="999" customFormat="1" ht="12" x14ac:dyDescent="0.2">
      <c r="A32" s="1016" t="s">
        <v>223</v>
      </c>
      <c r="B32" s="1020">
        <v>1860886.9247682816</v>
      </c>
      <c r="C32" s="1020">
        <v>1897156.5899883716</v>
      </c>
      <c r="D32" s="1015">
        <v>-1.9117908037476372</v>
      </c>
      <c r="E32" s="997"/>
      <c r="F32" s="998"/>
    </row>
    <row r="33" spans="1:6" s="999" customFormat="1" ht="12" x14ac:dyDescent="0.2">
      <c r="A33" s="1016" t="s">
        <v>583</v>
      </c>
      <c r="B33" s="1020">
        <v>3736541.8360174713</v>
      </c>
      <c r="C33" s="1020">
        <v>3810264.8664825973</v>
      </c>
      <c r="D33" s="1015">
        <v>-1.9348531676534719</v>
      </c>
      <c r="E33" s="997"/>
      <c r="F33" s="998"/>
    </row>
    <row r="34" spans="1:6" s="999" customFormat="1" ht="12" x14ac:dyDescent="0.2">
      <c r="A34" s="1016" t="s">
        <v>241</v>
      </c>
      <c r="B34" s="1020">
        <v>3151234.9148404403</v>
      </c>
      <c r="C34" s="1020">
        <v>2656623.6737587573</v>
      </c>
      <c r="D34" s="1015">
        <v>18.618039354511808</v>
      </c>
      <c r="E34" s="997"/>
      <c r="F34" s="998"/>
    </row>
    <row r="35" spans="1:6" s="999" customFormat="1" ht="12" x14ac:dyDescent="0.2">
      <c r="A35" s="1016" t="s">
        <v>193</v>
      </c>
      <c r="B35" s="1020">
        <v>302638.39503002662</v>
      </c>
      <c r="C35" s="1020">
        <v>322633.65305379278</v>
      </c>
      <c r="D35" s="1015">
        <v>-6.1975115845811501</v>
      </c>
      <c r="E35" s="997"/>
      <c r="F35" s="998"/>
    </row>
    <row r="36" spans="1:6" s="999" customFormat="1" ht="12" x14ac:dyDescent="0.2">
      <c r="A36" s="1016" t="s">
        <v>227</v>
      </c>
      <c r="B36" s="1020">
        <v>3133798.9897532719</v>
      </c>
      <c r="C36" s="1020">
        <v>3050929.5669908309</v>
      </c>
      <c r="D36" s="1015">
        <v>2.7162024210272362</v>
      </c>
      <c r="E36" s="997"/>
      <c r="F36" s="998"/>
    </row>
    <row r="37" spans="1:6" s="999" customFormat="1" ht="12" x14ac:dyDescent="0.2">
      <c r="A37" s="1013" t="s">
        <v>590</v>
      </c>
      <c r="B37" s="1020">
        <v>556271.28982089169</v>
      </c>
      <c r="C37" s="1020">
        <v>534005.2895992297</v>
      </c>
      <c r="D37" s="1015">
        <v>4.1696216601847969</v>
      </c>
      <c r="E37" s="997"/>
      <c r="F37" s="998"/>
    </row>
    <row r="38" spans="1:6" s="999" customFormat="1" ht="6" customHeight="1" x14ac:dyDescent="0.2">
      <c r="A38" s="1013"/>
      <c r="B38" s="1021"/>
      <c r="C38" s="1021"/>
      <c r="D38" s="1022"/>
      <c r="E38" s="997"/>
      <c r="F38" s="998"/>
    </row>
    <row r="39" spans="1:6" s="999" customFormat="1" ht="12" x14ac:dyDescent="0.2">
      <c r="A39" s="1010" t="s">
        <v>364</v>
      </c>
      <c r="B39" s="1019">
        <v>8934277.0694425218</v>
      </c>
      <c r="C39" s="1019">
        <v>8679563.776389569</v>
      </c>
      <c r="D39" s="1012">
        <v>2.9346324264110102</v>
      </c>
      <c r="E39" s="997"/>
      <c r="F39" s="998"/>
    </row>
    <row r="40" spans="1:6" s="999" customFormat="1" ht="12" x14ac:dyDescent="0.2">
      <c r="A40" s="1013" t="s">
        <v>589</v>
      </c>
      <c r="B40" s="1020">
        <v>8821802.4187592734</v>
      </c>
      <c r="C40" s="1020">
        <v>8563017.776389569</v>
      </c>
      <c r="D40" s="1015">
        <v>3.0221196443529497</v>
      </c>
      <c r="E40" s="997"/>
      <c r="F40" s="998"/>
    </row>
    <row r="41" spans="1:6" s="999" customFormat="1" ht="12" x14ac:dyDescent="0.2">
      <c r="A41" s="1016" t="s">
        <v>581</v>
      </c>
      <c r="B41" s="1020">
        <v>3664149.5379564557</v>
      </c>
      <c r="C41" s="1020">
        <v>3507652.0487610716</v>
      </c>
      <c r="D41" s="1015">
        <v>4.4616024343309801</v>
      </c>
      <c r="E41" s="997"/>
      <c r="F41" s="998"/>
    </row>
    <row r="42" spans="1:6" s="999" customFormat="1" ht="12" x14ac:dyDescent="0.2">
      <c r="A42" s="1016" t="s">
        <v>582</v>
      </c>
      <c r="B42" s="1020">
        <v>1892767.5666404821</v>
      </c>
      <c r="C42" s="1020">
        <v>1803669.5327120139</v>
      </c>
      <c r="D42" s="1015">
        <v>4.9398203114569217</v>
      </c>
      <c r="E42" s="997"/>
      <c r="F42" s="998"/>
    </row>
    <row r="43" spans="1:6" s="999" customFormat="1" ht="12" x14ac:dyDescent="0.2">
      <c r="A43" s="1016" t="s">
        <v>226</v>
      </c>
      <c r="B43" s="1020">
        <v>1487979.0251456518</v>
      </c>
      <c r="C43" s="1020">
        <v>1482303.7894314583</v>
      </c>
      <c r="D43" s="1015">
        <v>0.3828658979796673</v>
      </c>
      <c r="E43" s="997"/>
      <c r="F43" s="998"/>
    </row>
    <row r="44" spans="1:6" s="999" customFormat="1" ht="12" x14ac:dyDescent="0.2">
      <c r="A44" s="1016" t="s">
        <v>198</v>
      </c>
      <c r="B44" s="1020">
        <v>469313.64051535539</v>
      </c>
      <c r="C44" s="1020">
        <v>512323.3901026239</v>
      </c>
      <c r="D44" s="1015">
        <v>-8.3950392307197248</v>
      </c>
      <c r="E44" s="997"/>
      <c r="F44" s="998"/>
    </row>
    <row r="45" spans="1:6" s="999" customFormat="1" ht="12" x14ac:dyDescent="0.2">
      <c r="A45" s="1016" t="s">
        <v>223</v>
      </c>
      <c r="B45" s="1020">
        <v>143922.06026501593</v>
      </c>
      <c r="C45" s="1020">
        <v>145018.86587555756</v>
      </c>
      <c r="D45" s="1015">
        <v>-0.75631925813212098</v>
      </c>
      <c r="E45" s="997"/>
      <c r="F45" s="998"/>
    </row>
    <row r="46" spans="1:6" s="999" customFormat="1" ht="12" x14ac:dyDescent="0.2">
      <c r="A46" s="1016" t="s">
        <v>583</v>
      </c>
      <c r="B46" s="1020">
        <v>390364.19661626813</v>
      </c>
      <c r="C46" s="1020">
        <v>399618.8312901695</v>
      </c>
      <c r="D46" s="1015">
        <v>-2.3158655071440881</v>
      </c>
      <c r="E46" s="997"/>
      <c r="F46" s="998"/>
    </row>
    <row r="47" spans="1:6" s="999" customFormat="1" ht="12" x14ac:dyDescent="0.2">
      <c r="A47" s="1016" t="s">
        <v>241</v>
      </c>
      <c r="B47" s="1020">
        <v>448413.56842362485</v>
      </c>
      <c r="C47" s="1020">
        <v>393832.90320454387</v>
      </c>
      <c r="D47" s="1015">
        <v>13.858838297909703</v>
      </c>
      <c r="E47" s="997"/>
      <c r="F47" s="998"/>
    </row>
    <row r="48" spans="1:6" s="999" customFormat="1" ht="12" x14ac:dyDescent="0.2">
      <c r="A48" s="1016" t="s">
        <v>193</v>
      </c>
      <c r="B48" s="1020">
        <v>26075.346909417349</v>
      </c>
      <c r="C48" s="1020">
        <v>27977.72921379123</v>
      </c>
      <c r="D48" s="1015">
        <v>-6.7996308415056328</v>
      </c>
      <c r="E48" s="997"/>
      <c r="F48" s="998"/>
    </row>
    <row r="49" spans="1:6" s="999" customFormat="1" ht="12" x14ac:dyDescent="0.2">
      <c r="A49" s="1016" t="s">
        <v>227</v>
      </c>
      <c r="B49" s="1020">
        <v>298817.47628700419</v>
      </c>
      <c r="C49" s="1020">
        <v>290620.68579833867</v>
      </c>
      <c r="D49" s="1015">
        <v>2.8204428966055239</v>
      </c>
      <c r="E49" s="997"/>
      <c r="F49" s="998"/>
    </row>
    <row r="50" spans="1:6" s="999" customFormat="1" ht="12" x14ac:dyDescent="0.2">
      <c r="A50" s="1013" t="s">
        <v>590</v>
      </c>
      <c r="B50" s="1020">
        <v>112474.65068324914</v>
      </c>
      <c r="C50" s="1020">
        <v>116546</v>
      </c>
      <c r="D50" s="1015">
        <v>-3.4933410985798385</v>
      </c>
      <c r="E50" s="997"/>
      <c r="F50" s="998"/>
    </row>
    <row r="51" spans="1:6" s="999" customFormat="1" ht="6" customHeight="1" x14ac:dyDescent="0.2">
      <c r="A51" s="1023"/>
      <c r="B51" s="1024"/>
      <c r="C51" s="1024"/>
      <c r="D51" s="1025"/>
      <c r="E51" s="997"/>
      <c r="F51" s="998"/>
    </row>
    <row r="52" spans="1:6" s="999" customFormat="1" ht="12" x14ac:dyDescent="0.2">
      <c r="A52" s="1026" t="s">
        <v>127</v>
      </c>
      <c r="B52" s="1027">
        <v>8.9795073662444977</v>
      </c>
      <c r="C52" s="1027">
        <v>9.0580688473561928</v>
      </c>
      <c r="D52" s="1012">
        <v>-0.86730938388290824</v>
      </c>
      <c r="E52" s="997"/>
      <c r="F52" s="998"/>
    </row>
    <row r="53" spans="1:6" s="999" customFormat="1" ht="12" x14ac:dyDescent="0.2">
      <c r="A53" s="1013" t="s">
        <v>791</v>
      </c>
      <c r="B53" s="1028">
        <v>9.0309362741896972</v>
      </c>
      <c r="C53" s="1028">
        <v>9.1189908746026074</v>
      </c>
      <c r="D53" s="1015">
        <v>-0.96561781477544351</v>
      </c>
      <c r="E53" s="997"/>
      <c r="F53" s="998"/>
    </row>
    <row r="54" spans="1:6" s="999" customFormat="1" ht="12" x14ac:dyDescent="0.2">
      <c r="A54" s="1016" t="s">
        <v>581</v>
      </c>
      <c r="B54" s="1028">
        <v>9.1568562555420847</v>
      </c>
      <c r="C54" s="1028">
        <v>9.2830438143356435</v>
      </c>
      <c r="D54" s="1015">
        <v>-1.3593338706286096</v>
      </c>
      <c r="E54" s="997"/>
      <c r="F54" s="998"/>
    </row>
    <row r="55" spans="1:6" s="999" customFormat="1" ht="12" x14ac:dyDescent="0.2">
      <c r="A55" s="1016" t="s">
        <v>582</v>
      </c>
      <c r="B55" s="1028">
        <v>10.188001911683147</v>
      </c>
      <c r="C55" s="1028">
        <v>10.301447808348335</v>
      </c>
      <c r="D55" s="1015">
        <v>-1.1012616748225623</v>
      </c>
      <c r="E55" s="997"/>
      <c r="F55" s="998"/>
    </row>
    <row r="56" spans="1:6" s="999" customFormat="1" ht="12" x14ac:dyDescent="0.2">
      <c r="A56" s="1016" t="s">
        <v>226</v>
      </c>
      <c r="B56" s="1028">
        <v>5.861799712877982</v>
      </c>
      <c r="C56" s="1028">
        <v>5.8595385883589977</v>
      </c>
      <c r="D56" s="1015">
        <v>3.8588781094062163E-2</v>
      </c>
      <c r="E56" s="997"/>
      <c r="F56" s="998"/>
    </row>
    <row r="57" spans="1:6" s="999" customFormat="1" ht="12" x14ac:dyDescent="0.2">
      <c r="A57" s="1016" t="s">
        <v>198</v>
      </c>
      <c r="B57" s="1028">
        <v>12.627353368293152</v>
      </c>
      <c r="C57" s="1028">
        <v>12.727822455456126</v>
      </c>
      <c r="D57" s="1015">
        <v>-0.78936587554224724</v>
      </c>
      <c r="E57" s="997"/>
      <c r="F57" s="998"/>
    </row>
    <row r="58" spans="1:6" s="999" customFormat="1" ht="12" x14ac:dyDescent="0.2">
      <c r="A58" s="1016" t="s">
        <v>223</v>
      </c>
      <c r="B58" s="1028">
        <v>12.929824109950012</v>
      </c>
      <c r="C58" s="1028">
        <v>13.082136441587846</v>
      </c>
      <c r="D58" s="1015">
        <v>-1.1642771982841915</v>
      </c>
      <c r="E58" s="997"/>
      <c r="F58" s="998"/>
    </row>
    <row r="59" spans="1:6" s="999" customFormat="1" ht="12" x14ac:dyDescent="0.2">
      <c r="A59" s="1016" t="s">
        <v>583</v>
      </c>
      <c r="B59" s="1028">
        <v>9.5719378682941283</v>
      </c>
      <c r="C59" s="1028">
        <v>9.5347480352243572</v>
      </c>
      <c r="D59" s="1015">
        <v>0.39004526320338684</v>
      </c>
      <c r="E59" s="997"/>
      <c r="F59" s="998"/>
    </row>
    <row r="60" spans="1:6" s="999" customFormat="1" ht="12" x14ac:dyDescent="0.2">
      <c r="A60" s="1016" t="s">
        <v>241</v>
      </c>
      <c r="B60" s="1028">
        <v>7.0275190956385343</v>
      </c>
      <c r="C60" s="1028">
        <v>6.7455604956881787</v>
      </c>
      <c r="D60" s="1015">
        <v>4.1799135910290275</v>
      </c>
      <c r="E60" s="997"/>
      <c r="F60" s="998"/>
    </row>
    <row r="61" spans="1:6" s="999" customFormat="1" ht="12" x14ac:dyDescent="0.2">
      <c r="A61" s="1016" t="s">
        <v>193</v>
      </c>
      <c r="B61" s="1028">
        <v>11.606303689126605</v>
      </c>
      <c r="C61" s="1028">
        <v>11.531802691647863</v>
      </c>
      <c r="D61" s="1015">
        <v>0.64604814590436543</v>
      </c>
      <c r="E61" s="997"/>
      <c r="F61" s="998"/>
    </row>
    <row r="62" spans="1:6" s="999" customFormat="1" ht="12" x14ac:dyDescent="0.2">
      <c r="A62" s="1016" t="s">
        <v>227</v>
      </c>
      <c r="B62" s="1028">
        <v>10.487335040415651</v>
      </c>
      <c r="C62" s="1028">
        <v>10.497978003905294</v>
      </c>
      <c r="D62" s="1015">
        <v>-0.10138108010593339</v>
      </c>
      <c r="E62" s="997"/>
      <c r="F62" s="998"/>
    </row>
    <row r="63" spans="1:6" s="999" customFormat="1" ht="12" x14ac:dyDescent="0.2">
      <c r="A63" s="1013" t="s">
        <v>792</v>
      </c>
      <c r="B63" s="1028">
        <v>4.945748099164688</v>
      </c>
      <c r="C63" s="1028">
        <v>4.5819272184307458</v>
      </c>
      <c r="D63" s="1015">
        <v>7.9403461336198689</v>
      </c>
      <c r="E63" s="997"/>
      <c r="F63" s="998"/>
    </row>
    <row r="64" spans="1:6" s="999" customFormat="1" ht="6" customHeight="1" x14ac:dyDescent="0.2">
      <c r="A64" s="1023"/>
      <c r="B64" s="1029"/>
      <c r="C64" s="1029"/>
      <c r="D64" s="1030"/>
      <c r="E64" s="997"/>
      <c r="F64" s="998"/>
    </row>
    <row r="65" spans="1:6" s="999" customFormat="1" ht="12" x14ac:dyDescent="0.2">
      <c r="A65" s="1010" t="s">
        <v>365</v>
      </c>
      <c r="B65" s="1011">
        <v>196.85901369147973</v>
      </c>
      <c r="C65" s="1011">
        <v>190.49663278502859</v>
      </c>
      <c r="D65" s="1012">
        <v>3.3398915316424249</v>
      </c>
      <c r="E65" s="997"/>
      <c r="F65" s="998"/>
    </row>
    <row r="66" spans="1:6" s="999" customFormat="1" ht="12" x14ac:dyDescent="0.2">
      <c r="A66" s="1013" t="s">
        <v>589</v>
      </c>
      <c r="B66" s="1014">
        <v>197.73608961336623</v>
      </c>
      <c r="C66" s="1014">
        <v>191.30809370243202</v>
      </c>
      <c r="D66" s="1015">
        <v>3.3600229799647607</v>
      </c>
      <c r="E66" s="997"/>
      <c r="F66" s="998"/>
    </row>
    <row r="67" spans="1:6" s="999" customFormat="1" ht="12" x14ac:dyDescent="0.2">
      <c r="A67" s="1016" t="s">
        <v>581</v>
      </c>
      <c r="B67" s="1014">
        <v>167.92246030932768</v>
      </c>
      <c r="C67" s="1014">
        <v>162.02054864391448</v>
      </c>
      <c r="D67" s="1015">
        <v>3.6426932971226345</v>
      </c>
      <c r="E67" s="997"/>
      <c r="F67" s="998"/>
    </row>
    <row r="68" spans="1:6" s="999" customFormat="1" ht="12" x14ac:dyDescent="0.2">
      <c r="A68" s="1016" t="s">
        <v>582</v>
      </c>
      <c r="B68" s="1014">
        <v>201.69563448109983</v>
      </c>
      <c r="C68" s="1014">
        <v>197.76785313053762</v>
      </c>
      <c r="D68" s="1015">
        <v>1.9860565245503503</v>
      </c>
      <c r="E68" s="997"/>
      <c r="F68" s="998"/>
    </row>
    <row r="69" spans="1:6" s="999" customFormat="1" ht="12" x14ac:dyDescent="0.2">
      <c r="A69" s="1016" t="s">
        <v>226</v>
      </c>
      <c r="B69" s="1014">
        <v>240.29719181673602</v>
      </c>
      <c r="C69" s="1014">
        <v>236.33110888468593</v>
      </c>
      <c r="D69" s="1015">
        <v>1.6781891096636192</v>
      </c>
      <c r="E69" s="997"/>
      <c r="F69" s="998"/>
    </row>
    <row r="70" spans="1:6" s="999" customFormat="1" ht="12" x14ac:dyDescent="0.2">
      <c r="A70" s="1016" t="s">
        <v>198</v>
      </c>
      <c r="B70" s="1014">
        <v>161.13772779110235</v>
      </c>
      <c r="C70" s="1014">
        <v>161.51973629347347</v>
      </c>
      <c r="D70" s="1015">
        <v>-0.23650886952727435</v>
      </c>
      <c r="E70" s="997"/>
      <c r="F70" s="998"/>
    </row>
    <row r="71" spans="1:6" s="999" customFormat="1" ht="12" x14ac:dyDescent="0.2">
      <c r="A71" s="1016" t="s">
        <v>223</v>
      </c>
      <c r="B71" s="1014">
        <v>189.91593660904553</v>
      </c>
      <c r="C71" s="1014">
        <v>177.72685105362953</v>
      </c>
      <c r="D71" s="1015">
        <v>6.8583252801445838</v>
      </c>
      <c r="E71" s="997"/>
      <c r="F71" s="998"/>
    </row>
    <row r="72" spans="1:6" s="999" customFormat="1" ht="12" x14ac:dyDescent="0.2">
      <c r="A72" s="1016" t="s">
        <v>583</v>
      </c>
      <c r="B72" s="1014">
        <v>286.46324087200009</v>
      </c>
      <c r="C72" s="1014">
        <v>262.77932772941381</v>
      </c>
      <c r="D72" s="1015">
        <v>9.0128524748239727</v>
      </c>
      <c r="E72" s="997"/>
      <c r="F72" s="998"/>
    </row>
    <row r="73" spans="1:6" s="999" customFormat="1" ht="12" x14ac:dyDescent="0.2">
      <c r="A73" s="1016" t="s">
        <v>241</v>
      </c>
      <c r="B73" s="1014">
        <v>340.69197930582027</v>
      </c>
      <c r="C73" s="1014">
        <v>340.25236039375778</v>
      </c>
      <c r="D73" s="1015">
        <v>0.1292037802629098</v>
      </c>
      <c r="E73" s="997"/>
      <c r="F73" s="998"/>
    </row>
    <row r="74" spans="1:6" s="999" customFormat="1" ht="12" x14ac:dyDescent="0.2">
      <c r="A74" s="1016" t="s">
        <v>193</v>
      </c>
      <c r="B74" s="1014">
        <v>186.71540875998431</v>
      </c>
      <c r="C74" s="1014">
        <v>247.40788739085957</v>
      </c>
      <c r="D74" s="1015">
        <v>-24.53134347127428</v>
      </c>
      <c r="E74" s="997"/>
      <c r="F74" s="998"/>
    </row>
    <row r="75" spans="1:6" s="999" customFormat="1" ht="12" x14ac:dyDescent="0.2">
      <c r="A75" s="1016" t="s">
        <v>227</v>
      </c>
      <c r="B75" s="1014">
        <v>199.48601318435135</v>
      </c>
      <c r="C75" s="1014">
        <v>183.59566668193858</v>
      </c>
      <c r="D75" s="1015">
        <v>8.655077099363794</v>
      </c>
      <c r="E75" s="997"/>
      <c r="F75" s="998"/>
    </row>
    <row r="76" spans="1:6" s="999" customFormat="1" ht="12" x14ac:dyDescent="0.2">
      <c r="A76" s="1013" t="s">
        <v>590</v>
      </c>
      <c r="B76" s="1014">
        <v>71.244261115647731</v>
      </c>
      <c r="C76" s="1014">
        <v>71.839001244747806</v>
      </c>
      <c r="D76" s="1015">
        <v>-0.82787917258740906</v>
      </c>
      <c r="E76" s="997"/>
      <c r="F76" s="998"/>
    </row>
    <row r="77" spans="1:6" s="999" customFormat="1" ht="6" customHeight="1" x14ac:dyDescent="0.2">
      <c r="A77" s="1023"/>
      <c r="B77" s="1362"/>
      <c r="C77" s="1362"/>
      <c r="D77" s="1030"/>
      <c r="E77" s="997"/>
      <c r="F77" s="998"/>
    </row>
    <row r="78" spans="1:6" s="999" customFormat="1" ht="12" x14ac:dyDescent="0.2">
      <c r="A78" s="1010" t="s">
        <v>366</v>
      </c>
      <c r="B78" s="1011">
        <v>1767.6969635542687</v>
      </c>
      <c r="C78" s="1011">
        <v>1725.5316149563198</v>
      </c>
      <c r="D78" s="1012">
        <v>2.4436149550940645</v>
      </c>
      <c r="E78" s="997"/>
      <c r="F78" s="998"/>
    </row>
    <row r="79" spans="1:6" s="999" customFormat="1" ht="12" x14ac:dyDescent="0.2">
      <c r="A79" s="1013" t="s">
        <v>589</v>
      </c>
      <c r="B79" s="1014">
        <v>1785.7420244057739</v>
      </c>
      <c r="C79" s="1014">
        <v>1744.5367607100984</v>
      </c>
      <c r="D79" s="1015">
        <v>2.361960184714218</v>
      </c>
      <c r="E79" s="997"/>
      <c r="F79" s="998"/>
    </row>
    <row r="80" spans="1:6" s="999" customFormat="1" ht="12" x14ac:dyDescent="0.2">
      <c r="A80" s="1016" t="s">
        <v>581</v>
      </c>
      <c r="B80" s="1014">
        <v>1537.6418311294847</v>
      </c>
      <c r="C80" s="1014">
        <v>1504.0438518841577</v>
      </c>
      <c r="D80" s="1015">
        <v>2.2338430627031114</v>
      </c>
      <c r="E80" s="997"/>
      <c r="F80" s="998"/>
    </row>
    <row r="81" spans="1:6" s="999" customFormat="1" ht="12" x14ac:dyDescent="0.2">
      <c r="A81" s="1016" t="s">
        <v>582</v>
      </c>
      <c r="B81" s="1014">
        <v>2054.87550967159</v>
      </c>
      <c r="C81" s="1014">
        <v>2037.2952171933325</v>
      </c>
      <c r="D81" s="1015">
        <v>0.86292317038259014</v>
      </c>
      <c r="E81" s="997"/>
      <c r="F81" s="998"/>
    </row>
    <row r="82" spans="1:6" s="999" customFormat="1" ht="12" x14ac:dyDescent="0.2">
      <c r="A82" s="1016" t="s">
        <v>226</v>
      </c>
      <c r="B82" s="1014">
        <v>1408.5740099967284</v>
      </c>
      <c r="C82" s="1014">
        <v>1384.7912521394892</v>
      </c>
      <c r="D82" s="1015">
        <v>1.717425483479551</v>
      </c>
      <c r="E82" s="997"/>
      <c r="F82" s="998"/>
    </row>
    <row r="83" spans="1:6" s="999" customFormat="1" ht="12" x14ac:dyDescent="0.2">
      <c r="A83" s="1016" t="s">
        <v>198</v>
      </c>
      <c r="B83" s="1014">
        <v>2034.7430297820813</v>
      </c>
      <c r="C83" s="1014">
        <v>2055.7945265954231</v>
      </c>
      <c r="D83" s="1015">
        <v>-1.0240078247608198</v>
      </c>
      <c r="E83" s="997"/>
      <c r="F83" s="998"/>
    </row>
    <row r="84" spans="1:6" s="999" customFormat="1" ht="12" x14ac:dyDescent="0.2">
      <c r="A84" s="1016" t="s">
        <v>223</v>
      </c>
      <c r="B84" s="1014">
        <v>2455.5796560313752</v>
      </c>
      <c r="C84" s="1014">
        <v>2325.0469148173415</v>
      </c>
      <c r="D84" s="1015">
        <v>5.6141981644395544</v>
      </c>
      <c r="E84" s="997"/>
      <c r="F84" s="998"/>
    </row>
    <row r="85" spans="1:6" s="999" customFormat="1" ht="12" x14ac:dyDescent="0.2">
      <c r="A85" s="1016" t="s">
        <v>583</v>
      </c>
      <c r="B85" s="1014">
        <v>2742.0083431769599</v>
      </c>
      <c r="C85" s="1014">
        <v>2505.5346787656058</v>
      </c>
      <c r="D85" s="1015">
        <v>9.4380519421849218</v>
      </c>
      <c r="E85" s="997"/>
      <c r="F85" s="998"/>
    </row>
    <row r="86" spans="1:6" s="999" customFormat="1" ht="12" x14ac:dyDescent="0.2">
      <c r="A86" s="1016" t="s">
        <v>241</v>
      </c>
      <c r="B86" s="1014">
        <v>2394.2193903025404</v>
      </c>
      <c r="C86" s="1014">
        <v>2295.1928808367893</v>
      </c>
      <c r="D86" s="1015">
        <v>4.3145179776632903</v>
      </c>
      <c r="E86" s="997"/>
      <c r="F86" s="998"/>
    </row>
    <row r="87" spans="1:6" s="999" customFormat="1" ht="12" x14ac:dyDescent="0.2">
      <c r="A87" s="1016" t="s">
        <v>193</v>
      </c>
      <c r="B87" s="1014">
        <v>2167.0757375077878</v>
      </c>
      <c r="C87" s="1014">
        <v>2853.0589417488263</v>
      </c>
      <c r="D87" s="1015">
        <v>-24.043779615031525</v>
      </c>
      <c r="E87" s="997"/>
      <c r="F87" s="998"/>
    </row>
    <row r="88" spans="1:6" s="999" customFormat="1" ht="12" x14ac:dyDescent="0.2">
      <c r="A88" s="1016" t="s">
        <v>227</v>
      </c>
      <c r="B88" s="1014">
        <v>2092.0766561410665</v>
      </c>
      <c r="C88" s="1014">
        <v>1927.3832704393189</v>
      </c>
      <c r="D88" s="1015">
        <v>8.5449214086105396</v>
      </c>
      <c r="E88" s="997"/>
      <c r="F88" s="998"/>
    </row>
    <row r="89" spans="1:6" s="1009" customFormat="1" ht="12" x14ac:dyDescent="0.2">
      <c r="A89" s="1013" t="s">
        <v>590</v>
      </c>
      <c r="B89" s="1014">
        <v>352.35616898910752</v>
      </c>
      <c r="C89" s="1014">
        <v>329.16107514819021</v>
      </c>
      <c r="D89" s="1015">
        <v>7.0467304891608906</v>
      </c>
      <c r="E89" s="1007"/>
      <c r="F89" s="1008"/>
    </row>
    <row r="90" spans="1:6" s="1009" customFormat="1" ht="6" customHeight="1" x14ac:dyDescent="0.2">
      <c r="A90" s="1023"/>
      <c r="B90" s="1031"/>
      <c r="C90" s="1031"/>
      <c r="D90" s="1030"/>
      <c r="E90" s="1007"/>
      <c r="F90" s="1008"/>
    </row>
    <row r="91" spans="1:6" s="999" customFormat="1" ht="12" x14ac:dyDescent="0.2">
      <c r="A91" s="1009"/>
      <c r="B91" s="1009"/>
      <c r="C91" s="1009"/>
      <c r="D91" s="1009"/>
      <c r="E91" s="997"/>
      <c r="F91" s="998"/>
    </row>
    <row r="92" spans="1:6" s="999" customFormat="1" ht="12" x14ac:dyDescent="0.2">
      <c r="A92" s="1383" t="s">
        <v>806</v>
      </c>
      <c r="B92" s="1383">
        <f>+B3</f>
        <v>2016</v>
      </c>
      <c r="C92" s="1383">
        <f>+C3</f>
        <v>2015</v>
      </c>
      <c r="D92" s="1383" t="s">
        <v>563</v>
      </c>
      <c r="E92" s="997"/>
      <c r="F92" s="998"/>
    </row>
    <row r="93" spans="1:6" s="999" customFormat="1" ht="12" x14ac:dyDescent="0.2">
      <c r="A93" s="1384"/>
      <c r="B93" s="1384"/>
      <c r="C93" s="1384"/>
      <c r="D93" s="1384"/>
      <c r="E93" s="997"/>
      <c r="F93" s="998"/>
    </row>
    <row r="94" spans="1:6" s="999" customFormat="1" ht="12" x14ac:dyDescent="0.2">
      <c r="A94" s="1010" t="s">
        <v>712</v>
      </c>
      <c r="B94" s="1011">
        <v>15793.094447206073</v>
      </c>
      <c r="C94" s="1011">
        <v>14976.861700189867</v>
      </c>
      <c r="D94" s="1012">
        <v>5.4499584983538796</v>
      </c>
      <c r="E94" s="1032"/>
      <c r="F94" s="998"/>
    </row>
    <row r="95" spans="1:6" s="999" customFormat="1" ht="12" x14ac:dyDescent="0.2">
      <c r="A95" s="1017" t="s">
        <v>709</v>
      </c>
      <c r="B95" s="1014">
        <v>15753.463310182935</v>
      </c>
      <c r="C95" s="1014">
        <v>14938.499293525647</v>
      </c>
      <c r="D95" s="1015">
        <v>5.4554610918011948</v>
      </c>
      <c r="E95" s="1032"/>
      <c r="F95" s="998"/>
    </row>
    <row r="96" spans="1:6" s="999" customFormat="1" ht="12" x14ac:dyDescent="0.2">
      <c r="A96" s="1017" t="s">
        <v>511</v>
      </c>
      <c r="B96" s="1014">
        <v>7340.2740886069032</v>
      </c>
      <c r="C96" s="1014">
        <v>7366.5143090190568</v>
      </c>
      <c r="D96" s="1015">
        <v>-0.35620945417871308</v>
      </c>
      <c r="E96" s="1033"/>
      <c r="F96" s="998"/>
    </row>
    <row r="97" spans="1:6" s="999" customFormat="1" ht="12" x14ac:dyDescent="0.2">
      <c r="A97" s="1017" t="s">
        <v>449</v>
      </c>
      <c r="B97" s="1014">
        <v>4523.443510179216</v>
      </c>
      <c r="C97" s="1014">
        <v>4108.862579493918</v>
      </c>
      <c r="D97" s="1015">
        <v>10.089919598536712</v>
      </c>
      <c r="E97" s="1033"/>
      <c r="F97" s="998"/>
    </row>
    <row r="98" spans="1:6" s="999" customFormat="1" ht="12" x14ac:dyDescent="0.2">
      <c r="A98" s="1017" t="s">
        <v>512</v>
      </c>
      <c r="B98" s="1014">
        <v>32.870531844567168</v>
      </c>
      <c r="C98" s="1014">
        <v>33.740764764900405</v>
      </c>
      <c r="D98" s="1015">
        <v>-2.5791736684004141</v>
      </c>
      <c r="E98" s="1033"/>
      <c r="F98" s="998"/>
    </row>
    <row r="99" spans="1:6" s="999" customFormat="1" ht="12" x14ac:dyDescent="0.2">
      <c r="A99" s="1017" t="s">
        <v>526</v>
      </c>
      <c r="B99" s="1014">
        <v>91.689096956793449</v>
      </c>
      <c r="C99" s="1014">
        <v>42.905260617633459</v>
      </c>
      <c r="D99" s="1015">
        <v>113.70129358708643</v>
      </c>
      <c r="E99" s="1033"/>
      <c r="F99" s="998"/>
    </row>
    <row r="100" spans="1:6" s="999" customFormat="1" ht="12" x14ac:dyDescent="0.2">
      <c r="A100" s="1017" t="s">
        <v>513</v>
      </c>
      <c r="B100" s="1014">
        <v>1671.3715291765793</v>
      </c>
      <c r="C100" s="1014">
        <v>1548.007426757232</v>
      </c>
      <c r="D100" s="1015">
        <v>7.9692190287336429</v>
      </c>
      <c r="E100" s="1033"/>
      <c r="F100" s="998"/>
    </row>
    <row r="101" spans="1:6" s="999" customFormat="1" ht="12" x14ac:dyDescent="0.2">
      <c r="A101" s="1017" t="s">
        <v>634</v>
      </c>
      <c r="B101" s="1014">
        <v>2093.8145534188779</v>
      </c>
      <c r="C101" s="1014">
        <v>1838.4689528729052</v>
      </c>
      <c r="D101" s="1015">
        <v>13.889035229393132</v>
      </c>
      <c r="E101" s="1033"/>
      <c r="F101" s="998"/>
    </row>
    <row r="102" spans="1:6" s="999" customFormat="1" ht="12" x14ac:dyDescent="0.2">
      <c r="A102" s="1013" t="s">
        <v>590</v>
      </c>
      <c r="B102" s="1014">
        <v>39.631137023137768</v>
      </c>
      <c r="C102" s="1014">
        <v>38.362406664220977</v>
      </c>
      <c r="D102" s="1015">
        <v>3.3072230582970263</v>
      </c>
      <c r="E102" s="997"/>
      <c r="F102" s="998"/>
    </row>
    <row r="103" spans="1:6" s="999" customFormat="1" ht="6" customHeight="1" x14ac:dyDescent="0.2">
      <c r="A103" s="1034"/>
      <c r="B103" s="1031"/>
      <c r="C103" s="1031"/>
      <c r="D103" s="1030"/>
      <c r="E103" s="997"/>
      <c r="F103" s="998"/>
    </row>
    <row r="104" spans="1:6" s="999" customFormat="1" ht="12" x14ac:dyDescent="0.2">
      <c r="A104" s="1010" t="s">
        <v>363</v>
      </c>
      <c r="B104" s="1019">
        <v>80225406.757115468</v>
      </c>
      <c r="C104" s="1019">
        <v>78620086.251558796</v>
      </c>
      <c r="D104" s="1012">
        <v>2.0418707000907643</v>
      </c>
      <c r="E104" s="997"/>
      <c r="F104" s="998"/>
    </row>
    <row r="105" spans="1:6" s="999" customFormat="1" ht="12" x14ac:dyDescent="0.2">
      <c r="A105" s="1017" t="s">
        <v>709</v>
      </c>
      <c r="B105" s="1020">
        <v>79669135.467294574</v>
      </c>
      <c r="C105" s="1020">
        <v>78086080.961959571</v>
      </c>
      <c r="D105" s="1015">
        <v>2.0273197038870538</v>
      </c>
      <c r="E105" s="997"/>
      <c r="F105" s="998"/>
    </row>
    <row r="106" spans="1:6" s="999" customFormat="1" ht="12" x14ac:dyDescent="0.2">
      <c r="A106" s="1017" t="s">
        <v>511</v>
      </c>
      <c r="B106" s="1020">
        <v>36968064.428746559</v>
      </c>
      <c r="C106" s="1020">
        <v>36420503.276688173</v>
      </c>
      <c r="D106" s="1015">
        <v>1.5034420252200809</v>
      </c>
      <c r="E106" s="997"/>
      <c r="F106" s="998"/>
    </row>
    <row r="107" spans="1:6" s="999" customFormat="1" ht="12" x14ac:dyDescent="0.2">
      <c r="A107" s="1017" t="s">
        <v>449</v>
      </c>
      <c r="B107" s="1020">
        <v>21447139.805908982</v>
      </c>
      <c r="C107" s="1020">
        <v>20798172.080891497</v>
      </c>
      <c r="D107" s="1015">
        <v>3.1203113547354944</v>
      </c>
      <c r="E107" s="997"/>
      <c r="F107" s="998"/>
    </row>
    <row r="108" spans="1:6" s="999" customFormat="1" ht="12" x14ac:dyDescent="0.2">
      <c r="A108" s="1017" t="s">
        <v>512</v>
      </c>
      <c r="B108" s="1020">
        <v>285220.92055185919</v>
      </c>
      <c r="C108" s="1020">
        <v>285990.93897067325</v>
      </c>
      <c r="D108" s="1015">
        <v>-0.26924573959772324</v>
      </c>
      <c r="E108" s="997"/>
      <c r="F108" s="998"/>
    </row>
    <row r="109" spans="1:6" s="999" customFormat="1" ht="12" x14ac:dyDescent="0.2">
      <c r="A109" s="1017" t="s">
        <v>526</v>
      </c>
      <c r="B109" s="1020">
        <v>221144.74331699728</v>
      </c>
      <c r="C109" s="1020">
        <v>162933.46860631887</v>
      </c>
      <c r="D109" s="1015">
        <v>35.727021101679824</v>
      </c>
      <c r="E109" s="997"/>
      <c r="F109" s="998"/>
    </row>
    <row r="110" spans="1:6" s="999" customFormat="1" ht="12" x14ac:dyDescent="0.2">
      <c r="A110" s="1017" t="s">
        <v>513</v>
      </c>
      <c r="B110" s="1020">
        <v>9092350.6622757521</v>
      </c>
      <c r="C110" s="1020">
        <v>8954641.4062557686</v>
      </c>
      <c r="D110" s="1015">
        <v>1.5378533854385257</v>
      </c>
      <c r="E110" s="997"/>
      <c r="F110" s="998"/>
    </row>
    <row r="111" spans="1:6" s="999" customFormat="1" ht="12" x14ac:dyDescent="0.2">
      <c r="A111" s="1017" t="s">
        <v>634</v>
      </c>
      <c r="B111" s="1020">
        <v>11655214.906494426</v>
      </c>
      <c r="C111" s="1020">
        <v>11463839.790547151</v>
      </c>
      <c r="D111" s="1015">
        <v>1.6693805866432099</v>
      </c>
      <c r="E111" s="997"/>
      <c r="F111" s="998"/>
    </row>
    <row r="112" spans="1:6" s="999" customFormat="1" ht="12" x14ac:dyDescent="0.2">
      <c r="A112" s="1013" t="s">
        <v>590</v>
      </c>
      <c r="B112" s="1020">
        <v>556271.28982089169</v>
      </c>
      <c r="C112" s="1020">
        <v>534005.2895992297</v>
      </c>
      <c r="D112" s="1015">
        <v>4.1696216601847969</v>
      </c>
      <c r="E112" s="997"/>
      <c r="F112" s="998"/>
    </row>
    <row r="113" spans="1:6" s="999" customFormat="1" ht="6" customHeight="1" x14ac:dyDescent="0.2">
      <c r="A113" s="1013"/>
      <c r="B113" s="1020"/>
      <c r="C113" s="1020"/>
      <c r="D113" s="1015"/>
      <c r="E113" s="997"/>
      <c r="F113" s="998"/>
    </row>
    <row r="114" spans="1:6" s="999" customFormat="1" ht="12" x14ac:dyDescent="0.2">
      <c r="A114" s="1010" t="s">
        <v>364</v>
      </c>
      <c r="B114" s="1019">
        <v>8934277.0694425218</v>
      </c>
      <c r="C114" s="1019">
        <v>8679563.776389569</v>
      </c>
      <c r="D114" s="1012">
        <v>2.9346324264110102</v>
      </c>
      <c r="E114" s="997"/>
      <c r="F114" s="998"/>
    </row>
    <row r="115" spans="1:6" s="999" customFormat="1" ht="12" x14ac:dyDescent="0.2">
      <c r="A115" s="1017" t="s">
        <v>709</v>
      </c>
      <c r="B115" s="1020">
        <v>8821802.4187592734</v>
      </c>
      <c r="C115" s="1020">
        <v>8563017.776389569</v>
      </c>
      <c r="D115" s="1015">
        <v>3.0221196443529497</v>
      </c>
      <c r="E115" s="997"/>
      <c r="F115" s="998"/>
    </row>
    <row r="116" spans="1:6" s="999" customFormat="1" ht="12" x14ac:dyDescent="0.2">
      <c r="A116" s="1017" t="s">
        <v>511</v>
      </c>
      <c r="B116" s="1020">
        <v>5447229.2334970506</v>
      </c>
      <c r="C116" s="1020">
        <v>5339912.0569686284</v>
      </c>
      <c r="D116" s="1015">
        <v>2.0097180512246959</v>
      </c>
      <c r="E116" s="997"/>
      <c r="F116" s="998"/>
    </row>
    <row r="117" spans="1:6" s="999" customFormat="1" ht="12" x14ac:dyDescent="0.2">
      <c r="A117" s="1017" t="s">
        <v>449</v>
      </c>
      <c r="B117" s="1020">
        <v>2634236.8890634845</v>
      </c>
      <c r="C117" s="1020">
        <v>2540161.6352414005</v>
      </c>
      <c r="D117" s="1015">
        <v>3.7035144739182568</v>
      </c>
      <c r="E117" s="997"/>
      <c r="F117" s="998"/>
    </row>
    <row r="118" spans="1:6" s="999" customFormat="1" ht="12" x14ac:dyDescent="0.2">
      <c r="A118" s="1017" t="s">
        <v>512</v>
      </c>
      <c r="B118" s="1020">
        <v>58931.659306815054</v>
      </c>
      <c r="C118" s="1020">
        <v>64767.037211257462</v>
      </c>
      <c r="D118" s="1015">
        <v>-9.0097959636605616</v>
      </c>
      <c r="E118" s="997"/>
      <c r="F118" s="998"/>
    </row>
    <row r="119" spans="1:6" s="999" customFormat="1" ht="12" x14ac:dyDescent="0.2">
      <c r="A119" s="1017" t="s">
        <v>526</v>
      </c>
      <c r="B119" s="1020">
        <v>63024.452449297634</v>
      </c>
      <c r="C119" s="1020">
        <v>58390.273143662183</v>
      </c>
      <c r="D119" s="1015">
        <v>7.9365604168927462</v>
      </c>
      <c r="E119" s="997"/>
      <c r="F119" s="998"/>
    </row>
    <row r="120" spans="1:6" s="999" customFormat="1" ht="12" x14ac:dyDescent="0.2">
      <c r="A120" s="1017" t="s">
        <v>513</v>
      </c>
      <c r="B120" s="1020">
        <v>1187268.7988315662</v>
      </c>
      <c r="C120" s="1020">
        <v>1173752.0340973597</v>
      </c>
      <c r="D120" s="1015">
        <v>1.1515860540851852</v>
      </c>
      <c r="E120" s="997"/>
      <c r="F120" s="998"/>
    </row>
    <row r="121" spans="1:6" s="999" customFormat="1" ht="12" x14ac:dyDescent="0.2">
      <c r="A121" s="1017" t="s">
        <v>634</v>
      </c>
      <c r="B121" s="1020">
        <v>1549942.765762998</v>
      </c>
      <c r="C121" s="1020">
        <v>1514973.2693030213</v>
      </c>
      <c r="D121" s="1015">
        <v>2.3082583150833225</v>
      </c>
      <c r="E121" s="997"/>
      <c r="F121" s="998"/>
    </row>
    <row r="122" spans="1:6" s="999" customFormat="1" ht="12" x14ac:dyDescent="0.2">
      <c r="A122" s="1013" t="s">
        <v>590</v>
      </c>
      <c r="B122" s="1020">
        <v>112474.65068324914</v>
      </c>
      <c r="C122" s="1020">
        <v>116546</v>
      </c>
      <c r="D122" s="1015">
        <v>-3.4933410985798385</v>
      </c>
      <c r="E122" s="997"/>
      <c r="F122" s="998"/>
    </row>
    <row r="123" spans="1:6" s="999" customFormat="1" ht="6" customHeight="1" x14ac:dyDescent="0.2">
      <c r="A123" s="1013"/>
      <c r="B123" s="1020"/>
      <c r="C123" s="1020"/>
      <c r="D123" s="1015"/>
      <c r="E123" s="997"/>
      <c r="F123" s="998"/>
    </row>
    <row r="124" spans="1:6" s="999" customFormat="1" ht="12" x14ac:dyDescent="0.2">
      <c r="A124" s="1035" t="s">
        <v>710</v>
      </c>
      <c r="B124" s="1027">
        <v>8.9795073662430465</v>
      </c>
      <c r="C124" s="1027">
        <v>9.0580688473565569</v>
      </c>
      <c r="D124" s="1012">
        <v>-0.86730938390291445</v>
      </c>
      <c r="E124" s="997"/>
      <c r="F124" s="998"/>
    </row>
    <row r="125" spans="1:6" s="999" customFormat="1" ht="12" x14ac:dyDescent="0.2">
      <c r="A125" s="1017" t="s">
        <v>709</v>
      </c>
      <c r="B125" s="1028">
        <v>9.0309362741882282</v>
      </c>
      <c r="C125" s="1028">
        <v>9.1189908746029786</v>
      </c>
      <c r="D125" s="1015">
        <v>-0.96561781479559405</v>
      </c>
      <c r="E125" s="997"/>
      <c r="F125" s="998"/>
    </row>
    <row r="126" spans="1:6" s="999" customFormat="1" ht="12" x14ac:dyDescent="0.2">
      <c r="A126" s="1017" t="s">
        <v>511</v>
      </c>
      <c r="B126" s="1028">
        <v>6.7865813690042822</v>
      </c>
      <c r="C126" s="1028">
        <v>6.8204312895301564</v>
      </c>
      <c r="D126" s="1015">
        <v>-0.4963017599464159</v>
      </c>
      <c r="E126" s="997"/>
      <c r="F126" s="998"/>
    </row>
    <row r="127" spans="1:6" s="999" customFormat="1" ht="12" x14ac:dyDescent="0.2">
      <c r="A127" s="1017" t="s">
        <v>449</v>
      </c>
      <c r="B127" s="1028">
        <v>8.1416898741911545</v>
      </c>
      <c r="C127" s="1028">
        <v>8.187735690652211</v>
      </c>
      <c r="D127" s="1015">
        <v>-0.56237546253020687</v>
      </c>
      <c r="E127" s="997"/>
      <c r="F127" s="998"/>
    </row>
    <row r="128" spans="1:6" s="999" customFormat="1" ht="12" x14ac:dyDescent="0.2">
      <c r="A128" s="1017" t="s">
        <v>512</v>
      </c>
      <c r="B128" s="1028">
        <v>4.839858980839443</v>
      </c>
      <c r="C128" s="1028">
        <v>4.4156866098078025</v>
      </c>
      <c r="D128" s="1015">
        <v>9.6060343161468822</v>
      </c>
      <c r="E128" s="997"/>
      <c r="F128" s="998"/>
    </row>
    <row r="129" spans="1:6" s="999" customFormat="1" ht="12" x14ac:dyDescent="0.2">
      <c r="A129" s="1017" t="s">
        <v>526</v>
      </c>
      <c r="B129" s="1028">
        <v>3.508872107931527</v>
      </c>
      <c r="C129" s="1028">
        <v>2.7904214149750737</v>
      </c>
      <c r="D129" s="1015">
        <v>25.747031939362852</v>
      </c>
      <c r="E129" s="997"/>
      <c r="F129" s="998"/>
    </row>
    <row r="130" spans="1:6" s="999" customFormat="1" ht="12" x14ac:dyDescent="0.2">
      <c r="A130" s="1017" t="s">
        <v>513</v>
      </c>
      <c r="B130" s="1028">
        <v>7.6582073673829045</v>
      </c>
      <c r="C130" s="1028">
        <v>7.6290742389571902</v>
      </c>
      <c r="D130" s="1015">
        <v>0.38186977231062791</v>
      </c>
      <c r="E130" s="997"/>
      <c r="F130" s="998"/>
    </row>
    <row r="131" spans="1:6" s="999" customFormat="1" ht="12" x14ac:dyDescent="0.2">
      <c r="A131" s="1017" t="s">
        <v>634</v>
      </c>
      <c r="B131" s="1028">
        <v>7.5197711579736009</v>
      </c>
      <c r="C131" s="1028">
        <v>7.5670244636205402</v>
      </c>
      <c r="D131" s="1015">
        <v>-0.62446349782686594</v>
      </c>
      <c r="E131" s="1033"/>
      <c r="F131" s="998"/>
    </row>
    <row r="132" spans="1:6" s="999" customFormat="1" ht="12" x14ac:dyDescent="0.2">
      <c r="A132" s="1013" t="s">
        <v>590</v>
      </c>
      <c r="B132" s="1028">
        <v>4.945748099164688</v>
      </c>
      <c r="C132" s="1028">
        <v>4.5819272184307458</v>
      </c>
      <c r="D132" s="1015">
        <v>7.9403461336198689</v>
      </c>
      <c r="E132" s="1033"/>
      <c r="F132" s="998"/>
    </row>
    <row r="133" spans="1:6" s="999" customFormat="1" ht="6" customHeight="1" x14ac:dyDescent="0.2">
      <c r="A133" s="1013"/>
      <c r="B133" s="1014"/>
      <c r="C133" s="1014"/>
      <c r="D133" s="1015"/>
      <c r="E133" s="1033"/>
      <c r="F133" s="998"/>
    </row>
    <row r="134" spans="1:6" s="999" customFormat="1" ht="12" x14ac:dyDescent="0.2">
      <c r="A134" s="1035" t="s">
        <v>365</v>
      </c>
      <c r="B134" s="1011">
        <v>196.85901369151154</v>
      </c>
      <c r="C134" s="1011">
        <v>190.49663278502092</v>
      </c>
      <c r="D134" s="1012">
        <v>3.3398915316632749</v>
      </c>
      <c r="E134" s="1033"/>
      <c r="F134" s="998"/>
    </row>
    <row r="135" spans="1:6" s="999" customFormat="1" ht="12" x14ac:dyDescent="0.2">
      <c r="A135" s="1013" t="s">
        <v>709</v>
      </c>
      <c r="B135" s="1014">
        <v>197.73608961339838</v>
      </c>
      <c r="C135" s="1014">
        <v>191.30809370242423</v>
      </c>
      <c r="D135" s="1015">
        <v>3.3600229799857662</v>
      </c>
      <c r="E135" s="1033"/>
      <c r="F135" s="998"/>
    </row>
    <row r="136" spans="1:6" s="999" customFormat="1" ht="12" x14ac:dyDescent="0.2">
      <c r="A136" s="1017" t="s">
        <v>511</v>
      </c>
      <c r="B136" s="1014">
        <v>198.55716554364875</v>
      </c>
      <c r="C136" s="1014">
        <v>202.26283676135176</v>
      </c>
      <c r="D136" s="1015">
        <v>-1.8321068155863429</v>
      </c>
      <c r="E136" s="1033"/>
      <c r="F136" s="998"/>
    </row>
    <row r="137" spans="1:6" s="999" customFormat="1" ht="12" x14ac:dyDescent="0.2">
      <c r="A137" s="1017" t="s">
        <v>449</v>
      </c>
      <c r="B137" s="1014">
        <v>210.91127073890502</v>
      </c>
      <c r="C137" s="1014">
        <v>197.55883178161466</v>
      </c>
      <c r="D137" s="1015">
        <v>6.7587152833796793</v>
      </c>
      <c r="E137" s="1033"/>
      <c r="F137" s="998"/>
    </row>
    <row r="138" spans="1:6" s="999" customFormat="1" ht="12" x14ac:dyDescent="0.2">
      <c r="A138" s="1017" t="s">
        <v>512</v>
      </c>
      <c r="B138" s="1014">
        <v>115.24586548899596</v>
      </c>
      <c r="C138" s="1014">
        <v>117.97843975875169</v>
      </c>
      <c r="D138" s="1015">
        <v>-2.3161641019693424</v>
      </c>
      <c r="E138" s="1033"/>
      <c r="F138" s="998"/>
    </row>
    <row r="139" spans="1:6" s="999" customFormat="1" ht="12" x14ac:dyDescent="0.2">
      <c r="A139" s="1017" t="s">
        <v>526</v>
      </c>
      <c r="B139" s="1014">
        <v>414.61124321351292</v>
      </c>
      <c r="C139" s="1014">
        <v>263.32994064774681</v>
      </c>
      <c r="D139" s="1015">
        <v>57.449336066244449</v>
      </c>
      <c r="E139" s="1033"/>
      <c r="F139" s="998"/>
    </row>
    <row r="140" spans="1:6" s="999" customFormat="1" ht="12" x14ac:dyDescent="0.2">
      <c r="A140" s="1017" t="s">
        <v>513</v>
      </c>
      <c r="B140" s="1014">
        <v>183.82171907547686</v>
      </c>
      <c r="C140" s="1014">
        <v>172.87207343398302</v>
      </c>
      <c r="D140" s="1015">
        <v>6.3339586458279751</v>
      </c>
      <c r="E140" s="997"/>
      <c r="F140" s="998"/>
    </row>
    <row r="141" spans="1:6" s="999" customFormat="1" ht="12" x14ac:dyDescent="0.2">
      <c r="A141" s="1017" t="s">
        <v>634</v>
      </c>
      <c r="B141" s="1014">
        <v>179.64615583812011</v>
      </c>
      <c r="C141" s="1014">
        <v>160.37113100523868</v>
      </c>
      <c r="D141" s="1015">
        <v>12.019011596452355</v>
      </c>
      <c r="E141" s="1032"/>
      <c r="F141" s="998"/>
    </row>
    <row r="142" spans="1:6" s="999" customFormat="1" ht="12" x14ac:dyDescent="0.2">
      <c r="A142" s="1013" t="s">
        <v>590</v>
      </c>
      <c r="B142" s="1014">
        <v>71.244261115647731</v>
      </c>
      <c r="C142" s="1014">
        <v>71.839001244747806</v>
      </c>
      <c r="D142" s="1015">
        <v>-0.82787917258740906</v>
      </c>
      <c r="E142" s="1032"/>
      <c r="F142" s="998"/>
    </row>
    <row r="143" spans="1:6" s="999" customFormat="1" ht="6" customHeight="1" x14ac:dyDescent="0.2">
      <c r="A143" s="1013"/>
      <c r="B143" s="1014"/>
      <c r="C143" s="1014"/>
      <c r="D143" s="1015"/>
      <c r="E143" s="1032"/>
      <c r="F143" s="998"/>
    </row>
    <row r="144" spans="1:6" s="999" customFormat="1" ht="12" x14ac:dyDescent="0.2">
      <c r="A144" s="1035" t="s">
        <v>366</v>
      </c>
      <c r="B144" s="1011">
        <v>1767.6969635542682</v>
      </c>
      <c r="C144" s="1011">
        <v>1725.5316149563198</v>
      </c>
      <c r="D144" s="1012">
        <v>2.4436149550940423</v>
      </c>
      <c r="E144" s="1036"/>
      <c r="F144" s="998"/>
    </row>
    <row r="145" spans="1:6" s="999" customFormat="1" ht="12" x14ac:dyDescent="0.2">
      <c r="A145" s="1013" t="s">
        <v>709</v>
      </c>
      <c r="B145" s="1014">
        <v>1785.7420244057735</v>
      </c>
      <c r="C145" s="1014">
        <v>1744.5367607100984</v>
      </c>
      <c r="D145" s="1015">
        <v>2.3619601847141736</v>
      </c>
      <c r="E145" s="1036"/>
      <c r="F145" s="998"/>
    </row>
    <row r="146" spans="1:6" s="999" customFormat="1" ht="12" x14ac:dyDescent="0.2">
      <c r="A146" s="1017" t="s">
        <v>511</v>
      </c>
      <c r="B146" s="1014">
        <v>1347.5243603608255</v>
      </c>
      <c r="C146" s="1014">
        <v>1379.5197805562541</v>
      </c>
      <c r="D146" s="1015">
        <v>-2.3193157971629241</v>
      </c>
      <c r="E146" s="1036"/>
      <c r="F146" s="998"/>
    </row>
    <row r="147" spans="1:6" s="999" customFormat="1" ht="12" x14ac:dyDescent="0.2">
      <c r="A147" s="1017" t="s">
        <v>449</v>
      </c>
      <c r="B147" s="1014">
        <v>1717.1741573277322</v>
      </c>
      <c r="C147" s="1014">
        <v>1617.5594979818827</v>
      </c>
      <c r="D147" s="1015">
        <v>6.158330464513484</v>
      </c>
      <c r="E147" s="1036"/>
      <c r="F147" s="998"/>
    </row>
    <row r="148" spans="1:6" s="999" customFormat="1" ht="12" x14ac:dyDescent="0.2">
      <c r="A148" s="1017" t="s">
        <v>512</v>
      </c>
      <c r="B148" s="1014">
        <v>557.77373709153153</v>
      </c>
      <c r="C148" s="1014">
        <v>520.95581668873626</v>
      </c>
      <c r="D148" s="1015">
        <v>7.0673786957241136</v>
      </c>
      <c r="E148" s="1036"/>
      <c r="F148" s="998"/>
    </row>
    <row r="149" spans="1:6" s="999" customFormat="1" ht="12" x14ac:dyDescent="0.2">
      <c r="A149" s="1017" t="s">
        <v>526</v>
      </c>
      <c r="B149" s="1014">
        <v>1454.8178269467101</v>
      </c>
      <c r="C149" s="1014">
        <v>734.80150558758771</v>
      </c>
      <c r="D149" s="1015">
        <v>97.987866911535207</v>
      </c>
      <c r="E149" s="1036"/>
      <c r="F149" s="998"/>
    </row>
    <row r="150" spans="1:6" s="999" customFormat="1" ht="12" x14ac:dyDescent="0.2">
      <c r="A150" s="1017" t="s">
        <v>513</v>
      </c>
      <c r="B150" s="1014">
        <v>1407.7448433088075</v>
      </c>
      <c r="C150" s="1014">
        <v>1318.8538820703152</v>
      </c>
      <c r="D150" s="1015">
        <v>6.7400158915976949</v>
      </c>
      <c r="E150" s="1036"/>
      <c r="F150" s="998"/>
    </row>
    <row r="151" spans="1:6" s="999" customFormat="1" ht="12" x14ac:dyDescent="0.2">
      <c r="A151" s="1017" t="s">
        <v>634</v>
      </c>
      <c r="B151" s="1014">
        <v>1350.8979813123262</v>
      </c>
      <c r="C151" s="1014">
        <v>1213.5322715751356</v>
      </c>
      <c r="D151" s="1015">
        <v>11.31949375840604</v>
      </c>
      <c r="E151" s="997"/>
      <c r="F151" s="998"/>
    </row>
    <row r="152" spans="1:6" s="999" customFormat="1" ht="12" x14ac:dyDescent="0.2">
      <c r="A152" s="1013" t="s">
        <v>590</v>
      </c>
      <c r="B152" s="1014">
        <v>352.35616898910752</v>
      </c>
      <c r="C152" s="1014">
        <v>329.16107514819021</v>
      </c>
      <c r="D152" s="1015">
        <v>7.0467304891608906</v>
      </c>
      <c r="E152" s="997"/>
      <c r="F152" s="998"/>
    </row>
    <row r="153" spans="1:6" s="999" customFormat="1" ht="6" customHeight="1" x14ac:dyDescent="0.2">
      <c r="A153" s="1034"/>
      <c r="B153" s="1034"/>
      <c r="C153" s="1034"/>
      <c r="D153" s="1034"/>
      <c r="E153" s="997"/>
      <c r="F153" s="998"/>
    </row>
    <row r="154" spans="1:6" s="999" customFormat="1" ht="12" x14ac:dyDescent="0.2">
      <c r="A154" s="1009" t="s">
        <v>640</v>
      </c>
      <c r="B154" s="1009"/>
      <c r="C154" s="1009"/>
      <c r="D154" s="1009"/>
      <c r="E154" s="997"/>
      <c r="F154" s="998"/>
    </row>
    <row r="155" spans="1:6" s="999" customFormat="1" ht="12" x14ac:dyDescent="0.2">
      <c r="A155" s="1009" t="s">
        <v>641</v>
      </c>
      <c r="B155" s="1009"/>
      <c r="C155" s="1009"/>
      <c r="D155" s="1009"/>
      <c r="E155" s="997"/>
      <c r="F155" s="998"/>
    </row>
  </sheetData>
  <mergeCells count="13">
    <mergeCell ref="A92:A93"/>
    <mergeCell ref="B92:B93"/>
    <mergeCell ref="C92:C93"/>
    <mergeCell ref="D92:D93"/>
    <mergeCell ref="A1:D1"/>
    <mergeCell ref="A3:A4"/>
    <mergeCell ref="B3:B4"/>
    <mergeCell ref="C3:C4"/>
    <mergeCell ref="D3:D4"/>
    <mergeCell ref="A11:A12"/>
    <mergeCell ref="B11:B12"/>
    <mergeCell ref="C11:C12"/>
    <mergeCell ref="D11:D12"/>
  </mergeCells>
  <printOptions horizontalCentered="1"/>
  <pageMargins left="0.25" right="0.25" top="0.25" bottom="0.5" header="0.3" footer="0.3"/>
  <pageSetup scale="81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J76"/>
  <sheetViews>
    <sheetView showGridLines="0" zoomScaleNormal="100" workbookViewId="0">
      <selection activeCell="O30" sqref="O30"/>
    </sheetView>
  </sheetViews>
  <sheetFormatPr defaultRowHeight="12.75" x14ac:dyDescent="0.2"/>
  <cols>
    <col min="1" max="1" width="33.7109375" style="320" customWidth="1"/>
    <col min="2" max="2" width="9.7109375" style="331" customWidth="1"/>
    <col min="3" max="3" width="10.140625" style="331" customWidth="1"/>
    <col min="4" max="4" width="11.7109375" style="331" bestFit="1" customWidth="1"/>
    <col min="5" max="5" width="12.5703125" style="331" bestFit="1" customWidth="1"/>
    <col min="6" max="7" width="11.7109375" style="331" bestFit="1" customWidth="1"/>
    <col min="8" max="8" width="8.7109375" style="331" bestFit="1" customWidth="1"/>
    <col min="9" max="9" width="10.42578125" style="331" bestFit="1" customWidth="1"/>
    <col min="10" max="10" width="10.5703125" style="331" bestFit="1" customWidth="1"/>
  </cols>
  <sheetData>
    <row r="1" spans="1:10" ht="15.75" x14ac:dyDescent="0.25">
      <c r="A1" s="1439" t="str">
        <f>CONCATENATE('List of Tables'!A26,":  ",'List of Tables'!C26)</f>
        <v>TABLE 21:  2016 International Japan MMA Visitor Characteristics by Region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ht="15.6" customHeight="1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307" customFormat="1" ht="15.75" x14ac:dyDescent="0.25">
      <c r="A3" s="1440"/>
      <c r="B3" s="1440"/>
      <c r="C3" s="1440"/>
      <c r="D3" s="1440"/>
      <c r="E3" s="1440"/>
      <c r="F3" s="1440"/>
      <c r="G3" s="1440"/>
      <c r="H3" s="1440"/>
      <c r="I3" s="1440"/>
      <c r="J3" s="1440"/>
    </row>
    <row r="4" spans="1:10" x14ac:dyDescent="0.2">
      <c r="A4" s="1441" t="s">
        <v>786</v>
      </c>
      <c r="B4" s="885"/>
      <c r="C4" s="885"/>
      <c r="D4" s="885"/>
      <c r="E4" s="885"/>
      <c r="F4" s="885"/>
      <c r="G4" s="885"/>
      <c r="H4" s="885"/>
      <c r="I4" s="885"/>
      <c r="J4" s="886"/>
    </row>
    <row r="5" spans="1:10" ht="12.95" customHeight="1" x14ac:dyDescent="0.2">
      <c r="A5" s="1442"/>
      <c r="B5" s="1444" t="s">
        <v>437</v>
      </c>
      <c r="C5" s="1446" t="s">
        <v>438</v>
      </c>
      <c r="D5" s="1448" t="s">
        <v>439</v>
      </c>
      <c r="E5" s="1450" t="s">
        <v>440</v>
      </c>
      <c r="F5" s="1448" t="s">
        <v>441</v>
      </c>
      <c r="G5" s="1450" t="s">
        <v>442</v>
      </c>
      <c r="H5" s="1448" t="s">
        <v>443</v>
      </c>
      <c r="I5" s="1450" t="s">
        <v>444</v>
      </c>
      <c r="J5" s="1448" t="s">
        <v>445</v>
      </c>
    </row>
    <row r="6" spans="1:10" s="307" customFormat="1" ht="21.6" customHeight="1" x14ac:dyDescent="0.2">
      <c r="A6" s="1443"/>
      <c r="B6" s="1445"/>
      <c r="C6" s="1447"/>
      <c r="D6" s="1449"/>
      <c r="E6" s="1451"/>
      <c r="F6" s="1449"/>
      <c r="G6" s="1451"/>
      <c r="H6" s="1449"/>
      <c r="I6" s="1451"/>
      <c r="J6" s="1449"/>
    </row>
    <row r="7" spans="1:10" ht="14.1" customHeight="1" x14ac:dyDescent="0.2">
      <c r="A7" s="321" t="s">
        <v>446</v>
      </c>
      <c r="B7" s="322">
        <v>210589.31733694408</v>
      </c>
      <c r="C7" s="322">
        <v>238487.93513349583</v>
      </c>
      <c r="D7" s="322">
        <v>80881.873795079431</v>
      </c>
      <c r="E7" s="322">
        <v>703155.42746195721</v>
      </c>
      <c r="F7" s="322">
        <v>57496.287372840852</v>
      </c>
      <c r="G7" s="322">
        <v>28543.733573202422</v>
      </c>
      <c r="H7" s="322">
        <v>107243.09915493119</v>
      </c>
      <c r="I7" s="322">
        <v>45530.963671140926</v>
      </c>
      <c r="J7" s="322">
        <v>7619.362500376712</v>
      </c>
    </row>
    <row r="8" spans="1:10" ht="14.1" customHeight="1" x14ac:dyDescent="0.2">
      <c r="A8" s="323" t="s">
        <v>247</v>
      </c>
      <c r="B8" s="324"/>
      <c r="C8" s="325"/>
      <c r="D8" s="324"/>
      <c r="E8" s="325"/>
      <c r="F8" s="324"/>
      <c r="G8" s="325"/>
      <c r="H8" s="324"/>
      <c r="I8" s="325"/>
      <c r="J8" s="324"/>
    </row>
    <row r="9" spans="1:10" ht="14.1" customHeight="1" x14ac:dyDescent="0.2">
      <c r="A9" s="321" t="s">
        <v>248</v>
      </c>
      <c r="B9" s="322">
        <v>10301.572221616696</v>
      </c>
      <c r="C9" s="322">
        <v>11741.275063820978</v>
      </c>
      <c r="D9" s="322">
        <v>3915.9796303133094</v>
      </c>
      <c r="E9" s="322">
        <v>39376.736711541111</v>
      </c>
      <c r="F9" s="322">
        <v>2697.1622288269946</v>
      </c>
      <c r="G9" s="322">
        <v>1976.063353525906</v>
      </c>
      <c r="H9" s="322">
        <v>5166.705071743374</v>
      </c>
      <c r="I9" s="322">
        <v>2370.5372603852388</v>
      </c>
      <c r="J9" s="322">
        <v>711.56206976864826</v>
      </c>
    </row>
    <row r="10" spans="1:10" ht="14.1" customHeight="1" x14ac:dyDescent="0.2">
      <c r="A10" s="321" t="s">
        <v>249</v>
      </c>
      <c r="B10" s="322">
        <v>88832.248835953418</v>
      </c>
      <c r="C10" s="322">
        <v>94562.299774253988</v>
      </c>
      <c r="D10" s="322">
        <v>32729.529902724869</v>
      </c>
      <c r="E10" s="322">
        <v>272657.34259949304</v>
      </c>
      <c r="F10" s="322">
        <v>25585.459626490217</v>
      </c>
      <c r="G10" s="322">
        <v>12284.358911867579</v>
      </c>
      <c r="H10" s="322">
        <v>43678.138151233776</v>
      </c>
      <c r="I10" s="322">
        <v>18941.778311337082</v>
      </c>
      <c r="J10" s="322">
        <v>1938.4250139276471</v>
      </c>
    </row>
    <row r="11" spans="1:10" ht="14.1" customHeight="1" x14ac:dyDescent="0.2">
      <c r="A11" s="321" t="s">
        <v>250</v>
      </c>
      <c r="B11" s="322">
        <v>111613.57123639702</v>
      </c>
      <c r="C11" s="322">
        <v>132114.33523920042</v>
      </c>
      <c r="D11" s="322">
        <v>44237.201073764867</v>
      </c>
      <c r="E11" s="322">
        <v>390872.14609829505</v>
      </c>
      <c r="F11" s="322">
        <v>29307.305627479254</v>
      </c>
      <c r="G11" s="322">
        <v>14341.039435867409</v>
      </c>
      <c r="H11" s="322">
        <v>58409.973230947333</v>
      </c>
      <c r="I11" s="322">
        <v>24248.2237219934</v>
      </c>
      <c r="J11" s="322">
        <v>4937.0295972349159</v>
      </c>
    </row>
    <row r="12" spans="1:10" ht="14.1" customHeight="1" x14ac:dyDescent="0.2">
      <c r="A12" s="321" t="s">
        <v>251</v>
      </c>
      <c r="B12" s="857">
        <v>2.7058669187683693</v>
      </c>
      <c r="C12" s="859">
        <v>2.7180214349546166</v>
      </c>
      <c r="D12" s="857">
        <v>2.7981743648611062</v>
      </c>
      <c r="E12" s="859">
        <v>2.6541401784662155</v>
      </c>
      <c r="F12" s="857">
        <v>2.6841649209420857</v>
      </c>
      <c r="G12" s="859">
        <v>2.5732961846238598</v>
      </c>
      <c r="H12" s="857">
        <v>2.7589308302946423</v>
      </c>
      <c r="I12" s="859">
        <v>2.6999640341391222</v>
      </c>
      <c r="J12" s="857">
        <v>2.8708633570520643</v>
      </c>
    </row>
    <row r="13" spans="1:10" ht="14.1" customHeight="1" x14ac:dyDescent="0.2">
      <c r="A13" s="323" t="s">
        <v>252</v>
      </c>
      <c r="B13" s="324"/>
      <c r="C13" s="325"/>
      <c r="D13" s="324"/>
      <c r="E13" s="325"/>
      <c r="F13" s="324"/>
      <c r="G13" s="325"/>
      <c r="H13" s="324"/>
      <c r="I13" s="325"/>
      <c r="J13" s="324"/>
    </row>
    <row r="14" spans="1:10" ht="14.1" customHeight="1" x14ac:dyDescent="0.2">
      <c r="A14" s="321" t="s">
        <v>253</v>
      </c>
      <c r="B14" s="322">
        <v>95061.594343001474</v>
      </c>
      <c r="C14" s="322">
        <v>84043.209752607567</v>
      </c>
      <c r="D14" s="322">
        <v>41059.873758074231</v>
      </c>
      <c r="E14" s="322">
        <v>224664.7138021515</v>
      </c>
      <c r="F14" s="322">
        <v>28677.575211884607</v>
      </c>
      <c r="G14" s="322">
        <v>14402.546013939476</v>
      </c>
      <c r="H14" s="322">
        <v>56029.044903999573</v>
      </c>
      <c r="I14" s="322">
        <v>18695.178103818565</v>
      </c>
      <c r="J14" s="322">
        <v>4087.5496817454973</v>
      </c>
    </row>
    <row r="15" spans="1:10" ht="14.1" customHeight="1" x14ac:dyDescent="0.2">
      <c r="A15" s="321" t="s">
        <v>254</v>
      </c>
      <c r="B15" s="322">
        <v>117042.16679712612</v>
      </c>
      <c r="C15" s="322">
        <v>153676.21026017162</v>
      </c>
      <c r="D15" s="322">
        <v>40882.157221911286</v>
      </c>
      <c r="E15" s="322">
        <v>473792.21153100574</v>
      </c>
      <c r="F15" s="322">
        <v>29518.641968001783</v>
      </c>
      <c r="G15" s="322">
        <v>14506.094272703371</v>
      </c>
      <c r="H15" s="322">
        <v>52786.648845353964</v>
      </c>
      <c r="I15" s="322">
        <v>26967.805817808592</v>
      </c>
      <c r="J15" s="322">
        <v>3654.7777146903604</v>
      </c>
    </row>
    <row r="16" spans="1:10" ht="14.1" customHeight="1" x14ac:dyDescent="0.2">
      <c r="A16" s="321" t="s">
        <v>585</v>
      </c>
      <c r="B16" s="326">
        <v>3.6952322007529239</v>
      </c>
      <c r="C16" s="327">
        <v>4.3480492976802587</v>
      </c>
      <c r="D16" s="326">
        <v>3.343171826586957</v>
      </c>
      <c r="E16" s="327">
        <v>5.0652423879231074</v>
      </c>
      <c r="F16" s="326">
        <v>3.2401329446098601</v>
      </c>
      <c r="G16" s="327">
        <v>3.0450756707027344</v>
      </c>
      <c r="H16" s="326">
        <v>3.2047227311629434</v>
      </c>
      <c r="I16" s="327">
        <v>4.2458732914192892</v>
      </c>
      <c r="J16" s="326">
        <v>3.6340361856040748</v>
      </c>
    </row>
    <row r="17" spans="1:10" s="820" customFormat="1" ht="14.1" customHeight="1" x14ac:dyDescent="0.2">
      <c r="A17" s="323" t="s">
        <v>255</v>
      </c>
      <c r="B17" s="328"/>
      <c r="C17" s="329"/>
      <c r="D17" s="328"/>
      <c r="E17" s="329"/>
      <c r="F17" s="328"/>
      <c r="G17" s="329"/>
      <c r="H17" s="328"/>
      <c r="I17" s="329"/>
      <c r="J17" s="328"/>
    </row>
    <row r="18" spans="1:10" ht="14.1" customHeight="1" x14ac:dyDescent="0.2">
      <c r="A18" s="321" t="s">
        <v>256</v>
      </c>
      <c r="B18" s="322">
        <v>52508.032994655965</v>
      </c>
      <c r="C18" s="322">
        <v>45488.151137396322</v>
      </c>
      <c r="D18" s="322">
        <v>25172.253338225975</v>
      </c>
      <c r="E18" s="322">
        <v>130093.75808047989</v>
      </c>
      <c r="F18" s="322">
        <v>14168.669081626243</v>
      </c>
      <c r="G18" s="322">
        <v>9148.2903688104361</v>
      </c>
      <c r="H18" s="322">
        <v>24559.655371338216</v>
      </c>
      <c r="I18" s="322">
        <v>10588.00830512953</v>
      </c>
      <c r="J18" s="322">
        <v>2899.184628716499</v>
      </c>
    </row>
    <row r="19" spans="1:10" ht="14.1" customHeight="1" x14ac:dyDescent="0.2">
      <c r="A19" s="321" t="s">
        <v>257</v>
      </c>
      <c r="B19" s="322">
        <v>149415.18298028441</v>
      </c>
      <c r="C19" s="322">
        <v>152455.9142278379</v>
      </c>
      <c r="D19" s="322">
        <v>61749.04109071241</v>
      </c>
      <c r="E19" s="322">
        <v>434013.16269832716</v>
      </c>
      <c r="F19" s="322">
        <v>40148.091216881869</v>
      </c>
      <c r="G19" s="322">
        <v>20179.200881768793</v>
      </c>
      <c r="H19" s="322">
        <v>77311.670534085322</v>
      </c>
      <c r="I19" s="322">
        <v>31915.353169643531</v>
      </c>
      <c r="J19" s="322">
        <v>4810.3249142500517</v>
      </c>
    </row>
    <row r="20" spans="1:10" ht="14.1" customHeight="1" x14ac:dyDescent="0.2">
      <c r="A20" s="321" t="s">
        <v>258</v>
      </c>
      <c r="B20" s="322">
        <v>40521.866292895385</v>
      </c>
      <c r="C20" s="322">
        <v>37173.302804639177</v>
      </c>
      <c r="D20" s="322">
        <v>19824.116782800367</v>
      </c>
      <c r="E20" s="322">
        <v>101985.3527538045</v>
      </c>
      <c r="F20" s="322">
        <v>10171.56592918872</v>
      </c>
      <c r="G20" s="322">
        <v>6850.1143506235039</v>
      </c>
      <c r="H20" s="322">
        <v>18239.111273436316</v>
      </c>
      <c r="I20" s="322">
        <v>7735.3733158306386</v>
      </c>
      <c r="J20" s="322">
        <v>2407.7500486205013</v>
      </c>
    </row>
    <row r="21" spans="1:10" ht="14.1" customHeight="1" x14ac:dyDescent="0.2">
      <c r="A21" s="321" t="s">
        <v>259</v>
      </c>
      <c r="B21" s="322">
        <v>50163.642643791434</v>
      </c>
      <c r="C21" s="322">
        <v>77139.839730250271</v>
      </c>
      <c r="D21" s="322">
        <v>14573.030578813661</v>
      </c>
      <c r="E21" s="322">
        <v>238586.85979253359</v>
      </c>
      <c r="F21" s="322">
        <v>13630.896021711631</v>
      </c>
      <c r="G21" s="322">
        <v>6281.8301174229646</v>
      </c>
      <c r="H21" s="322">
        <v>24161.466591293534</v>
      </c>
      <c r="I21" s="322">
        <v>10956.802761759782</v>
      </c>
      <c r="J21" s="322">
        <v>2338.2402940944967</v>
      </c>
    </row>
    <row r="22" spans="1:10" s="820" customFormat="1" ht="14.1" customHeight="1" x14ac:dyDescent="0.2">
      <c r="A22" s="323" t="s">
        <v>260</v>
      </c>
      <c r="B22" s="324"/>
      <c r="C22" s="325"/>
      <c r="D22" s="324"/>
      <c r="E22" s="325"/>
      <c r="F22" s="324"/>
      <c r="G22" s="325"/>
      <c r="H22" s="324"/>
      <c r="I22" s="325"/>
      <c r="J22" s="324"/>
    </row>
    <row r="23" spans="1:10" ht="14.1" customHeight="1" x14ac:dyDescent="0.2">
      <c r="A23" s="321" t="s">
        <v>514</v>
      </c>
      <c r="B23" s="322">
        <v>205413.09957529529</v>
      </c>
      <c r="C23" s="322">
        <v>229763.38626957612</v>
      </c>
      <c r="D23" s="322">
        <v>79069.789322754572</v>
      </c>
      <c r="E23" s="322">
        <v>678666.10834321077</v>
      </c>
      <c r="F23" s="322">
        <v>56233.862327380324</v>
      </c>
      <c r="G23" s="322">
        <v>27746.652520807518</v>
      </c>
      <c r="H23" s="322">
        <v>105831.49369626748</v>
      </c>
      <c r="I23" s="322">
        <v>44743.917939531559</v>
      </c>
      <c r="J23" s="322">
        <v>7428.2881117945481</v>
      </c>
    </row>
    <row r="24" spans="1:10" ht="14.1" customHeight="1" x14ac:dyDescent="0.2">
      <c r="A24" s="321" t="s">
        <v>261</v>
      </c>
      <c r="B24" s="322">
        <v>7689.3083771245165</v>
      </c>
      <c r="C24" s="322">
        <v>8423.7087049561178</v>
      </c>
      <c r="D24" s="322">
        <v>3423.4641264054426</v>
      </c>
      <c r="E24" s="322">
        <v>26120.376460846601</v>
      </c>
      <c r="F24" s="322">
        <v>2570.3771212189758</v>
      </c>
      <c r="G24" s="322">
        <v>978.55303250890336</v>
      </c>
      <c r="H24" s="322">
        <v>3649.3732707765903</v>
      </c>
      <c r="I24" s="322">
        <v>1331.0461411878903</v>
      </c>
      <c r="J24" s="322">
        <v>262.85101090658924</v>
      </c>
    </row>
    <row r="25" spans="1:10" ht="14.1" customHeight="1" x14ac:dyDescent="0.2">
      <c r="A25" s="321" t="s">
        <v>262</v>
      </c>
      <c r="B25" s="322">
        <v>7517.2683307670968</v>
      </c>
      <c r="C25" s="322">
        <v>8386.7489331031775</v>
      </c>
      <c r="D25" s="322">
        <v>3431.3933292171946</v>
      </c>
      <c r="E25" s="322">
        <v>25608.953785478163</v>
      </c>
      <c r="F25" s="322">
        <v>2450.5435026122232</v>
      </c>
      <c r="G25" s="322">
        <v>963.50602370491686</v>
      </c>
      <c r="H25" s="322">
        <v>3601.7630007712105</v>
      </c>
      <c r="I25" s="322">
        <v>1334.129022858498</v>
      </c>
      <c r="J25" s="322">
        <v>263.45980915824225</v>
      </c>
    </row>
    <row r="26" spans="1:10" ht="14.1" customHeight="1" x14ac:dyDescent="0.2">
      <c r="A26" s="321" t="s">
        <v>515</v>
      </c>
      <c r="B26" s="322">
        <v>325.56950012731716</v>
      </c>
      <c r="C26" s="322">
        <v>35.296737419277527</v>
      </c>
      <c r="D26" s="322">
        <v>21.708755240847918</v>
      </c>
      <c r="E26" s="322">
        <v>795.40518256634459</v>
      </c>
      <c r="F26" s="883">
        <v>0</v>
      </c>
      <c r="G26" s="322">
        <v>53.673345701052902</v>
      </c>
      <c r="H26" s="322">
        <v>152.3373324228651</v>
      </c>
      <c r="I26" s="883">
        <v>0</v>
      </c>
      <c r="J26" s="883">
        <v>0</v>
      </c>
    </row>
    <row r="27" spans="1:10" ht="14.1" customHeight="1" x14ac:dyDescent="0.2">
      <c r="A27" s="321" t="s">
        <v>516</v>
      </c>
      <c r="B27" s="322">
        <v>264.6915816207416</v>
      </c>
      <c r="C27" s="322">
        <v>36.970211843861577</v>
      </c>
      <c r="D27" s="322">
        <v>21.866003386437654</v>
      </c>
      <c r="E27" s="322">
        <v>532.34264539373169</v>
      </c>
      <c r="F27" s="322">
        <v>123.63709397784685</v>
      </c>
      <c r="G27" s="322">
        <v>37.044571211616471</v>
      </c>
      <c r="H27" s="322">
        <v>56.232063078802483</v>
      </c>
      <c r="I27" s="883">
        <v>0</v>
      </c>
      <c r="J27" s="883">
        <v>0</v>
      </c>
    </row>
    <row r="28" spans="1:10" ht="14.1" customHeight="1" x14ac:dyDescent="0.2">
      <c r="A28" s="321" t="s">
        <v>231</v>
      </c>
      <c r="B28" s="322">
        <v>3793.8162155267482</v>
      </c>
      <c r="C28" s="322">
        <v>4117.2666544456652</v>
      </c>
      <c r="D28" s="322">
        <v>1017.8160952938867</v>
      </c>
      <c r="E28" s="322">
        <v>11308.42715384618</v>
      </c>
      <c r="F28" s="322">
        <v>689.54788441325479</v>
      </c>
      <c r="G28" s="322">
        <v>352.86694210627786</v>
      </c>
      <c r="H28" s="322">
        <v>1107.360437057692</v>
      </c>
      <c r="I28" s="322">
        <v>41.27178562466915</v>
      </c>
      <c r="J28" s="322">
        <v>119.36028859725646</v>
      </c>
    </row>
    <row r="29" spans="1:10" ht="14.1" customHeight="1" x14ac:dyDescent="0.2">
      <c r="A29" s="321" t="s">
        <v>0</v>
      </c>
      <c r="B29" s="322">
        <v>20439.872154603487</v>
      </c>
      <c r="C29" s="322">
        <v>25710.815300561098</v>
      </c>
      <c r="D29" s="322">
        <v>6269.8628820293834</v>
      </c>
      <c r="E29" s="322">
        <v>68936.527613975646</v>
      </c>
      <c r="F29" s="322">
        <v>6318.7685164855948</v>
      </c>
      <c r="G29" s="322">
        <v>2566.3112970856369</v>
      </c>
      <c r="H29" s="322">
        <v>7649.5256502529892</v>
      </c>
      <c r="I29" s="322">
        <v>2756.8534551098505</v>
      </c>
      <c r="J29" s="322">
        <v>1484.7316686611159</v>
      </c>
    </row>
    <row r="30" spans="1:10" ht="14.1" customHeight="1" x14ac:dyDescent="0.2">
      <c r="A30" s="321" t="s">
        <v>447</v>
      </c>
      <c r="B30" s="322">
        <v>7750.622513229695</v>
      </c>
      <c r="C30" s="322">
        <v>7263.6217598036283</v>
      </c>
      <c r="D30" s="322">
        <v>2948.0635782441882</v>
      </c>
      <c r="E30" s="322">
        <v>21519.398923815901</v>
      </c>
      <c r="F30" s="322">
        <v>2410.3301326994278</v>
      </c>
      <c r="G30" s="322">
        <v>854.18372989762793</v>
      </c>
      <c r="H30" s="322">
        <v>2479.5984421095523</v>
      </c>
      <c r="I30" s="322">
        <v>735.41392697822675</v>
      </c>
      <c r="J30" s="322">
        <v>754.51018698157498</v>
      </c>
    </row>
    <row r="31" spans="1:10" ht="14.1" customHeight="1" x14ac:dyDescent="0.2">
      <c r="A31" s="321" t="s">
        <v>263</v>
      </c>
      <c r="B31" s="322">
        <v>14778.507767485307</v>
      </c>
      <c r="C31" s="322">
        <v>20413.747652656064</v>
      </c>
      <c r="D31" s="322">
        <v>3759.7278424609481</v>
      </c>
      <c r="E31" s="322">
        <v>54072.420035704228</v>
      </c>
      <c r="F31" s="322">
        <v>4681.6399839115538</v>
      </c>
      <c r="G31" s="322">
        <v>1878.6641387966988</v>
      </c>
      <c r="H31" s="322">
        <v>5849.9805256537738</v>
      </c>
      <c r="I31" s="322">
        <v>2186.7792727856277</v>
      </c>
      <c r="J31" s="322">
        <v>838.83912069829637</v>
      </c>
    </row>
    <row r="32" spans="1:10" s="820" customFormat="1" ht="14.1" customHeight="1" x14ac:dyDescent="0.2">
      <c r="A32" s="323" t="s">
        <v>128</v>
      </c>
      <c r="B32" s="328"/>
      <c r="C32" s="329"/>
      <c r="D32" s="328"/>
      <c r="E32" s="329"/>
      <c r="F32" s="328"/>
      <c r="G32" s="329"/>
      <c r="H32" s="328"/>
      <c r="I32" s="329"/>
      <c r="J32" s="328"/>
    </row>
    <row r="33" spans="1:10" ht="14.1" customHeight="1" x14ac:dyDescent="0.2">
      <c r="A33" s="321" t="s">
        <v>517</v>
      </c>
      <c r="B33" s="857">
        <v>5.2383927055853983</v>
      </c>
      <c r="C33" s="857">
        <v>5.6145663445700222</v>
      </c>
      <c r="D33" s="857">
        <v>5.1457852405272737</v>
      </c>
      <c r="E33" s="857">
        <v>5.7377060682499446</v>
      </c>
      <c r="F33" s="857">
        <v>5.3441324576645677</v>
      </c>
      <c r="G33" s="857">
        <v>5.4559372327743265</v>
      </c>
      <c r="H33" s="857">
        <v>5.3408236550315467</v>
      </c>
      <c r="I33" s="857">
        <v>5.832286028466152</v>
      </c>
      <c r="J33" s="857">
        <v>5.9371176740414544</v>
      </c>
    </row>
    <row r="34" spans="1:10" ht="14.1" customHeight="1" x14ac:dyDescent="0.2">
      <c r="A34" s="321" t="s">
        <v>264</v>
      </c>
      <c r="B34" s="857">
        <v>2.9455649038534655</v>
      </c>
      <c r="C34" s="857">
        <v>3.4603487931705876</v>
      </c>
      <c r="D34" s="857">
        <v>2.9997065090561223</v>
      </c>
      <c r="E34" s="857">
        <v>3.7748777875243862</v>
      </c>
      <c r="F34" s="857">
        <v>2.192772771007045</v>
      </c>
      <c r="G34" s="857">
        <v>2.6769306869476308</v>
      </c>
      <c r="H34" s="857">
        <v>3.0801631691591234</v>
      </c>
      <c r="I34" s="857">
        <v>3.1508018227428916</v>
      </c>
      <c r="J34" s="857">
        <v>3.2372771700336389</v>
      </c>
    </row>
    <row r="35" spans="1:10" ht="14.1" customHeight="1" x14ac:dyDescent="0.2">
      <c r="A35" s="321" t="s">
        <v>518</v>
      </c>
      <c r="B35" s="857">
        <v>1.2380279107828271</v>
      </c>
      <c r="C35" s="857">
        <v>6</v>
      </c>
      <c r="D35" s="857">
        <v>1</v>
      </c>
      <c r="E35" s="857">
        <v>2.1541696165748698</v>
      </c>
      <c r="F35" s="884" t="s">
        <v>864</v>
      </c>
      <c r="G35" s="857">
        <v>1</v>
      </c>
      <c r="H35" s="857">
        <v>1.1275488297865091</v>
      </c>
      <c r="I35" s="858" t="s">
        <v>864</v>
      </c>
      <c r="J35" s="858" t="s">
        <v>864</v>
      </c>
    </row>
    <row r="36" spans="1:10" ht="14.1" customHeight="1" x14ac:dyDescent="0.2">
      <c r="A36" s="321" t="s">
        <v>519</v>
      </c>
      <c r="B36" s="857">
        <v>1.6700718703471042</v>
      </c>
      <c r="C36" s="857">
        <v>1.4603046193507567</v>
      </c>
      <c r="D36" s="857">
        <v>1</v>
      </c>
      <c r="E36" s="857">
        <v>1.3336373884205006</v>
      </c>
      <c r="F36" s="857">
        <v>1</v>
      </c>
      <c r="G36" s="857">
        <v>1</v>
      </c>
      <c r="H36" s="857">
        <v>1</v>
      </c>
      <c r="I36" s="858" t="s">
        <v>864</v>
      </c>
      <c r="J36" s="858" t="s">
        <v>864</v>
      </c>
    </row>
    <row r="37" spans="1:10" ht="14.1" customHeight="1" x14ac:dyDescent="0.2">
      <c r="A37" s="321" t="s">
        <v>520</v>
      </c>
      <c r="B37" s="857">
        <v>2.8864446526311371</v>
      </c>
      <c r="C37" s="857">
        <v>2.0286899776735039</v>
      </c>
      <c r="D37" s="857">
        <v>1.7278147955974315</v>
      </c>
      <c r="E37" s="857">
        <v>2.2409213078723473</v>
      </c>
      <c r="F37" s="857">
        <v>1.9611300219094452</v>
      </c>
      <c r="G37" s="857">
        <v>1.780853234918814</v>
      </c>
      <c r="H37" s="857">
        <v>2.3302434805258843</v>
      </c>
      <c r="I37" s="857">
        <v>1</v>
      </c>
      <c r="J37" s="857">
        <v>5.6343504953125283</v>
      </c>
    </row>
    <row r="38" spans="1:10" ht="14.1" customHeight="1" x14ac:dyDescent="0.2">
      <c r="A38" s="321" t="s">
        <v>1</v>
      </c>
      <c r="B38" s="857">
        <v>3.2788895521936707</v>
      </c>
      <c r="C38" s="857">
        <v>3.6825129860974952</v>
      </c>
      <c r="D38" s="857">
        <v>2.8139418322576137</v>
      </c>
      <c r="E38" s="857">
        <v>3.9859769124829558</v>
      </c>
      <c r="F38" s="857">
        <v>3.7393240539514614</v>
      </c>
      <c r="G38" s="857">
        <v>2.9394101954607219</v>
      </c>
      <c r="H38" s="857">
        <v>3.0466981990230795</v>
      </c>
      <c r="I38" s="857">
        <v>4.4181150432953151</v>
      </c>
      <c r="J38" s="857">
        <v>3.0391027954014915</v>
      </c>
    </row>
    <row r="39" spans="1:10" ht="14.1" customHeight="1" x14ac:dyDescent="0.2">
      <c r="A39" s="321" t="s">
        <v>129</v>
      </c>
      <c r="B39" s="857">
        <v>1.5289412839615266</v>
      </c>
      <c r="C39" s="857">
        <v>1.6859033295132981</v>
      </c>
      <c r="D39" s="857">
        <v>2.2268315072808083</v>
      </c>
      <c r="E39" s="857">
        <v>2.0740575592782999</v>
      </c>
      <c r="F39" s="857">
        <v>2.2743792472904225</v>
      </c>
      <c r="G39" s="857">
        <v>1.916987029400768</v>
      </c>
      <c r="H39" s="857">
        <v>1.2353871761345254</v>
      </c>
      <c r="I39" s="857">
        <v>1.1163820172795547</v>
      </c>
      <c r="J39" s="857">
        <v>2.2030167765939019</v>
      </c>
    </row>
    <row r="40" spans="1:10" ht="14.1" customHeight="1" x14ac:dyDescent="0.2">
      <c r="A40" s="321" t="s">
        <v>130</v>
      </c>
      <c r="B40" s="857">
        <v>3.7367314915916285</v>
      </c>
      <c r="C40" s="857">
        <v>4.0370528257606493</v>
      </c>
      <c r="D40" s="857">
        <v>2.9704289145108325</v>
      </c>
      <c r="E40" s="857">
        <v>4.2587200067066888</v>
      </c>
      <c r="F40" s="857">
        <v>3.8861259347085562</v>
      </c>
      <c r="G40" s="857">
        <v>3.1504710796103934</v>
      </c>
      <c r="H40" s="857">
        <v>3.4594781763357614</v>
      </c>
      <c r="I40" s="857">
        <v>5.185487486934715</v>
      </c>
      <c r="J40" s="857">
        <v>3.4245605519010063</v>
      </c>
    </row>
    <row r="41" spans="1:10" ht="14.1" customHeight="1" x14ac:dyDescent="0.2">
      <c r="A41" s="321" t="s">
        <v>279</v>
      </c>
      <c r="B41" s="857">
        <v>5.5968158214185353</v>
      </c>
      <c r="C41" s="857">
        <v>5.9756439149397931</v>
      </c>
      <c r="D41" s="857">
        <v>5.4005600365677653</v>
      </c>
      <c r="E41" s="857">
        <v>6.1170603928600142</v>
      </c>
      <c r="F41" s="857">
        <v>5.76908130805983</v>
      </c>
      <c r="G41" s="857">
        <v>5.6869680973790642</v>
      </c>
      <c r="H41" s="857">
        <v>5.6187028328592472</v>
      </c>
      <c r="I41" s="857">
        <v>6.0945678117295374</v>
      </c>
      <c r="J41" s="857">
        <v>6.6025870033217275</v>
      </c>
    </row>
    <row r="42" spans="1:10" s="820" customFormat="1" ht="14.1" customHeight="1" x14ac:dyDescent="0.2">
      <c r="A42" s="323" t="s">
        <v>280</v>
      </c>
      <c r="B42" s="328"/>
      <c r="C42" s="329"/>
      <c r="D42" s="328"/>
      <c r="E42" s="329"/>
      <c r="F42" s="328"/>
      <c r="G42" s="329"/>
      <c r="H42" s="328"/>
      <c r="I42" s="329"/>
      <c r="J42" s="328"/>
    </row>
    <row r="43" spans="1:10" s="917" customFormat="1" ht="14.1" customHeight="1" x14ac:dyDescent="0.2">
      <c r="A43" s="926" t="s">
        <v>281</v>
      </c>
      <c r="B43" s="927">
        <v>188120.56776207895</v>
      </c>
      <c r="C43" s="927">
        <v>196959.26794542337</v>
      </c>
      <c r="D43" s="927">
        <v>74890.465304420621</v>
      </c>
      <c r="E43" s="927">
        <v>576612.98765137105</v>
      </c>
      <c r="F43" s="927">
        <v>49674.523859693829</v>
      </c>
      <c r="G43" s="927">
        <v>25831.637504403807</v>
      </c>
      <c r="H43" s="927">
        <v>95424.447358088291</v>
      </c>
      <c r="I43" s="927">
        <v>40031.189586958768</v>
      </c>
      <c r="J43" s="927">
        <v>6449.1649860134658</v>
      </c>
    </row>
    <row r="44" spans="1:10" ht="14.1" customHeight="1" x14ac:dyDescent="0.2">
      <c r="A44" s="926" t="s">
        <v>296</v>
      </c>
      <c r="B44" s="927">
        <v>183571.79171686407</v>
      </c>
      <c r="C44" s="927">
        <v>190419.83624240401</v>
      </c>
      <c r="D44" s="927">
        <v>74121.527130849267</v>
      </c>
      <c r="E44" s="927">
        <v>553721.23041072569</v>
      </c>
      <c r="F44" s="927">
        <v>48240.48334269708</v>
      </c>
      <c r="G44" s="927">
        <v>25271.674108414394</v>
      </c>
      <c r="H44" s="927">
        <v>93381.663669868081</v>
      </c>
      <c r="I44" s="927">
        <v>38300.524011124675</v>
      </c>
      <c r="J44" s="927">
        <v>6022.4292616029934</v>
      </c>
    </row>
    <row r="45" spans="1:10" s="917" customFormat="1" ht="14.1" customHeight="1" x14ac:dyDescent="0.2">
      <c r="A45" s="926" t="s">
        <v>282</v>
      </c>
      <c r="B45" s="927">
        <v>16918.505764715239</v>
      </c>
      <c r="C45" s="927">
        <v>27071.700350349351</v>
      </c>
      <c r="D45" s="927">
        <v>4247.8407035322452</v>
      </c>
      <c r="E45" s="927">
        <v>90587.59773809422</v>
      </c>
      <c r="F45" s="927">
        <v>5987.1201635664493</v>
      </c>
      <c r="G45" s="927">
        <v>1948.7825341207131</v>
      </c>
      <c r="H45" s="927">
        <v>8488.9811746308005</v>
      </c>
      <c r="I45" s="927">
        <v>4609.4766625210923</v>
      </c>
      <c r="J45" s="927">
        <v>827.55859098755241</v>
      </c>
    </row>
    <row r="46" spans="1:10" ht="14.1" customHeight="1" x14ac:dyDescent="0.2">
      <c r="A46" s="926" t="s">
        <v>283</v>
      </c>
      <c r="B46" s="927">
        <v>13342.997901344148</v>
      </c>
      <c r="C46" s="927">
        <v>21347.929215947934</v>
      </c>
      <c r="D46" s="927">
        <v>3587.9364206447717</v>
      </c>
      <c r="E46" s="927">
        <v>72861.143998371335</v>
      </c>
      <c r="F46" s="927">
        <v>4749.9317962465029</v>
      </c>
      <c r="G46" s="927">
        <v>1355.5699137376112</v>
      </c>
      <c r="H46" s="927">
        <v>7062.9210089617736</v>
      </c>
      <c r="I46" s="927">
        <v>3445.7754811135856</v>
      </c>
      <c r="J46" s="927">
        <v>616.98978538419556</v>
      </c>
    </row>
    <row r="47" spans="1:10" s="917" customFormat="1" ht="14.1" customHeight="1" x14ac:dyDescent="0.2">
      <c r="A47" s="926" t="s">
        <v>567</v>
      </c>
      <c r="B47" s="927">
        <v>8810.7752517500739</v>
      </c>
      <c r="C47" s="927">
        <v>17647.603571002186</v>
      </c>
      <c r="D47" s="927">
        <v>2491.8567199788899</v>
      </c>
      <c r="E47" s="927">
        <v>45130.475122570235</v>
      </c>
      <c r="F47" s="927">
        <v>2520.175502445853</v>
      </c>
      <c r="G47" s="927">
        <v>1163.4970942760538</v>
      </c>
      <c r="H47" s="927">
        <v>4430.6692014257123</v>
      </c>
      <c r="I47" s="927">
        <v>2259.4574025777133</v>
      </c>
      <c r="J47" s="927">
        <v>131.39823143611235</v>
      </c>
    </row>
    <row r="48" spans="1:10" ht="14.1" customHeight="1" x14ac:dyDescent="0.2">
      <c r="A48" s="926" t="s">
        <v>183</v>
      </c>
      <c r="B48" s="927">
        <v>7185.0813300410464</v>
      </c>
      <c r="C48" s="927">
        <v>14427.834647855923</v>
      </c>
      <c r="D48" s="927">
        <v>2072.7516929564454</v>
      </c>
      <c r="E48" s="927">
        <v>36863.86400622331</v>
      </c>
      <c r="F48" s="927">
        <v>2230.4285060462498</v>
      </c>
      <c r="G48" s="927">
        <v>807.84524172680119</v>
      </c>
      <c r="H48" s="927">
        <v>3599.3029037668289</v>
      </c>
      <c r="I48" s="927">
        <v>1404.135147650614</v>
      </c>
      <c r="J48" s="927">
        <v>115.04748193052131</v>
      </c>
    </row>
    <row r="49" spans="1:10" s="924" customFormat="1" ht="14.1" customHeight="1" x14ac:dyDescent="0.2">
      <c r="A49" s="926" t="s">
        <v>172</v>
      </c>
      <c r="B49" s="927">
        <v>300.82905709128079</v>
      </c>
      <c r="C49" s="927">
        <v>845.91950850183309</v>
      </c>
      <c r="D49" s="927">
        <v>42.970188666373737</v>
      </c>
      <c r="E49" s="927">
        <v>2583.0302499182694</v>
      </c>
      <c r="F49" s="927">
        <v>360.00751639349409</v>
      </c>
      <c r="G49" s="927">
        <v>69.946626443881371</v>
      </c>
      <c r="H49" s="927">
        <v>153.16216480855866</v>
      </c>
      <c r="I49" s="927">
        <v>154.90092760562476</v>
      </c>
      <c r="J49" s="927">
        <v>77.355000659830637</v>
      </c>
    </row>
    <row r="50" spans="1:10" ht="14.1" customHeight="1" x14ac:dyDescent="0.2">
      <c r="A50" s="925" t="s">
        <v>1075</v>
      </c>
      <c r="B50" s="322">
        <v>150.25765035668928</v>
      </c>
      <c r="C50" s="927">
        <v>756.52205211108912</v>
      </c>
      <c r="D50" s="884" t="s">
        <v>864</v>
      </c>
      <c r="E50" s="884">
        <v>1406.7044889062774</v>
      </c>
      <c r="F50" s="884">
        <v>220.36007486456103</v>
      </c>
      <c r="G50" s="884">
        <v>66.129247100533348</v>
      </c>
      <c r="H50" s="884">
        <v>82.091447755553816</v>
      </c>
      <c r="I50" s="884">
        <v>101.67179281260827</v>
      </c>
      <c r="J50" s="884">
        <v>73.133304823499984</v>
      </c>
    </row>
    <row r="51" spans="1:10" ht="14.1" customHeight="1" x14ac:dyDescent="0.2">
      <c r="A51" s="321" t="s">
        <v>1083</v>
      </c>
      <c r="B51" s="322">
        <v>69.345783159939742</v>
      </c>
      <c r="C51" s="927">
        <v>229.40580039571563</v>
      </c>
      <c r="D51" s="884" t="s">
        <v>864</v>
      </c>
      <c r="E51" s="884">
        <v>605.59733590944188</v>
      </c>
      <c r="F51" s="884">
        <v>66.744593060301952</v>
      </c>
      <c r="G51" s="884" t="s">
        <v>864</v>
      </c>
      <c r="H51" s="884">
        <v>59.803175090336495</v>
      </c>
      <c r="I51" s="884">
        <v>24.315594645386369</v>
      </c>
      <c r="J51" s="884">
        <v>39.97629055689783</v>
      </c>
    </row>
    <row r="52" spans="1:10" ht="14.1" customHeight="1" x14ac:dyDescent="0.2">
      <c r="A52" s="321" t="s">
        <v>1084</v>
      </c>
      <c r="B52" s="322">
        <v>263.01913101032659</v>
      </c>
      <c r="C52" s="884" t="s">
        <v>864</v>
      </c>
      <c r="D52" s="884" t="s">
        <v>864</v>
      </c>
      <c r="E52" s="884">
        <v>68.867750043447558</v>
      </c>
      <c r="F52" s="884">
        <v>113.79954486156957</v>
      </c>
      <c r="G52" s="884" t="s">
        <v>864</v>
      </c>
      <c r="H52" s="884" t="s">
        <v>864</v>
      </c>
      <c r="I52" s="884">
        <v>42.929187099331777</v>
      </c>
      <c r="J52" s="884" t="s">
        <v>864</v>
      </c>
    </row>
    <row r="53" spans="1:10" ht="14.1" customHeight="1" x14ac:dyDescent="0.2">
      <c r="A53" s="321" t="s">
        <v>1085</v>
      </c>
      <c r="B53" s="322">
        <v>406.24320114404583</v>
      </c>
      <c r="C53" s="927">
        <v>716.44697311661639</v>
      </c>
      <c r="D53" s="927">
        <v>101.48867455521365</v>
      </c>
      <c r="E53" s="884">
        <v>1669.7348478881058</v>
      </c>
      <c r="F53" s="884">
        <v>19.31773129117656</v>
      </c>
      <c r="G53" s="884">
        <v>19.31773129117656</v>
      </c>
      <c r="H53" s="884">
        <v>461.75948346213187</v>
      </c>
      <c r="I53" s="884">
        <v>21.291231624344707</v>
      </c>
      <c r="J53" s="884" t="s">
        <v>864</v>
      </c>
    </row>
    <row r="54" spans="1:10" ht="14.1" customHeight="1" x14ac:dyDescent="0.2">
      <c r="A54" s="321" t="s">
        <v>1086</v>
      </c>
      <c r="B54" s="322">
        <v>302.42786104774262</v>
      </c>
      <c r="C54" s="927">
        <v>204.90229073727335</v>
      </c>
      <c r="D54" s="884" t="s">
        <v>864</v>
      </c>
      <c r="E54" s="884">
        <v>432.40940887537772</v>
      </c>
      <c r="F54" s="884">
        <v>16.127839120624913</v>
      </c>
      <c r="G54" s="884" t="s">
        <v>864</v>
      </c>
      <c r="H54" s="884">
        <v>139.65108306811166</v>
      </c>
      <c r="I54" s="884" t="s">
        <v>864</v>
      </c>
      <c r="J54" s="884">
        <v>107.72812154283817</v>
      </c>
    </row>
    <row r="55" spans="1:10" ht="14.1" customHeight="1" x14ac:dyDescent="0.2">
      <c r="A55" s="321" t="s">
        <v>285</v>
      </c>
      <c r="B55" s="322">
        <v>125.78752288732038</v>
      </c>
      <c r="C55" s="927">
        <v>211.34154434523748</v>
      </c>
      <c r="D55" s="927">
        <v>378.17646081415774</v>
      </c>
      <c r="E55" s="884">
        <v>1001.4740740365191</v>
      </c>
      <c r="F55" s="884" t="s">
        <v>864</v>
      </c>
      <c r="G55" s="884">
        <v>22.640615170609919</v>
      </c>
      <c r="H55" s="884">
        <v>211.80662401627902</v>
      </c>
      <c r="I55" s="884" t="s">
        <v>864</v>
      </c>
      <c r="J55" s="884" t="s">
        <v>864</v>
      </c>
    </row>
    <row r="56" spans="1:10" ht="14.1" customHeight="1" x14ac:dyDescent="0.2">
      <c r="A56" s="321" t="s">
        <v>286</v>
      </c>
      <c r="B56" s="322">
        <v>234.21826076447758</v>
      </c>
      <c r="C56" s="927">
        <v>325.97465991479805</v>
      </c>
      <c r="D56" s="927">
        <v>71.913410594007075</v>
      </c>
      <c r="E56" s="884">
        <v>1016.3613836716856</v>
      </c>
      <c r="F56" s="884">
        <v>110.42603730092587</v>
      </c>
      <c r="G56" s="884" t="s">
        <v>864</v>
      </c>
      <c r="H56" s="884">
        <v>87.732099169512537</v>
      </c>
      <c r="I56" s="884">
        <v>37.666900588574954</v>
      </c>
      <c r="J56" s="884" t="s">
        <v>864</v>
      </c>
    </row>
    <row r="57" spans="1:10" ht="14.1" customHeight="1" x14ac:dyDescent="0.2">
      <c r="A57" s="321" t="s">
        <v>287</v>
      </c>
      <c r="B57" s="322">
        <v>1506.1838576743924</v>
      </c>
      <c r="C57" s="927">
        <v>1957.7381301052649</v>
      </c>
      <c r="D57" s="927">
        <v>524.82473765641294</v>
      </c>
      <c r="E57" s="884">
        <v>8534.2855725385434</v>
      </c>
      <c r="F57" s="884">
        <v>436.32917178390704</v>
      </c>
      <c r="G57" s="884">
        <v>490.51700399449686</v>
      </c>
      <c r="H57" s="884">
        <v>988.20060610112</v>
      </c>
      <c r="I57" s="884">
        <v>467.55592675411526</v>
      </c>
      <c r="J57" s="884">
        <v>434.04009613622225</v>
      </c>
    </row>
    <row r="58" spans="1:10" s="820" customFormat="1" ht="14.1" customHeight="1" x14ac:dyDescent="0.2">
      <c r="A58" s="321" t="s">
        <v>1087</v>
      </c>
      <c r="B58" s="322">
        <v>676.32619473717773</v>
      </c>
      <c r="C58" s="927">
        <v>596.44291421999935</v>
      </c>
      <c r="D58" s="927">
        <v>14.380655586334257</v>
      </c>
      <c r="E58" s="884">
        <v>1441.4731363112917</v>
      </c>
      <c r="F58" s="884">
        <v>43.030812509570396</v>
      </c>
      <c r="G58" s="884">
        <v>14.365219874357511</v>
      </c>
      <c r="H58" s="884">
        <v>199.07253635826461</v>
      </c>
      <c r="I58" s="884">
        <v>31.60541402364257</v>
      </c>
      <c r="J58" s="858" t="s">
        <v>864</v>
      </c>
    </row>
    <row r="59" spans="1:10" s="820" customFormat="1" ht="14.1" customHeight="1" x14ac:dyDescent="0.2">
      <c r="A59" s="323" t="s">
        <v>288</v>
      </c>
      <c r="B59" s="324"/>
      <c r="C59" s="325"/>
      <c r="D59" s="324"/>
      <c r="E59" s="325"/>
      <c r="F59" s="324"/>
      <c r="G59" s="325"/>
      <c r="H59" s="324"/>
      <c r="I59" s="325"/>
      <c r="J59" s="324"/>
    </row>
    <row r="60" spans="1:10" ht="14.1" customHeight="1" x14ac:dyDescent="0.2">
      <c r="A60" s="321" t="s">
        <v>289</v>
      </c>
      <c r="B60" s="322">
        <v>165667.02637595235</v>
      </c>
      <c r="C60" s="322">
        <v>193791.53283783319</v>
      </c>
      <c r="D60" s="322">
        <v>59814.356893440367</v>
      </c>
      <c r="E60" s="322">
        <v>594591.59382701304</v>
      </c>
      <c r="F60" s="322">
        <v>45064.459565333753</v>
      </c>
      <c r="G60" s="322">
        <v>20111.055100603648</v>
      </c>
      <c r="H60" s="322">
        <v>83851.869462955161</v>
      </c>
      <c r="I60" s="322">
        <v>35336.100264496337</v>
      </c>
      <c r="J60" s="322">
        <v>4988.1689764567182</v>
      </c>
    </row>
    <row r="61" spans="1:10" ht="14.1" customHeight="1" x14ac:dyDescent="0.2">
      <c r="A61" s="321" t="s">
        <v>181</v>
      </c>
      <c r="B61" s="322">
        <v>124479.21386733939</v>
      </c>
      <c r="C61" s="322">
        <v>159757.26729741273</v>
      </c>
      <c r="D61" s="322">
        <v>43858.887021616451</v>
      </c>
      <c r="E61" s="322">
        <v>511711.90462549467</v>
      </c>
      <c r="F61" s="322">
        <v>31767.24282321638</v>
      </c>
      <c r="G61" s="322">
        <v>13597.206296959663</v>
      </c>
      <c r="H61" s="322">
        <v>60123.4034211787</v>
      </c>
      <c r="I61" s="322">
        <v>28236.942185932276</v>
      </c>
      <c r="J61" s="322">
        <v>4364.516345995863</v>
      </c>
    </row>
    <row r="62" spans="1:10" ht="14.1" customHeight="1" x14ac:dyDescent="0.2">
      <c r="A62" s="321" t="s">
        <v>182</v>
      </c>
      <c r="B62" s="322">
        <v>42856.746863708133</v>
      </c>
      <c r="C62" s="322">
        <v>33015.041036179093</v>
      </c>
      <c r="D62" s="322">
        <v>17535.502338091232</v>
      </c>
      <c r="E62" s="322">
        <v>79246.352480825575</v>
      </c>
      <c r="F62" s="322">
        <v>14381.980138961417</v>
      </c>
      <c r="G62" s="322">
        <v>6894.0017910431079</v>
      </c>
      <c r="H62" s="322">
        <v>24908.139614444895</v>
      </c>
      <c r="I62" s="322">
        <v>7330.6427091605392</v>
      </c>
      <c r="J62" s="322">
        <v>771.88773517995605</v>
      </c>
    </row>
    <row r="63" spans="1:10" ht="14.1" customHeight="1" x14ac:dyDescent="0.2">
      <c r="A63" s="321" t="s">
        <v>632</v>
      </c>
      <c r="B63" s="322">
        <v>5654.1014461953055</v>
      </c>
      <c r="C63" s="322">
        <v>6738.4007418841229</v>
      </c>
      <c r="D63" s="322">
        <v>1830.2649480405512</v>
      </c>
      <c r="E63" s="322">
        <v>15538.775580699417</v>
      </c>
      <c r="F63" s="322">
        <v>1870.8501360865557</v>
      </c>
      <c r="G63" s="322">
        <v>804.739082714907</v>
      </c>
      <c r="H63" s="322">
        <v>2888.1520603283302</v>
      </c>
      <c r="I63" s="322">
        <v>937.14845407889595</v>
      </c>
      <c r="J63" s="322">
        <v>44.406198789055239</v>
      </c>
    </row>
    <row r="64" spans="1:10" ht="14.1" customHeight="1" x14ac:dyDescent="0.2">
      <c r="A64" s="321" t="s">
        <v>228</v>
      </c>
      <c r="B64" s="322">
        <v>21714.662485610817</v>
      </c>
      <c r="C64" s="322">
        <v>18535.606135268248</v>
      </c>
      <c r="D64" s="322">
        <v>12852.942453836929</v>
      </c>
      <c r="E64" s="322">
        <v>45753.127894076708</v>
      </c>
      <c r="F64" s="322">
        <v>5830.7574228004405</v>
      </c>
      <c r="G64" s="322">
        <v>5054.2618404246459</v>
      </c>
      <c r="H64" s="322">
        <v>10008.904812190975</v>
      </c>
      <c r="I64" s="322">
        <v>4752.8675746505214</v>
      </c>
      <c r="J64" s="322">
        <v>1252.3626725278566</v>
      </c>
    </row>
    <row r="65" spans="1:10" ht="14.1" customHeight="1" x14ac:dyDescent="0.2">
      <c r="A65" s="321" t="s">
        <v>290</v>
      </c>
      <c r="B65" s="322">
        <v>2766.739221084541</v>
      </c>
      <c r="C65" s="322">
        <v>3198.6357269293053</v>
      </c>
      <c r="D65" s="322">
        <v>944.92739981603927</v>
      </c>
      <c r="E65" s="322">
        <v>7603.1974615884174</v>
      </c>
      <c r="F65" s="322">
        <v>767.50487939129096</v>
      </c>
      <c r="G65" s="322">
        <v>575.25079232372855</v>
      </c>
      <c r="H65" s="322">
        <v>1187.5326970686626</v>
      </c>
      <c r="I65" s="322">
        <v>1054.4825960947369</v>
      </c>
      <c r="J65" s="322">
        <v>434.97508300172694</v>
      </c>
    </row>
    <row r="66" spans="1:10" ht="14.1" customHeight="1" x14ac:dyDescent="0.2">
      <c r="A66" s="321" t="s">
        <v>291</v>
      </c>
      <c r="B66" s="322">
        <v>460.00906534917908</v>
      </c>
      <c r="C66" s="322">
        <v>228.84693779056769</v>
      </c>
      <c r="D66" s="322">
        <v>83.470877613720461</v>
      </c>
      <c r="E66" s="322">
        <v>1474.358363684247</v>
      </c>
      <c r="F66" s="322">
        <v>95.485729908328466</v>
      </c>
      <c r="G66" s="884" t="s">
        <v>864</v>
      </c>
      <c r="H66" s="322">
        <v>443.48567480065941</v>
      </c>
      <c r="I66" s="884" t="s">
        <v>864</v>
      </c>
      <c r="J66" s="322">
        <v>42.216434682764543</v>
      </c>
    </row>
    <row r="67" spans="1:10" ht="14.1" customHeight="1" x14ac:dyDescent="0.2">
      <c r="A67" s="321" t="s">
        <v>292</v>
      </c>
      <c r="B67" s="322">
        <v>18668.014153481599</v>
      </c>
      <c r="C67" s="322">
        <v>15498.967302303137</v>
      </c>
      <c r="D67" s="322">
        <v>12013.727107700994</v>
      </c>
      <c r="E67" s="322">
        <v>37051.828151653404</v>
      </c>
      <c r="F67" s="322">
        <v>5006.6892454258277</v>
      </c>
      <c r="G67" s="322">
        <v>4520.7087133107261</v>
      </c>
      <c r="H67" s="322">
        <v>8459.5212372667593</v>
      </c>
      <c r="I67" s="322">
        <v>3742.7159940132833</v>
      </c>
      <c r="J67" s="322">
        <v>748.85184590295319</v>
      </c>
    </row>
    <row r="68" spans="1:10" ht="14.1" customHeight="1" x14ac:dyDescent="0.2">
      <c r="A68" s="321" t="s">
        <v>222</v>
      </c>
      <c r="B68" s="322">
        <v>112.00632254083503</v>
      </c>
      <c r="C68" s="322">
        <v>830.63168025291429</v>
      </c>
      <c r="D68" s="322">
        <v>229.49748232555456</v>
      </c>
      <c r="E68" s="322">
        <v>2752.0855419695772</v>
      </c>
      <c r="F68" s="322">
        <v>517.10938417311013</v>
      </c>
      <c r="G68" s="322">
        <v>187.40169743412702</v>
      </c>
      <c r="H68" s="322">
        <v>762.81523770871991</v>
      </c>
      <c r="I68" s="322">
        <v>50.226917245891258</v>
      </c>
      <c r="J68" s="322">
        <v>165.60537353396623</v>
      </c>
    </row>
    <row r="69" spans="1:10" ht="14.1" customHeight="1" x14ac:dyDescent="0.2">
      <c r="A69" s="321" t="s">
        <v>242</v>
      </c>
      <c r="B69" s="322">
        <v>2037.2144949833325</v>
      </c>
      <c r="C69" s="322">
        <v>3186.9312638869528</v>
      </c>
      <c r="D69" s="322">
        <v>698.25478894229911</v>
      </c>
      <c r="E69" s="322">
        <v>11579.980211738735</v>
      </c>
      <c r="F69" s="322">
        <v>683.51836090480458</v>
      </c>
      <c r="G69" s="322">
        <v>358.17819973775255</v>
      </c>
      <c r="H69" s="322">
        <v>1772.3218905127781</v>
      </c>
      <c r="I69" s="322">
        <v>748.33627239080045</v>
      </c>
      <c r="J69" s="322">
        <v>1086.9662754903236</v>
      </c>
    </row>
    <row r="70" spans="1:10" ht="14.1" customHeight="1" x14ac:dyDescent="0.2">
      <c r="A70" s="321" t="s">
        <v>293</v>
      </c>
      <c r="B70" s="884" t="s">
        <v>864</v>
      </c>
      <c r="C70" s="884" t="s">
        <v>864</v>
      </c>
      <c r="D70" s="322">
        <v>28.506093163042824</v>
      </c>
      <c r="E70" s="322">
        <v>359.77165084426764</v>
      </c>
      <c r="F70" s="884" t="s">
        <v>864</v>
      </c>
      <c r="G70" s="884" t="s">
        <v>864</v>
      </c>
      <c r="H70" s="322">
        <v>89.433943666443795</v>
      </c>
      <c r="I70" s="322">
        <v>60.240758713024078</v>
      </c>
      <c r="J70" s="884" t="s">
        <v>864</v>
      </c>
    </row>
    <row r="71" spans="1:10" ht="14.1" customHeight="1" x14ac:dyDescent="0.2">
      <c r="A71" s="321" t="s">
        <v>294</v>
      </c>
      <c r="B71" s="322">
        <v>2657.2433788197254</v>
      </c>
      <c r="C71" s="322">
        <v>1335.6057769042586</v>
      </c>
      <c r="D71" s="322">
        <v>862.74629044552751</v>
      </c>
      <c r="E71" s="322">
        <v>3494.5206233645572</v>
      </c>
      <c r="F71" s="322">
        <v>126.71434144474836</v>
      </c>
      <c r="G71" s="322">
        <v>316.28056703781112</v>
      </c>
      <c r="H71" s="322">
        <v>162.44198522208848</v>
      </c>
      <c r="I71" s="322">
        <v>159.19956135450886</v>
      </c>
      <c r="J71" s="322">
        <v>24.266504534386232</v>
      </c>
    </row>
    <row r="72" spans="1:10" ht="14.1" customHeight="1" x14ac:dyDescent="0.2">
      <c r="A72" s="321" t="s">
        <v>588</v>
      </c>
      <c r="B72" s="322">
        <v>4111.3314537544229</v>
      </c>
      <c r="C72" s="322">
        <v>2755.3005352043251</v>
      </c>
      <c r="D72" s="322">
        <v>639.08465994294602</v>
      </c>
      <c r="E72" s="322">
        <v>7800.4976830283185</v>
      </c>
      <c r="F72" s="322">
        <v>313.11782399097029</v>
      </c>
      <c r="G72" s="322">
        <v>574.26259350083342</v>
      </c>
      <c r="H72" s="322">
        <v>979.51006307879845</v>
      </c>
      <c r="I72" s="322">
        <v>438.21974477207044</v>
      </c>
      <c r="J72" s="322">
        <v>40.750249042194241</v>
      </c>
    </row>
    <row r="73" spans="1:10" ht="14.1" customHeight="1" x14ac:dyDescent="0.2">
      <c r="A73" s="321" t="s">
        <v>1076</v>
      </c>
      <c r="B73" s="322">
        <v>27860.270611660635</v>
      </c>
      <c r="C73" s="322">
        <v>31883.623465394474</v>
      </c>
      <c r="D73" s="322">
        <v>12505.11035496552</v>
      </c>
      <c r="E73" s="322">
        <v>67081.740418801724</v>
      </c>
      <c r="F73" s="322">
        <v>7973.3730527313583</v>
      </c>
      <c r="G73" s="322">
        <v>4011.348332938976</v>
      </c>
      <c r="H73" s="322">
        <v>16763.202015540202</v>
      </c>
      <c r="I73" s="322">
        <v>6435.7002617089047</v>
      </c>
      <c r="J73" s="322">
        <v>839.50117468954068</v>
      </c>
    </row>
    <row r="74" spans="1:10" s="307" customFormat="1" ht="14.1" customHeight="1" x14ac:dyDescent="0.2">
      <c r="A74" s="330" t="s">
        <v>820</v>
      </c>
      <c r="B74" s="710">
        <v>44.276613452148453</v>
      </c>
      <c r="C74" s="710">
        <v>45.848724615212923</v>
      </c>
      <c r="D74" s="710">
        <v>43.928230714692646</v>
      </c>
      <c r="E74" s="710">
        <v>45.03098182129991</v>
      </c>
      <c r="F74" s="710">
        <v>44.845647565353708</v>
      </c>
      <c r="G74" s="710">
        <v>44.254932817244942</v>
      </c>
      <c r="H74" s="710">
        <v>45.119334683419105</v>
      </c>
      <c r="I74" s="710">
        <v>45.040444947299044</v>
      </c>
      <c r="J74" s="710">
        <v>44.105914427214117</v>
      </c>
    </row>
    <row r="76" spans="1:10" x14ac:dyDescent="0.2">
      <c r="A76" s="320" t="s">
        <v>641</v>
      </c>
    </row>
  </sheetData>
  <sheetProtection formatCells="0" formatColumns="0" formatRows="0" insertColumns="0" insertRows="0" insertHyperlinks="0" deleteColumns="0" deleteRows="0" sort="0" autoFilter="0" pivotTables="0"/>
  <mergeCells count="13">
    <mergeCell ref="A1:J1"/>
    <mergeCell ref="A2:J2"/>
    <mergeCell ref="A3:J3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</mergeCells>
  <printOptions horizontalCentered="1"/>
  <pageMargins left="0.25" right="0.25" top="0.25" bottom="0.5" header="0.3" footer="0.3"/>
  <pageSetup scale="71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A1:K113"/>
  <sheetViews>
    <sheetView showGridLines="0" zoomScaleNormal="100" workbookViewId="0">
      <selection activeCell="A22" sqref="A22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102" width="9.140625" style="1043"/>
    <col min="103" max="103" width="10.28515625" style="1043" customWidth="1"/>
    <col min="104" max="16384" width="9.140625" style="1043"/>
  </cols>
  <sheetData>
    <row r="1" spans="1:11" s="1042" customFormat="1" ht="15.75" x14ac:dyDescent="0.25">
      <c r="A1" s="1392" t="str">
        <f>CONCATENATE('List of Tables'!A27,":  ",'List of Tables'!C27)</f>
        <v>TABLE 22:  Canada MMA Visitor Characteristics: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469313.64051535347</v>
      </c>
      <c r="C7" s="1056">
        <v>512323.3901026239</v>
      </c>
      <c r="D7" s="1367">
        <v>-8.3950392307200996</v>
      </c>
      <c r="E7" s="1045">
        <v>119620.64051536188</v>
      </c>
      <c r="F7" s="1056">
        <v>163277.3901026297</v>
      </c>
      <c r="G7" s="1367">
        <v>-26.737780142019002</v>
      </c>
      <c r="H7" s="1045">
        <v>349692.99999999354</v>
      </c>
      <c r="I7" s="1056">
        <v>349045.99999999406</v>
      </c>
      <c r="J7" s="1367">
        <v>0.18536238776536201</v>
      </c>
    </row>
    <row r="8" spans="1:11" s="35" customFormat="1" ht="12.75" x14ac:dyDescent="0.2">
      <c r="A8" s="1046" t="s">
        <v>559</v>
      </c>
      <c r="B8" s="1045">
        <v>5926189.1793474471</v>
      </c>
      <c r="C8" s="1056">
        <v>6520761.1490036966</v>
      </c>
      <c r="D8" s="1367">
        <v>-9.1181375313385598</v>
      </c>
      <c r="E8" s="1045">
        <v>1487378.9346326538</v>
      </c>
      <c r="F8" s="1056">
        <v>2066414.1219733893</v>
      </c>
      <c r="G8" s="1367">
        <v>-28.0212558162237</v>
      </c>
      <c r="H8" s="1045">
        <v>4438810.2447148412</v>
      </c>
      <c r="I8" s="1056">
        <v>4454347.0270303003</v>
      </c>
      <c r="J8" s="1367">
        <v>-0.348800446421828</v>
      </c>
    </row>
    <row r="9" spans="1:11" s="35" customFormat="1" ht="12.75" x14ac:dyDescent="0.2">
      <c r="A9" s="1046" t="s">
        <v>994</v>
      </c>
      <c r="B9" s="1045">
        <v>16191.773714064064</v>
      </c>
      <c r="C9" s="1056">
        <v>17865.099038366294</v>
      </c>
      <c r="D9" s="1367">
        <v>-9.3664486309797201</v>
      </c>
      <c r="E9" s="1045">
        <v>4063.8768705810212</v>
      </c>
      <c r="F9" s="1056">
        <v>5661.4085533517518</v>
      </c>
      <c r="G9" s="1367">
        <v>-28.217919051698502</v>
      </c>
      <c r="H9" s="1045">
        <v>12127.896843483173</v>
      </c>
      <c r="I9" s="1056">
        <v>12203.690485014522</v>
      </c>
      <c r="J9" s="1367">
        <v>-0.62107148345346297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185679.53460537971</v>
      </c>
      <c r="C12" s="1056">
        <v>208541.65761949771</v>
      </c>
      <c r="D12" s="1367">
        <v>-10.962856666187999</v>
      </c>
      <c r="E12" s="1045">
        <v>50023.460461440402</v>
      </c>
      <c r="F12" s="1056">
        <v>68237.449597682556</v>
      </c>
      <c r="G12" s="1367">
        <v>-26.6920719394248</v>
      </c>
      <c r="H12" s="1045">
        <v>135656.074143943</v>
      </c>
      <c r="I12" s="1056">
        <v>140304.20802181526</v>
      </c>
      <c r="J12" s="1367">
        <v>-3.3128969853488202</v>
      </c>
    </row>
    <row r="13" spans="1:11" s="35" customFormat="1" ht="12.75" x14ac:dyDescent="0.2">
      <c r="A13" s="1046" t="s">
        <v>996</v>
      </c>
      <c r="B13" s="1045">
        <v>122315.46430288073</v>
      </c>
      <c r="C13" s="1056">
        <v>135083.00598695799</v>
      </c>
      <c r="D13" s="1367">
        <v>-9.4516268651216802</v>
      </c>
      <c r="E13" s="1045">
        <v>29994.788017629391</v>
      </c>
      <c r="F13" s="1056">
        <v>42347.188802642311</v>
      </c>
      <c r="G13" s="1367">
        <v>-29.1693525220313</v>
      </c>
      <c r="H13" s="1045">
        <v>92320.676285251961</v>
      </c>
      <c r="I13" s="1056">
        <v>92735.817184315689</v>
      </c>
      <c r="J13" s="1367">
        <v>-0.44765971947885203</v>
      </c>
    </row>
    <row r="14" spans="1:11" s="35" customFormat="1" ht="12.75" x14ac:dyDescent="0.2">
      <c r="A14" s="1046" t="s">
        <v>997</v>
      </c>
      <c r="B14" s="1045">
        <v>8581.5824815650212</v>
      </c>
      <c r="C14" s="1056">
        <v>9983.0886090051208</v>
      </c>
      <c r="D14" s="1367">
        <v>-14.0388028427985</v>
      </c>
      <c r="E14" s="1045">
        <v>3871.6996110937253</v>
      </c>
      <c r="F14" s="1056">
        <v>5314.9723624859689</v>
      </c>
      <c r="G14" s="1367">
        <v>-27.154849601460299</v>
      </c>
      <c r="H14" s="1045">
        <v>4709.8828704713023</v>
      </c>
      <c r="I14" s="1056">
        <v>4668.1162465191564</v>
      </c>
      <c r="J14" s="1367">
        <v>0.89472116259507795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66872.627142643774</v>
      </c>
      <c r="C16" s="1056">
        <v>74709.635173572548</v>
      </c>
      <c r="D16" s="1367">
        <v>-10.4899562321795</v>
      </c>
      <c r="E16" s="1045">
        <v>23733.511745515796</v>
      </c>
      <c r="F16" s="1056">
        <v>30536.39713783902</v>
      </c>
      <c r="G16" s="1367">
        <v>-22.277956897192201</v>
      </c>
      <c r="H16" s="1045">
        <v>43139.115397128036</v>
      </c>
      <c r="I16" s="1056">
        <v>44173.238035733615</v>
      </c>
      <c r="J16" s="1367">
        <v>-2.3410614312879501</v>
      </c>
    </row>
    <row r="17" spans="1:10" s="35" customFormat="1" ht="12.75" x14ac:dyDescent="0.2">
      <c r="A17" s="1046" t="s">
        <v>999</v>
      </c>
      <c r="B17" s="1045">
        <v>32311.602492077716</v>
      </c>
      <c r="C17" s="1056">
        <v>35832.251119420944</v>
      </c>
      <c r="D17" s="1367">
        <v>-9.8253626756791999</v>
      </c>
      <c r="E17" s="1045">
        <v>12108.540764290738</v>
      </c>
      <c r="F17" s="1056">
        <v>15587.6470450548</v>
      </c>
      <c r="G17" s="1367">
        <v>-22.319637278852898</v>
      </c>
      <c r="H17" s="1045">
        <v>20203.061727786939</v>
      </c>
      <c r="I17" s="1056">
        <v>20244.60407436614</v>
      </c>
      <c r="J17" s="1367">
        <v>-0.20520206977918701</v>
      </c>
    </row>
    <row r="18" spans="1:10" s="35" customFormat="1" ht="12.75" x14ac:dyDescent="0.2">
      <c r="A18" s="1046" t="s">
        <v>1000</v>
      </c>
      <c r="B18" s="1045">
        <v>6496.6827984885895</v>
      </c>
      <c r="C18" s="1056">
        <v>8164.784648986968</v>
      </c>
      <c r="D18" s="1367">
        <v>-20.430445164347901</v>
      </c>
      <c r="E18" s="1045">
        <v>1568.0627013863457</v>
      </c>
      <c r="F18" s="1056">
        <v>2590.3835413161069</v>
      </c>
      <c r="G18" s="1367">
        <v>-39.466002760747401</v>
      </c>
      <c r="H18" s="1045">
        <v>4928.6200971022472</v>
      </c>
      <c r="I18" s="1056">
        <v>5574.4011076708648</v>
      </c>
      <c r="J18" s="1367">
        <v>-11.584760373270701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244851.01347166926</v>
      </c>
      <c r="C20" s="1056">
        <v>262271.24003217102</v>
      </c>
      <c r="D20" s="1367">
        <v>-6.6420651224910996</v>
      </c>
      <c r="E20" s="1045">
        <v>48336.413027605973</v>
      </c>
      <c r="F20" s="1056">
        <v>70113.650270693761</v>
      </c>
      <c r="G20" s="1367">
        <v>-31.059910814813598</v>
      </c>
      <c r="H20" s="1045">
        <v>196514.6004440634</v>
      </c>
      <c r="I20" s="1056">
        <v>192157.58976147728</v>
      </c>
      <c r="J20" s="1367">
        <v>2.2674153479935</v>
      </c>
    </row>
    <row r="21" spans="1:10" s="35" customFormat="1" ht="12.75" x14ac:dyDescent="0.2">
      <c r="A21" s="1046" t="s">
        <v>1002</v>
      </c>
      <c r="B21" s="1045">
        <v>242370.97790770468</v>
      </c>
      <c r="C21" s="1056">
        <v>260289.83510174695</v>
      </c>
      <c r="D21" s="1367">
        <v>-6.8841939936063303</v>
      </c>
      <c r="E21" s="1045">
        <v>47734.515470167971</v>
      </c>
      <c r="F21" s="1056">
        <v>69277.363470937125</v>
      </c>
      <c r="G21" s="1367">
        <v>-31.096518287400901</v>
      </c>
      <c r="H21" s="1045">
        <v>194636.46243753692</v>
      </c>
      <c r="I21" s="1056">
        <v>191012.47163080992</v>
      </c>
      <c r="J21" s="1367">
        <v>1.89725350171452</v>
      </c>
    </row>
    <row r="22" spans="1:10" s="35" customFormat="1" ht="12.75" x14ac:dyDescent="0.2">
      <c r="A22" s="1046" t="s">
        <v>1003</v>
      </c>
      <c r="B22" s="1045">
        <v>178207.6130817259</v>
      </c>
      <c r="C22" s="1056">
        <v>188458.55044277874</v>
      </c>
      <c r="D22" s="1367">
        <v>-5.4393591253718698</v>
      </c>
      <c r="E22" s="1045">
        <v>29051.200608510091</v>
      </c>
      <c r="F22" s="1056">
        <v>44296.523880977948</v>
      </c>
      <c r="G22" s="1367">
        <v>-34.416522870803803</v>
      </c>
      <c r="H22" s="1045">
        <v>149156.41247321496</v>
      </c>
      <c r="I22" s="1056">
        <v>144162.0265618008</v>
      </c>
      <c r="J22" s="1367">
        <v>3.4644254319448899</v>
      </c>
    </row>
    <row r="23" spans="1:10" s="35" customFormat="1" ht="12.75" x14ac:dyDescent="0.2">
      <c r="A23" s="1046" t="s">
        <v>1004</v>
      </c>
      <c r="B23" s="1045">
        <v>7237.5146274812023</v>
      </c>
      <c r="C23" s="1056">
        <v>10059.896682860523</v>
      </c>
      <c r="D23" s="1367">
        <v>-28.055775763462201</v>
      </c>
      <c r="E23" s="1045">
        <v>1674.1755468718432</v>
      </c>
      <c r="F23" s="1056">
        <v>2494.7596227527556</v>
      </c>
      <c r="G23" s="1367">
        <v>-32.892310280998799</v>
      </c>
      <c r="H23" s="1045">
        <v>5563.3390806093594</v>
      </c>
      <c r="I23" s="1056">
        <v>7565.1370601077551</v>
      </c>
      <c r="J23" s="1367">
        <v>-26.460828978951501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4441.1383517062413</v>
      </c>
      <c r="C25" s="1056">
        <v>4714.0230606066807</v>
      </c>
      <c r="D25" s="1367">
        <v>-5.7887860409685796</v>
      </c>
      <c r="E25" s="1045">
        <v>903.86628254840957</v>
      </c>
      <c r="F25" s="1056">
        <v>1648.9050270574362</v>
      </c>
      <c r="G25" s="1367">
        <v>-45.1838482073519</v>
      </c>
      <c r="H25" s="1045">
        <v>3537.2720691578347</v>
      </c>
      <c r="I25" s="1056">
        <v>3065.118033549244</v>
      </c>
      <c r="J25" s="1367">
        <v>15.4041061531931</v>
      </c>
    </row>
    <row r="26" spans="1:10" s="35" customFormat="1" ht="12.75" x14ac:dyDescent="0.2">
      <c r="A26" s="1046" t="s">
        <v>1006</v>
      </c>
      <c r="B26" s="1045">
        <v>665.44872975912926</v>
      </c>
      <c r="C26" s="1056">
        <v>598.03469671837399</v>
      </c>
      <c r="D26" s="1367">
        <v>11.2725956220734</v>
      </c>
      <c r="E26" s="1045">
        <v>150.59017755260513</v>
      </c>
      <c r="F26" s="1056">
        <v>190.98684069752392</v>
      </c>
      <c r="G26" s="1367">
        <v>-21.151542691308801</v>
      </c>
      <c r="H26" s="1045">
        <v>514.85855220652411</v>
      </c>
      <c r="I26" s="1056">
        <v>407.04785602085047</v>
      </c>
      <c r="J26" s="1367">
        <v>26.486000255495998</v>
      </c>
    </row>
    <row r="27" spans="1:10" s="35" customFormat="1" ht="13.5" customHeight="1" x14ac:dyDescent="0.2">
      <c r="A27" s="1046" t="s">
        <v>1007</v>
      </c>
      <c r="B27" s="1045">
        <v>2542.8667671414041</v>
      </c>
      <c r="C27" s="1056">
        <v>2378.3078480444951</v>
      </c>
      <c r="D27" s="1367">
        <v>6.9191597392328097</v>
      </c>
      <c r="E27" s="1045">
        <v>379.91952171707555</v>
      </c>
      <c r="F27" s="1056">
        <v>836.31269662107422</v>
      </c>
      <c r="G27" s="1367">
        <v>-54.572072951654199</v>
      </c>
      <c r="H27" s="1045">
        <v>2162.9472454243287</v>
      </c>
      <c r="I27" s="1056">
        <v>1541.9951514234206</v>
      </c>
      <c r="J27" s="1367">
        <v>40.269393417204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4029.0212216397417</v>
      </c>
      <c r="C29" s="1056">
        <v>4006.0428713230035</v>
      </c>
      <c r="D29" s="1367">
        <v>0.57359222192121895</v>
      </c>
      <c r="E29" s="1045">
        <v>912.66467309839356</v>
      </c>
      <c r="F29" s="1056">
        <v>1428</v>
      </c>
      <c r="G29" s="1367">
        <v>-36.087908046331002</v>
      </c>
      <c r="H29" s="1045">
        <v>3116.3565485413496</v>
      </c>
      <c r="I29" s="1056">
        <v>2576.9405896408562</v>
      </c>
      <c r="J29" s="1367">
        <v>20.9324173428333</v>
      </c>
    </row>
    <row r="30" spans="1:10" s="35" customFormat="1" ht="12.75" x14ac:dyDescent="0.2">
      <c r="A30" s="1046" t="s">
        <v>1009</v>
      </c>
      <c r="B30" s="1045">
        <v>530.08742356604739</v>
      </c>
      <c r="C30" s="1056">
        <v>310.04162552189064</v>
      </c>
      <c r="D30" s="1367">
        <v>70.9729855382339</v>
      </c>
      <c r="E30" s="1045">
        <v>142.76983561765067</v>
      </c>
      <c r="F30" s="1056">
        <v>112.22423056234443</v>
      </c>
      <c r="G30" s="1367">
        <v>27.218368887222699</v>
      </c>
      <c r="H30" s="1045">
        <v>387.31758794839675</v>
      </c>
      <c r="I30" s="1056">
        <v>197.81739495954605</v>
      </c>
      <c r="J30" s="1367">
        <v>95.795515367899696</v>
      </c>
    </row>
    <row r="31" spans="1:10" s="35" customFormat="1" ht="12.75" x14ac:dyDescent="0.2">
      <c r="A31" s="1046" t="s">
        <v>1010</v>
      </c>
      <c r="B31" s="1045">
        <v>2642.0945498841656</v>
      </c>
      <c r="C31" s="1056">
        <v>2643.0395225663974</v>
      </c>
      <c r="D31" s="1367">
        <v>-3.5753255831535699E-2</v>
      </c>
      <c r="E31" s="1045">
        <v>493.3186296200584</v>
      </c>
      <c r="F31" s="1056">
        <v>915.95359256798554</v>
      </c>
      <c r="G31" s="1367">
        <v>-46.1415257691189</v>
      </c>
      <c r="H31" s="1045">
        <v>2148.7759202641073</v>
      </c>
      <c r="I31" s="1056">
        <v>1727.0859299984138</v>
      </c>
      <c r="J31" s="1367">
        <v>24.416271532365499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89287.456092583656</v>
      </c>
      <c r="C33" s="1056">
        <v>103511.45690610845</v>
      </c>
      <c r="D33" s="1367">
        <v>-13.7414748460423</v>
      </c>
      <c r="E33" s="1045">
        <v>35624.928322380933</v>
      </c>
      <c r="F33" s="1056">
        <v>44286.728784339757</v>
      </c>
      <c r="G33" s="1367">
        <v>-19.558456223169301</v>
      </c>
      <c r="H33" s="1045">
        <v>53662.527770202214</v>
      </c>
      <c r="I33" s="1056">
        <v>59224.728121768741</v>
      </c>
      <c r="J33" s="1367">
        <v>-9.39168575013192</v>
      </c>
    </row>
    <row r="34" spans="1:10" s="35" customFormat="1" ht="12.75" customHeight="1" x14ac:dyDescent="0.2">
      <c r="A34" s="1046" t="s">
        <v>1012</v>
      </c>
      <c r="B34" s="1045">
        <v>81380.735166445214</v>
      </c>
      <c r="C34" s="1056">
        <v>94915.950997106105</v>
      </c>
      <c r="D34" s="1367">
        <v>-14.2602119964784</v>
      </c>
      <c r="E34" s="1045">
        <v>32448.048212869857</v>
      </c>
      <c r="F34" s="1056">
        <v>40640.949700890102</v>
      </c>
      <c r="G34" s="1367">
        <v>-20.159227449945199</v>
      </c>
      <c r="H34" s="1045">
        <v>48932.686953574768</v>
      </c>
      <c r="I34" s="1056">
        <v>54275.001296215989</v>
      </c>
      <c r="J34" s="1367">
        <v>-9.8430478398048091</v>
      </c>
    </row>
    <row r="35" spans="1:10" s="35" customFormat="1" ht="24" customHeight="1" x14ac:dyDescent="0.2">
      <c r="A35" s="1046" t="s">
        <v>1013</v>
      </c>
      <c r="B35" s="1045">
        <v>29592.487890744869</v>
      </c>
      <c r="C35" s="1056">
        <v>35900.312147412493</v>
      </c>
      <c r="D35" s="1367">
        <v>-17.570388331908301</v>
      </c>
      <c r="E35" s="1045">
        <v>11600.306491165364</v>
      </c>
      <c r="F35" s="1056">
        <v>14485.372236410944</v>
      </c>
      <c r="G35" s="1367">
        <v>-19.917097732521999</v>
      </c>
      <c r="H35" s="1045">
        <v>17992.181399579491</v>
      </c>
      <c r="I35" s="1056">
        <v>21414.939911001547</v>
      </c>
      <c r="J35" s="1367">
        <v>-15.9830404644922</v>
      </c>
    </row>
    <row r="36" spans="1:10" s="35" customFormat="1" ht="12.75" x14ac:dyDescent="0.2">
      <c r="A36" s="1046" t="s">
        <v>1014</v>
      </c>
      <c r="B36" s="1045">
        <v>48493.348777625113</v>
      </c>
      <c r="C36" s="1056">
        <v>53731.46922814539</v>
      </c>
      <c r="D36" s="1367">
        <v>-9.7487013211551403</v>
      </c>
      <c r="E36" s="1045">
        <v>21043.984106818963</v>
      </c>
      <c r="F36" s="1056">
        <v>25314.500770862498</v>
      </c>
      <c r="G36" s="1367">
        <v>-16.869843504711699</v>
      </c>
      <c r="H36" s="1045">
        <v>27449.364670806066</v>
      </c>
      <c r="I36" s="1056">
        <v>28416.96845728287</v>
      </c>
      <c r="J36" s="1367">
        <v>-3.4050211511172699</v>
      </c>
    </row>
    <row r="37" spans="1:10" s="35" customFormat="1" ht="12.75" x14ac:dyDescent="0.2">
      <c r="A37" s="1046" t="s">
        <v>1015</v>
      </c>
      <c r="B37" s="1045">
        <v>3489.1241807375091</v>
      </c>
      <c r="C37" s="1056">
        <v>3824.1081262962798</v>
      </c>
      <c r="D37" s="1367">
        <v>-8.7597927280160093</v>
      </c>
      <c r="E37" s="1045">
        <v>716.14835944602703</v>
      </c>
      <c r="F37" s="1056">
        <v>1223.302643924806</v>
      </c>
      <c r="G37" s="1367">
        <v>-41.457793539270099</v>
      </c>
      <c r="H37" s="1045">
        <v>2772.9758212914821</v>
      </c>
      <c r="I37" s="1056">
        <v>2600.8054823714729</v>
      </c>
      <c r="J37" s="1367">
        <v>6.6198852658146699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346998.17621247302</v>
      </c>
      <c r="C39" s="1056">
        <v>377240.38411566563</v>
      </c>
      <c r="D39" s="1367">
        <v>-8.0166941760721109</v>
      </c>
      <c r="E39" s="1045">
        <v>89625.852497732107</v>
      </c>
      <c r="F39" s="1056">
        <v>120930.20129998727</v>
      </c>
      <c r="G39" s="1367">
        <v>-25.886295123746301</v>
      </c>
      <c r="H39" s="1045">
        <v>257372.32371474447</v>
      </c>
      <c r="I39" s="1056">
        <v>256310.18281567853</v>
      </c>
      <c r="J39" s="1367">
        <v>0.41439668428224802</v>
      </c>
    </row>
    <row r="40" spans="1:10" s="35" customFormat="1" ht="12.75" x14ac:dyDescent="0.2">
      <c r="A40" s="1046" t="s">
        <v>1017</v>
      </c>
      <c r="B40" s="1045">
        <v>283634.10590997362</v>
      </c>
      <c r="C40" s="1056">
        <v>303781.73248312616</v>
      </c>
      <c r="D40" s="1367">
        <v>-6.6322706136622802</v>
      </c>
      <c r="E40" s="1045">
        <v>69597.180053921358</v>
      </c>
      <c r="F40" s="1056">
        <v>95039.940504947037</v>
      </c>
      <c r="G40" s="1367">
        <v>-26.770598041042899</v>
      </c>
      <c r="H40" s="1045">
        <v>214036.92585605526</v>
      </c>
      <c r="I40" s="1056">
        <v>208741.7919781791</v>
      </c>
      <c r="J40" s="1367">
        <v>2.5366908215627899</v>
      </c>
    </row>
    <row r="41" spans="1:10" s="35" customFormat="1" ht="12.75" x14ac:dyDescent="0.2">
      <c r="A41" s="1046" t="s">
        <v>1018</v>
      </c>
      <c r="B41" s="1045">
        <v>63364.070302502063</v>
      </c>
      <c r="C41" s="1056">
        <v>73458.651632539753</v>
      </c>
      <c r="D41" s="1367">
        <v>-13.741854915243399</v>
      </c>
      <c r="E41" s="1045">
        <v>20028.672443811131</v>
      </c>
      <c r="F41" s="1056">
        <v>25890.260795040263</v>
      </c>
      <c r="G41" s="1367">
        <v>-22.640128647727</v>
      </c>
      <c r="H41" s="1045">
        <v>43335.397858691125</v>
      </c>
      <c r="I41" s="1056">
        <v>47568.390837499486</v>
      </c>
      <c r="J41" s="1367">
        <v>-8.8987516800155806</v>
      </c>
    </row>
    <row r="42" spans="1:10" s="35" customFormat="1" ht="12.75" x14ac:dyDescent="0.2">
      <c r="A42" s="1046" t="s">
        <v>1019</v>
      </c>
      <c r="B42" s="1045">
        <v>382523.56480762688</v>
      </c>
      <c r="C42" s="1056">
        <v>414013.35309954337</v>
      </c>
      <c r="D42" s="1367">
        <v>-7.6059837336563501</v>
      </c>
      <c r="E42" s="1045">
        <v>92491.873510419187</v>
      </c>
      <c r="F42" s="1056">
        <v>127849.07157079746</v>
      </c>
      <c r="G42" s="1367">
        <v>-27.6554202748347</v>
      </c>
      <c r="H42" s="1045">
        <v>290031.69129721087</v>
      </c>
      <c r="I42" s="1056">
        <v>286164.28152874584</v>
      </c>
      <c r="J42" s="1367">
        <v>1.35146488157242</v>
      </c>
    </row>
    <row r="43" spans="1:10" s="35" customFormat="1" ht="12.75" x14ac:dyDescent="0.2">
      <c r="A43" s="1046" t="s">
        <v>1020</v>
      </c>
      <c r="B43" s="1045">
        <v>86790.075707727025</v>
      </c>
      <c r="C43" s="1056">
        <v>98310.037003080535</v>
      </c>
      <c r="D43" s="1367">
        <v>-11.717991007360199</v>
      </c>
      <c r="E43" s="1045">
        <v>27128.767004942445</v>
      </c>
      <c r="F43" s="1056">
        <v>35428.318531832192</v>
      </c>
      <c r="G43" s="1367">
        <v>-23.426320725418101</v>
      </c>
      <c r="H43" s="1045">
        <v>59661.308702784881</v>
      </c>
      <c r="I43" s="1056">
        <v>62881.718471248372</v>
      </c>
      <c r="J43" s="1367">
        <v>-5.1213768433125297</v>
      </c>
    </row>
    <row r="44" spans="1:10" s="35" customFormat="1" ht="12.75" x14ac:dyDescent="0.2">
      <c r="A44" s="1046" t="s">
        <v>1021</v>
      </c>
      <c r="B44" s="1357">
        <v>1.2628670981538672</v>
      </c>
      <c r="C44" s="1368">
        <v>1.2799974847947064</v>
      </c>
      <c r="D44" s="1367">
        <v>-1.3383140861082801</v>
      </c>
      <c r="E44" s="1357">
        <v>1.3286414975745073</v>
      </c>
      <c r="F44" s="1368">
        <v>1.3193250220629817</v>
      </c>
      <c r="G44" s="1367">
        <v>0.70615468938486003</v>
      </c>
      <c r="H44" s="1357">
        <v>1.2403674319088756</v>
      </c>
      <c r="I44" s="1368">
        <v>1.261600775924447</v>
      </c>
      <c r="J44" s="1367">
        <v>-1.6830477929923999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12.627353368293102</v>
      </c>
      <c r="C47" s="1368">
        <v>12.727822455456339</v>
      </c>
      <c r="D47" s="1367">
        <v>-0.78936587554430004</v>
      </c>
      <c r="E47" s="1357">
        <v>12.434132840491204</v>
      </c>
      <c r="F47" s="1368">
        <v>12.655849782229627</v>
      </c>
      <c r="G47" s="1367">
        <v>-1.7518929629659601</v>
      </c>
      <c r="H47" s="1357">
        <v>12.693448952981395</v>
      </c>
      <c r="I47" s="1368">
        <v>12.761489967025481</v>
      </c>
      <c r="J47" s="1367">
        <v>-0.53317452914900698</v>
      </c>
    </row>
    <row r="48" spans="1:10" s="35" customFormat="1" ht="12.75" customHeight="1" x14ac:dyDescent="0.2">
      <c r="A48" s="1047" t="s">
        <v>1066</v>
      </c>
      <c r="B48" s="1357">
        <v>8.9232537045588938</v>
      </c>
      <c r="C48" s="1368">
        <v>9.0191367041024915</v>
      </c>
      <c r="D48" s="1367">
        <v>-1.0631061784437068</v>
      </c>
      <c r="E48" s="1357">
        <v>7.8084477174967466</v>
      </c>
      <c r="F48" s="1368">
        <v>8.2192616291348024</v>
      </c>
      <c r="G48" s="1367">
        <v>-4.9981851189873856</v>
      </c>
      <c r="H48" s="1357">
        <v>9.3343407389426076</v>
      </c>
      <c r="I48" s="1368">
        <v>9.4081587860635629</v>
      </c>
      <c r="J48" s="1367">
        <v>-0.78461736030968154</v>
      </c>
    </row>
    <row r="49" spans="1:10" s="35" customFormat="1" ht="12.75" customHeight="1" x14ac:dyDescent="0.2">
      <c r="A49" s="1047" t="s">
        <v>199</v>
      </c>
      <c r="B49" s="1357">
        <v>11.20991179641085</v>
      </c>
      <c r="C49" s="1368">
        <v>11.120211151486759</v>
      </c>
      <c r="D49" s="1367">
        <v>0.8066451590004089</v>
      </c>
      <c r="E49" s="1357">
        <v>10.379453827028533</v>
      </c>
      <c r="F49" s="1368">
        <v>10.655452824610872</v>
      </c>
      <c r="G49" s="1367">
        <v>-2.5902136880083182</v>
      </c>
      <c r="H49" s="1357">
        <v>11.413581285109599</v>
      </c>
      <c r="I49" s="1368">
        <v>11.288772037916052</v>
      </c>
      <c r="J49" s="1367">
        <v>1.1056051692278366</v>
      </c>
    </row>
    <row r="50" spans="1:10" s="35" customFormat="1" ht="12.75" customHeight="1" x14ac:dyDescent="0.2">
      <c r="A50" s="1047" t="s">
        <v>1067</v>
      </c>
      <c r="B50" s="1357">
        <v>4.7407675890699359</v>
      </c>
      <c r="C50" s="1368">
        <v>4.9339139508813332</v>
      </c>
      <c r="D50" s="1367">
        <v>-3.9146682275822027</v>
      </c>
      <c r="E50" s="1357">
        <v>7.0994251560368609</v>
      </c>
      <c r="F50" s="1368">
        <v>5.5346483721362425</v>
      </c>
      <c r="G50" s="1367">
        <v>28.272379357979915</v>
      </c>
      <c r="H50" s="1357">
        <v>4.1380683889016501</v>
      </c>
      <c r="I50" s="1368">
        <v>4.6107440121411267</v>
      </c>
      <c r="J50" s="1367">
        <v>-10.251612798169131</v>
      </c>
    </row>
    <row r="51" spans="1:10" s="35" customFormat="1" ht="12.75" customHeight="1" x14ac:dyDescent="0.2">
      <c r="A51" s="1047" t="s">
        <v>1068</v>
      </c>
      <c r="B51" s="1357">
        <v>2.9075046138246612</v>
      </c>
      <c r="C51" s="1368">
        <v>2.8042345812421696</v>
      </c>
      <c r="D51" s="1367">
        <v>3.6826459980657846</v>
      </c>
      <c r="E51" s="1357">
        <v>3.807911700808134</v>
      </c>
      <c r="F51" s="1368">
        <v>2.9017197835645123</v>
      </c>
      <c r="G51" s="1367">
        <v>31.229477166483772</v>
      </c>
      <c r="H51" s="1357">
        <v>2.6438089400796598</v>
      </c>
      <c r="I51" s="1368">
        <v>2.7501718971317342</v>
      </c>
      <c r="J51" s="1367">
        <v>-3.8675021427934948</v>
      </c>
    </row>
    <row r="52" spans="1:10" s="35" customFormat="1" ht="12.75" customHeight="1" x14ac:dyDescent="0.2">
      <c r="A52" s="1047" t="s">
        <v>1069</v>
      </c>
      <c r="B52" s="1357">
        <v>9.1257868643066828</v>
      </c>
      <c r="C52" s="1368">
        <v>8.9768140677584256</v>
      </c>
      <c r="D52" s="1367">
        <v>1.6595285969363605</v>
      </c>
      <c r="E52" s="1357">
        <v>9.2470136779452172</v>
      </c>
      <c r="F52" s="1368">
        <v>9.3070605811511111</v>
      </c>
      <c r="G52" s="1367">
        <v>-0.64517580692987397</v>
      </c>
      <c r="H52" s="1357">
        <v>9.0590924506897306</v>
      </c>
      <c r="I52" s="1368">
        <v>8.7485188570205281</v>
      </c>
      <c r="J52" s="1367">
        <v>3.5500134222145818</v>
      </c>
    </row>
    <row r="53" spans="1:10" s="35" customFormat="1" ht="12.75" customHeight="1" x14ac:dyDescent="0.2">
      <c r="A53" s="1046" t="s">
        <v>1011</v>
      </c>
      <c r="B53" s="1357">
        <v>10.184321458478509</v>
      </c>
      <c r="C53" s="1368">
        <v>10.049810547439558</v>
      </c>
      <c r="D53" s="1367">
        <v>1.3384422562395624</v>
      </c>
      <c r="E53" s="1357">
        <v>10.44096906185988</v>
      </c>
      <c r="F53" s="1368">
        <v>10.610265049290422</v>
      </c>
      <c r="G53" s="1367">
        <v>-1.5955867892467452</v>
      </c>
      <c r="H53" s="1357">
        <v>10.013940880922997</v>
      </c>
      <c r="I53" s="1368">
        <v>9.6307170824868678</v>
      </c>
      <c r="J53" s="1367">
        <v>3.9791823926902428</v>
      </c>
    </row>
    <row r="54" spans="1:10" s="35" customFormat="1" ht="12.75" customHeight="1" x14ac:dyDescent="0.2">
      <c r="A54" s="1075" t="s">
        <v>1070</v>
      </c>
      <c r="B54" s="1357">
        <v>4.1304454407285158</v>
      </c>
      <c r="C54" s="1368">
        <v>3.6770643495819084</v>
      </c>
      <c r="D54" s="1367">
        <v>12.329974350276411</v>
      </c>
      <c r="E54" s="1357">
        <v>4.6608013019468002</v>
      </c>
      <c r="F54" s="1368">
        <v>4.4336618668104189</v>
      </c>
      <c r="G54" s="1367">
        <v>5.1230662589924956</v>
      </c>
      <c r="H54" s="1357">
        <v>3.7885029934573682</v>
      </c>
      <c r="I54" s="1368">
        <v>3.165290946726397</v>
      </c>
      <c r="J54" s="1367">
        <v>19.688934041766643</v>
      </c>
    </row>
    <row r="55" spans="1:10" s="35" customFormat="1" ht="12.75" customHeight="1" x14ac:dyDescent="0.2">
      <c r="A55" s="1075" t="s">
        <v>1071</v>
      </c>
      <c r="B55" s="1357">
        <v>9.6718467430736368</v>
      </c>
      <c r="C55" s="1368">
        <v>9.5691268318790659</v>
      </c>
      <c r="D55" s="1367">
        <v>1.0734512458583441</v>
      </c>
      <c r="E55" s="1357">
        <v>9.7969544658734211</v>
      </c>
      <c r="F55" s="1368">
        <v>9.9818210706789667</v>
      </c>
      <c r="G55" s="1367">
        <v>-1.852032845475269</v>
      </c>
      <c r="H55" s="1357">
        <v>9.5888858089016278</v>
      </c>
      <c r="I55" s="1368">
        <v>9.2601026881599875</v>
      </c>
      <c r="J55" s="1367">
        <v>3.5505342847010111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207116.4879758324</v>
      </c>
      <c r="C58" s="1056">
        <v>223837.44620971597</v>
      </c>
      <c r="D58" s="1367">
        <v>-7.4701344734864001</v>
      </c>
      <c r="E58" s="1045">
        <v>54391.738661227195</v>
      </c>
      <c r="F58" s="1056">
        <v>73068.7473763655</v>
      </c>
      <c r="G58" s="1367">
        <v>-25.560871625369501</v>
      </c>
      <c r="H58" s="1045">
        <v>152724.74931460782</v>
      </c>
      <c r="I58" s="1056">
        <v>150768.69883335041</v>
      </c>
      <c r="J58" s="1367">
        <v>1.29738499860604</v>
      </c>
    </row>
    <row r="59" spans="1:10" s="35" customFormat="1" ht="12.75" x14ac:dyDescent="0.2">
      <c r="A59" s="1046" t="s">
        <v>1025</v>
      </c>
      <c r="B59" s="1045">
        <v>157919.94325840508</v>
      </c>
      <c r="C59" s="1056">
        <v>167620.68344126485</v>
      </c>
      <c r="D59" s="1367">
        <v>-5.7873169251567704</v>
      </c>
      <c r="E59" s="1045">
        <v>39974.440378782034</v>
      </c>
      <c r="F59" s="1056">
        <v>53619.564626194566</v>
      </c>
      <c r="G59" s="1367">
        <v>-25.448032527937599</v>
      </c>
      <c r="H59" s="1045">
        <v>117945.50287962407</v>
      </c>
      <c r="I59" s="1056">
        <v>114001.11881507024</v>
      </c>
      <c r="J59" s="1367">
        <v>3.4599520649900901</v>
      </c>
    </row>
    <row r="60" spans="1:10" s="35" customFormat="1" ht="12.75" x14ac:dyDescent="0.2">
      <c r="A60" s="1046" t="s">
        <v>1026</v>
      </c>
      <c r="B60" s="1045">
        <v>176208.80353174522</v>
      </c>
      <c r="C60" s="1056">
        <v>197336.21316216461</v>
      </c>
      <c r="D60" s="1367">
        <v>-10.7063013381419</v>
      </c>
      <c r="E60" s="1045">
        <v>37466.844605633407</v>
      </c>
      <c r="F60" s="1056">
        <v>55969.882905306833</v>
      </c>
      <c r="G60" s="1367">
        <v>-33.058919081496001</v>
      </c>
      <c r="H60" s="1045">
        <v>138741.95892611242</v>
      </c>
      <c r="I60" s="1056">
        <v>141366.33025685773</v>
      </c>
      <c r="J60" s="1367">
        <v>-1.8564330884001301</v>
      </c>
    </row>
    <row r="61" spans="1:10" s="35" customFormat="1" ht="12.75" x14ac:dyDescent="0.2">
      <c r="A61" s="1046" t="s">
        <v>1027</v>
      </c>
      <c r="B61" s="1045">
        <v>144331.73999910482</v>
      </c>
      <c r="C61" s="1056">
        <v>161939.11651424842</v>
      </c>
      <c r="D61" s="1367">
        <v>-10.8728372082939</v>
      </c>
      <c r="E61" s="1045">
        <v>29582.244572582204</v>
      </c>
      <c r="F61" s="1056">
        <v>44818.628554127368</v>
      </c>
      <c r="G61" s="1367">
        <v>-33.995649740027702</v>
      </c>
      <c r="H61" s="1045">
        <v>114749.49542652266</v>
      </c>
      <c r="I61" s="1056">
        <v>117120.487960121</v>
      </c>
      <c r="J61" s="1367">
        <v>-2.02440458957587</v>
      </c>
    </row>
    <row r="62" spans="1:10" s="35" customFormat="1" ht="12.75" x14ac:dyDescent="0.2">
      <c r="A62" s="1046" t="s">
        <v>1028</v>
      </c>
      <c r="B62" s="1045">
        <v>48502.534485919285</v>
      </c>
      <c r="C62" s="1056">
        <v>54264.016457905229</v>
      </c>
      <c r="D62" s="1367">
        <v>-10.617500045274699</v>
      </c>
      <c r="E62" s="1045">
        <v>12713.762361258778</v>
      </c>
      <c r="F62" s="1056">
        <v>17362.060685658864</v>
      </c>
      <c r="G62" s="1367">
        <v>-26.7727340006339</v>
      </c>
      <c r="H62" s="1045">
        <v>35788.772124660463</v>
      </c>
      <c r="I62" s="1056">
        <v>36901.955772246358</v>
      </c>
      <c r="J62" s="1367">
        <v>-3.0165979669378702</v>
      </c>
    </row>
    <row r="63" spans="1:10" s="35" customFormat="1" ht="12.75" x14ac:dyDescent="0.2">
      <c r="A63" s="1046" t="s">
        <v>1029</v>
      </c>
      <c r="B63" s="1045">
        <v>36420.037380658323</v>
      </c>
      <c r="C63" s="1056">
        <v>38719.871649724431</v>
      </c>
      <c r="D63" s="1367">
        <v>-5.9396743095414601</v>
      </c>
      <c r="E63" s="1045">
        <v>9407.6529264961573</v>
      </c>
      <c r="F63" s="1056">
        <v>12894.00308321082</v>
      </c>
      <c r="G63" s="1367">
        <v>-27.038539809674901</v>
      </c>
      <c r="H63" s="1045">
        <v>27012.384454162129</v>
      </c>
      <c r="I63" s="1056">
        <v>25825.868566513607</v>
      </c>
      <c r="J63" s="1367">
        <v>4.5942922871797798</v>
      </c>
    </row>
    <row r="64" spans="1:10" s="35" customFormat="1" ht="12.75" x14ac:dyDescent="0.2">
      <c r="A64" s="1046" t="s">
        <v>1031</v>
      </c>
      <c r="B64" s="1045">
        <v>7974.4806503981126</v>
      </c>
      <c r="C64" s="1056">
        <v>10863.433334817983</v>
      </c>
      <c r="D64" s="1369">
        <v>-26.593366897743099</v>
      </c>
      <c r="E64" s="1045">
        <v>3804.0853366824267</v>
      </c>
      <c r="F64" s="1056">
        <v>5354.1764768128987</v>
      </c>
      <c r="G64" s="1369">
        <v>-28.951065525079098</v>
      </c>
      <c r="H64" s="1045">
        <v>4170.3953137156941</v>
      </c>
      <c r="I64" s="1056">
        <v>5509.2568580050865</v>
      </c>
      <c r="J64" s="1369">
        <v>-24.302035261688602</v>
      </c>
    </row>
    <row r="65" spans="1:10" s="35" customFormat="1" ht="12.75" x14ac:dyDescent="0.2">
      <c r="A65" s="1046" t="s">
        <v>1032</v>
      </c>
      <c r="B65" s="1045">
        <v>23786.353133234941</v>
      </c>
      <c r="C65" s="1056">
        <v>26626.371438500879</v>
      </c>
      <c r="D65" s="1369">
        <v>-10.6661860097068</v>
      </c>
      <c r="E65" s="1045">
        <v>7572.5639647759363</v>
      </c>
      <c r="F65" s="1056">
        <v>9618.4016456603895</v>
      </c>
      <c r="G65" s="1369">
        <v>-21.270037956956099</v>
      </c>
      <c r="H65" s="1045">
        <v>16213.789168459023</v>
      </c>
      <c r="I65" s="1056">
        <v>17007.969792840493</v>
      </c>
      <c r="J65" s="1369">
        <v>-4.6694616350728699</v>
      </c>
    </row>
    <row r="66" spans="1:10" s="35" customFormat="1" ht="12.75" x14ac:dyDescent="0.2">
      <c r="A66" s="1046" t="s">
        <v>1033</v>
      </c>
      <c r="B66" s="1045">
        <v>7012.9552378221497</v>
      </c>
      <c r="C66" s="1056">
        <v>9180.8430255814837</v>
      </c>
      <c r="D66" s="1369">
        <v>-23.6131669141792</v>
      </c>
      <c r="E66" s="1045">
        <v>2256.8258559684873</v>
      </c>
      <c r="F66" s="1056">
        <v>3186.5248413284335</v>
      </c>
      <c r="G66" s="1369">
        <v>-29.1759528531516</v>
      </c>
      <c r="H66" s="1045">
        <v>4756.129381853666</v>
      </c>
      <c r="I66" s="1056">
        <v>5994.3181842530503</v>
      </c>
      <c r="J66" s="1369">
        <v>-20.656040676187001</v>
      </c>
    </row>
    <row r="67" spans="1:10" s="35" customFormat="1" ht="12.75" x14ac:dyDescent="0.2">
      <c r="A67" s="1047" t="s">
        <v>172</v>
      </c>
      <c r="B67" s="1045">
        <v>51505.102351154244</v>
      </c>
      <c r="C67" s="1056">
        <v>58402.554987041818</v>
      </c>
      <c r="D67" s="1369">
        <v>-11.8101898751141</v>
      </c>
      <c r="E67" s="1045">
        <v>15811.849081896935</v>
      </c>
      <c r="F67" s="1056">
        <v>20904.964247859098</v>
      </c>
      <c r="G67" s="1369">
        <v>-24.363185249091</v>
      </c>
      <c r="H67" s="1045">
        <v>35693.253269257366</v>
      </c>
      <c r="I67" s="1056">
        <v>37497.590739182742</v>
      </c>
      <c r="J67" s="1369">
        <v>-4.8118757348320802</v>
      </c>
    </row>
    <row r="68" spans="1:10" s="35" customFormat="1" ht="12.75" x14ac:dyDescent="0.2">
      <c r="A68" s="1364" t="s">
        <v>725</v>
      </c>
      <c r="B68" s="1048">
        <v>6341.2476782478543</v>
      </c>
      <c r="C68" s="1371">
        <v>7281.3136134970755</v>
      </c>
      <c r="D68" s="1370">
        <v>-12.910663997587699</v>
      </c>
      <c r="E68" s="1048">
        <v>2495.1823456095417</v>
      </c>
      <c r="F68" s="1371">
        <v>2811.1998715965829</v>
      </c>
      <c r="G68" s="1370">
        <v>-11.241375228420299</v>
      </c>
      <c r="H68" s="1048">
        <v>3846.0653326383103</v>
      </c>
      <c r="I68" s="1371">
        <v>4470.1137419004945</v>
      </c>
      <c r="J68" s="1370">
        <v>-13.960459292404201</v>
      </c>
    </row>
    <row r="69" spans="1:10" s="35" customFormat="1" ht="12.75" x14ac:dyDescent="0.2">
      <c r="A69" s="1047" t="s">
        <v>1034</v>
      </c>
      <c r="B69" s="1045">
        <v>5485.0044143833184</v>
      </c>
      <c r="C69" s="1056">
        <v>5985.4074175983023</v>
      </c>
      <c r="D69" s="1369">
        <v>-8.3603833173277096</v>
      </c>
      <c r="E69" s="1045">
        <v>1862.5564876711478</v>
      </c>
      <c r="F69" s="1056">
        <v>2241.2935661353022</v>
      </c>
      <c r="G69" s="1369">
        <v>-16.898146864233301</v>
      </c>
      <c r="H69" s="1045">
        <v>3622.4479267121715</v>
      </c>
      <c r="I69" s="1056">
        <v>3744.1138514630015</v>
      </c>
      <c r="J69" s="1369">
        <v>-3.24952524355768</v>
      </c>
    </row>
    <row r="70" spans="1:10" s="35" customFormat="1" ht="12.75" x14ac:dyDescent="0.2">
      <c r="A70" s="1047" t="s">
        <v>1035</v>
      </c>
      <c r="B70" s="1045">
        <v>4632.3507345782227</v>
      </c>
      <c r="C70" s="1338" t="s">
        <v>883</v>
      </c>
      <c r="D70" s="1343" t="s">
        <v>883</v>
      </c>
      <c r="E70" s="1045">
        <v>1006.882893919402</v>
      </c>
      <c r="F70" s="1338" t="s">
        <v>883</v>
      </c>
      <c r="G70" s="1343" t="s">
        <v>883</v>
      </c>
      <c r="H70" s="1045">
        <v>3625.4678406588177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1155.6350496292707</v>
      </c>
      <c r="C71" s="1338" t="s">
        <v>883</v>
      </c>
      <c r="D71" s="1343" t="s">
        <v>883</v>
      </c>
      <c r="E71" s="1045">
        <v>353.46843606144989</v>
      </c>
      <c r="F71" s="1338" t="s">
        <v>883</v>
      </c>
      <c r="G71" s="1343" t="s">
        <v>883</v>
      </c>
      <c r="H71" s="1045">
        <v>802.16661356782106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6057.5051498548573</v>
      </c>
      <c r="C72" s="1056">
        <v>6396.3573196142206</v>
      </c>
      <c r="D72" s="1369">
        <v>-5.2975803700066004</v>
      </c>
      <c r="E72" s="1045">
        <v>1819.4927812058618</v>
      </c>
      <c r="F72" s="1056">
        <v>2409.6280991389403</v>
      </c>
      <c r="G72" s="1369">
        <v>-24.490721955971502</v>
      </c>
      <c r="H72" s="1045">
        <v>4238.0123686489978</v>
      </c>
      <c r="I72" s="1056">
        <v>3986.7292204752762</v>
      </c>
      <c r="J72" s="1369">
        <v>6.3029901023417096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436911.77643236483</v>
      </c>
      <c r="C75" s="1056">
        <v>475286.34768600448</v>
      </c>
      <c r="D75" s="1369">
        <v>-8.0739898043508695</v>
      </c>
      <c r="E75" s="1045">
        <v>110316.01760097739</v>
      </c>
      <c r="F75" s="1056">
        <v>150910.89063616632</v>
      </c>
      <c r="G75" s="1369">
        <v>-26.899896265975801</v>
      </c>
      <c r="H75" s="1045">
        <v>326595.75883139216</v>
      </c>
      <c r="I75" s="1056">
        <v>324375.45704983798</v>
      </c>
      <c r="J75" s="1369">
        <v>0.68448513390858901</v>
      </c>
    </row>
    <row r="76" spans="1:10" s="35" customFormat="1" ht="12.75" x14ac:dyDescent="0.2">
      <c r="A76" s="1046" t="s">
        <v>1038</v>
      </c>
      <c r="B76" s="1045">
        <v>15449.268953538474</v>
      </c>
      <c r="C76" s="1056">
        <v>17927.680392130085</v>
      </c>
      <c r="D76" s="1369">
        <v>-13.824495887820399</v>
      </c>
      <c r="E76" s="1045">
        <v>4746.0192752101548</v>
      </c>
      <c r="F76" s="1056">
        <v>6272.45856338474</v>
      </c>
      <c r="G76" s="1369">
        <v>-24.335581857568901</v>
      </c>
      <c r="H76" s="1045">
        <v>10703.2496783283</v>
      </c>
      <c r="I76" s="1056">
        <v>11655.221828745349</v>
      </c>
      <c r="J76" s="1369">
        <v>-8.1677737618789301</v>
      </c>
    </row>
    <row r="77" spans="1:10" s="35" customFormat="1" ht="12.75" x14ac:dyDescent="0.2">
      <c r="A77" s="1046" t="s">
        <v>1039</v>
      </c>
      <c r="B77" s="1045">
        <v>13594.833318277038</v>
      </c>
      <c r="C77" s="1056">
        <v>15265.437586258193</v>
      </c>
      <c r="D77" s="1369">
        <v>-10.9437037657212</v>
      </c>
      <c r="E77" s="1045">
        <v>4305.9315002605808</v>
      </c>
      <c r="F77" s="1056">
        <v>5439.7697141309472</v>
      </c>
      <c r="G77" s="1369">
        <v>-20.843496571646799</v>
      </c>
      <c r="H77" s="1045">
        <v>9288.9018180164494</v>
      </c>
      <c r="I77" s="1056">
        <v>9825.6678721272547</v>
      </c>
      <c r="J77" s="1369">
        <v>-5.4628963760668601</v>
      </c>
    </row>
    <row r="78" spans="1:10" s="35" customFormat="1" ht="12.75" x14ac:dyDescent="0.2">
      <c r="A78" s="1046" t="s">
        <v>1040</v>
      </c>
      <c r="B78" s="1045">
        <v>2599.8468906050243</v>
      </c>
      <c r="C78" s="1056">
        <v>3808.1191141900231</v>
      </c>
      <c r="D78" s="1369">
        <v>-31.728845326362499</v>
      </c>
      <c r="E78" s="1045">
        <v>634.87365466155416</v>
      </c>
      <c r="F78" s="1056">
        <v>1182.5284487506742</v>
      </c>
      <c r="G78" s="1369">
        <v>-46.312187640619598</v>
      </c>
      <c r="H78" s="1045">
        <v>1964.9732359434697</v>
      </c>
      <c r="I78" s="1056">
        <v>2625.590665439348</v>
      </c>
      <c r="J78" s="1369">
        <v>-25.160716717635601</v>
      </c>
    </row>
    <row r="79" spans="1:10" s="35" customFormat="1" ht="12.75" x14ac:dyDescent="0.2">
      <c r="A79" s="1046" t="s">
        <v>1041</v>
      </c>
      <c r="B79" s="1045">
        <v>424058.08559037349</v>
      </c>
      <c r="C79" s="1056">
        <v>461198.21208653203</v>
      </c>
      <c r="D79" s="1369">
        <v>-8.0529641101883005</v>
      </c>
      <c r="E79" s="1045">
        <v>106348.98250517259</v>
      </c>
      <c r="F79" s="1056">
        <v>146022.25748070015</v>
      </c>
      <c r="G79" s="1369">
        <v>-27.1693340864636</v>
      </c>
      <c r="H79" s="1045">
        <v>317709.10308520641</v>
      </c>
      <c r="I79" s="1056">
        <v>315175.954605832</v>
      </c>
      <c r="J79" s="1369">
        <v>0.80372517076768901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17417.001302811463</v>
      </c>
      <c r="C81" s="1056">
        <v>22561.081632877045</v>
      </c>
      <c r="D81" s="1369">
        <v>-22.800681340425601</v>
      </c>
      <c r="E81" s="1045">
        <v>4586.4332172188406</v>
      </c>
      <c r="F81" s="1056">
        <v>7809.3488915998623</v>
      </c>
      <c r="G81" s="1369">
        <v>-41.2699665377706</v>
      </c>
      <c r="H81" s="1045">
        <v>12830.568085592642</v>
      </c>
      <c r="I81" s="1056">
        <v>14751.732741277187</v>
      </c>
      <c r="J81" s="1369">
        <v>-13.0233152225493</v>
      </c>
    </row>
    <row r="82" spans="1:11" s="35" customFormat="1" ht="12.75" x14ac:dyDescent="0.2">
      <c r="A82" s="1046" t="s">
        <v>1043</v>
      </c>
      <c r="B82" s="1045">
        <v>11297.31184231035</v>
      </c>
      <c r="C82" s="1056">
        <v>16769.572321250693</v>
      </c>
      <c r="D82" s="1369">
        <v>-32.632081332246003</v>
      </c>
      <c r="E82" s="1045">
        <v>2982.6057098782894</v>
      </c>
      <c r="F82" s="1056">
        <v>5771.9418202098705</v>
      </c>
      <c r="G82" s="1369">
        <v>-48.325783544196597</v>
      </c>
      <c r="H82" s="1045">
        <v>8314.7061324320748</v>
      </c>
      <c r="I82" s="1056">
        <v>10997.63050104081</v>
      </c>
      <c r="J82" s="1369">
        <v>-24.395476537921699</v>
      </c>
    </row>
    <row r="83" spans="1:11" s="35" customFormat="1" ht="12.75" x14ac:dyDescent="0.2">
      <c r="A83" s="1046" t="s">
        <v>1044</v>
      </c>
      <c r="B83" s="1045">
        <v>2449.7342514049001</v>
      </c>
      <c r="C83" s="1056">
        <v>2705.7144516711473</v>
      </c>
      <c r="D83" s="1369">
        <v>-9.4607248783456992</v>
      </c>
      <c r="E83" s="1045">
        <v>721.10454424876912</v>
      </c>
      <c r="F83" s="1056">
        <v>973.97699227370185</v>
      </c>
      <c r="G83" s="1369">
        <v>-25.962876949959</v>
      </c>
      <c r="H83" s="1045">
        <v>1728.6297071561301</v>
      </c>
      <c r="I83" s="1056">
        <v>1731.7374593974455</v>
      </c>
      <c r="J83" s="1369">
        <v>-0.17945862546605501</v>
      </c>
    </row>
    <row r="84" spans="1:11" s="35" customFormat="1" ht="12.75" x14ac:dyDescent="0.2">
      <c r="A84" s="1046" t="s">
        <v>1045</v>
      </c>
      <c r="B84" s="1045">
        <v>4206.2821917372803</v>
      </c>
      <c r="C84" s="1056">
        <v>4256.8816102421006</v>
      </c>
      <c r="D84" s="1369">
        <v>-1.18864988829094</v>
      </c>
      <c r="E84" s="1045">
        <v>1027.1157393132123</v>
      </c>
      <c r="F84" s="1056">
        <v>1366.01937425199</v>
      </c>
      <c r="G84" s="1369">
        <v>-24.809577472087899</v>
      </c>
      <c r="H84" s="1045">
        <v>3179.1664524240678</v>
      </c>
      <c r="I84" s="1056">
        <v>2890.8622359901128</v>
      </c>
      <c r="J84" s="1369">
        <v>9.9729489992528606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3581.562692449309</v>
      </c>
      <c r="C86" s="1056">
        <v>4945.4664980532543</v>
      </c>
      <c r="D86" s="1369">
        <v>-27.578870590688201</v>
      </c>
      <c r="E86" s="1045">
        <v>1485.2908211199162</v>
      </c>
      <c r="F86" s="1056">
        <v>2277.1176509517963</v>
      </c>
      <c r="G86" s="1369">
        <v>-34.7732067994339</v>
      </c>
      <c r="H86" s="1045">
        <v>2096.2718713293943</v>
      </c>
      <c r="I86" s="1056">
        <v>2668.348847101458</v>
      </c>
      <c r="J86" s="1369">
        <v>-21.439362263052399</v>
      </c>
    </row>
    <row r="87" spans="1:11" s="35" customFormat="1" ht="13.5" customHeight="1" x14ac:dyDescent="0.2">
      <c r="A87" s="1046" t="s">
        <v>1047</v>
      </c>
      <c r="B87" s="1045">
        <v>16632.95439140762</v>
      </c>
      <c r="C87" s="1056">
        <v>20136.759211591139</v>
      </c>
      <c r="D87" s="1369">
        <v>-17.400043290812398</v>
      </c>
      <c r="E87" s="1045">
        <v>5717.6762260174282</v>
      </c>
      <c r="F87" s="1056">
        <v>7693.4144617391958</v>
      </c>
      <c r="G87" s="1369">
        <v>-25.680902095519301</v>
      </c>
      <c r="H87" s="1045">
        <v>10915.278165390167</v>
      </c>
      <c r="I87" s="1056">
        <v>12443.344749851944</v>
      </c>
      <c r="J87" s="1369">
        <v>-12.2801916621329</v>
      </c>
    </row>
    <row r="88" spans="1:11" s="35" customFormat="1" ht="12.75" x14ac:dyDescent="0.2">
      <c r="A88" s="1046" t="s">
        <v>1048</v>
      </c>
      <c r="B88" s="1045">
        <v>752.79565509778809</v>
      </c>
      <c r="C88" s="1056">
        <v>1383.386512589864</v>
      </c>
      <c r="D88" s="1369">
        <v>-45.583128919735898</v>
      </c>
      <c r="E88" s="1045">
        <v>433.15329814642456</v>
      </c>
      <c r="F88" s="1056">
        <v>549.53536076380033</v>
      </c>
      <c r="G88" s="1369">
        <v>-21.178266391377601</v>
      </c>
      <c r="H88" s="1045">
        <v>319.64235695136415</v>
      </c>
      <c r="I88" s="1056">
        <v>833.85115182606273</v>
      </c>
      <c r="J88" s="1369">
        <v>-61.666736772939103</v>
      </c>
    </row>
    <row r="89" spans="1:11" s="35" customFormat="1" ht="12.75" x14ac:dyDescent="0.2">
      <c r="A89" s="1046" t="s">
        <v>1049</v>
      </c>
      <c r="B89" s="1045">
        <v>480.59119731557757</v>
      </c>
      <c r="C89" s="1056">
        <v>1262.2560816420169</v>
      </c>
      <c r="D89" s="1369">
        <v>-61.926014514392698</v>
      </c>
      <c r="E89" s="1045">
        <v>168.12389189818464</v>
      </c>
      <c r="F89" s="1056">
        <v>299.55524300151933</v>
      </c>
      <c r="G89" s="1369">
        <v>-43.875496815346402</v>
      </c>
      <c r="H89" s="1045">
        <v>312.46730541739282</v>
      </c>
      <c r="I89" s="1056">
        <v>962.70083864049798</v>
      </c>
      <c r="J89" s="1369">
        <v>-67.5426370399083</v>
      </c>
    </row>
    <row r="90" spans="1:11" s="35" customFormat="1" ht="12.75" x14ac:dyDescent="0.2">
      <c r="A90" s="1046" t="s">
        <v>1050</v>
      </c>
      <c r="B90" s="1045">
        <v>3267.016654603251</v>
      </c>
      <c r="C90" s="1056">
        <v>4762.2061105672146</v>
      </c>
      <c r="D90" s="1369">
        <v>-31.396991672539698</v>
      </c>
      <c r="E90" s="1045">
        <v>1433.2686347326739</v>
      </c>
      <c r="F90" s="1056">
        <v>1675.6059266235773</v>
      </c>
      <c r="G90" s="1369">
        <v>-14.462666193788399</v>
      </c>
      <c r="H90" s="1045">
        <v>1833.7480198705753</v>
      </c>
      <c r="I90" s="1056">
        <v>3086.6001839436422</v>
      </c>
      <c r="J90" s="1369">
        <v>-40.590037238718097</v>
      </c>
    </row>
    <row r="91" spans="1:11" s="1076" customFormat="1" ht="12.75" x14ac:dyDescent="0.2">
      <c r="A91" s="1046" t="s">
        <v>1051</v>
      </c>
      <c r="B91" s="1045">
        <v>10192.737457787385</v>
      </c>
      <c r="C91" s="1056">
        <v>11700.751721210061</v>
      </c>
      <c r="D91" s="1369">
        <v>-12.888182736918401</v>
      </c>
      <c r="E91" s="1045">
        <v>2146.6593563204324</v>
      </c>
      <c r="F91" s="1056">
        <v>2984.8806395637775</v>
      </c>
      <c r="G91" s="1369">
        <v>-28.082237933837298</v>
      </c>
      <c r="H91" s="1045">
        <v>8046.0781014669528</v>
      </c>
      <c r="I91" s="1056">
        <v>8715.8710816462844</v>
      </c>
      <c r="J91" s="1369">
        <v>-7.6847508861135996</v>
      </c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34.056616182252682</v>
      </c>
      <c r="C94" s="812">
        <v>33.810323247401847</v>
      </c>
      <c r="D94" s="1369">
        <v>0.246292934850835</v>
      </c>
      <c r="E94" s="1049">
        <v>39.539411508669922</v>
      </c>
      <c r="F94" s="812">
        <v>37.065824242933246</v>
      </c>
      <c r="G94" s="1369">
        <v>2.47358726573668</v>
      </c>
      <c r="H94" s="1049">
        <v>32.181098260073256</v>
      </c>
      <c r="I94" s="812">
        <v>32.287458908527086</v>
      </c>
      <c r="J94" s="1369">
        <v>-0.10636064845383</v>
      </c>
      <c r="K94" s="1043"/>
    </row>
    <row r="95" spans="1:11" x14ac:dyDescent="0.2">
      <c r="A95" s="1046" t="s">
        <v>1054</v>
      </c>
      <c r="B95" s="1049">
        <v>65.943383817747559</v>
      </c>
      <c r="C95" s="812">
        <v>66.189676752598146</v>
      </c>
      <c r="D95" s="1369">
        <v>-0.24629293485058701</v>
      </c>
      <c r="E95" s="1049">
        <v>60.460588491329943</v>
      </c>
      <c r="F95" s="812">
        <v>62.934175757066768</v>
      </c>
      <c r="G95" s="1369">
        <v>-2.4735872657368199</v>
      </c>
      <c r="H95" s="1049">
        <v>67.818901739927853</v>
      </c>
      <c r="I95" s="812">
        <v>67.712541091472943</v>
      </c>
      <c r="J95" s="1369">
        <v>0.10636064845491</v>
      </c>
      <c r="K95" s="1043"/>
    </row>
    <row r="96" spans="1:11" x14ac:dyDescent="0.2">
      <c r="A96" s="1046" t="s">
        <v>1055</v>
      </c>
      <c r="B96" s="1049">
        <v>4.0431191688470518</v>
      </c>
      <c r="C96" s="812">
        <v>4.0674978969017808</v>
      </c>
      <c r="D96" s="1369">
        <v>-0.59935441081108498</v>
      </c>
      <c r="E96" s="1049">
        <v>4.3360198972269401</v>
      </c>
      <c r="F96" s="812">
        <v>4.3736197599424411</v>
      </c>
      <c r="G96" s="1369">
        <v>-0.85969665355627101</v>
      </c>
      <c r="H96" s="1049">
        <v>3.9429256484270945</v>
      </c>
      <c r="I96" s="812">
        <v>3.9242996397934502</v>
      </c>
      <c r="J96" s="1369">
        <v>0.47463268209113202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9019.6269927441281</v>
      </c>
      <c r="C98" s="1056">
        <v>11935.153836717898</v>
      </c>
      <c r="D98" s="1369">
        <v>-24.4280625441484</v>
      </c>
      <c r="E98" s="1045">
        <v>2944.2768594659847</v>
      </c>
      <c r="F98" s="1056">
        <v>4374.9088218306797</v>
      </c>
      <c r="G98" s="1369">
        <v>-32.700840648972601</v>
      </c>
      <c r="H98" s="1045">
        <v>6075.3501332781434</v>
      </c>
      <c r="I98" s="1056">
        <v>7560.2450148872167</v>
      </c>
      <c r="J98" s="1369">
        <v>-19.640830140889602</v>
      </c>
      <c r="K98" s="1043"/>
    </row>
    <row r="99" spans="1:11" x14ac:dyDescent="0.2">
      <c r="A99" s="1046" t="s">
        <v>1057</v>
      </c>
      <c r="B99" s="1045">
        <v>460294.01352260908</v>
      </c>
      <c r="C99" s="1056">
        <v>500388.23626590648</v>
      </c>
      <c r="D99" s="1369">
        <v>-8.0126229670178208</v>
      </c>
      <c r="E99" s="1045">
        <v>116676.36365589584</v>
      </c>
      <c r="F99" s="1056">
        <v>158902.48128079902</v>
      </c>
      <c r="G99" s="1369">
        <v>-26.573604945969802</v>
      </c>
      <c r="H99" s="1045">
        <v>343617.64986671571</v>
      </c>
      <c r="I99" s="1056">
        <v>341485.75498510763</v>
      </c>
      <c r="J99" s="1369">
        <v>0.62429979888943099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96600.302383266055</v>
      </c>
      <c r="C101" s="1056">
        <v>103317.80495316311</v>
      </c>
      <c r="D101" s="1369">
        <v>-6.5017859922036596</v>
      </c>
      <c r="E101" s="1045">
        <v>23099.236375044089</v>
      </c>
      <c r="F101" s="1056">
        <v>32034.250226186385</v>
      </c>
      <c r="G101" s="1369">
        <v>-27.8920648619969</v>
      </c>
      <c r="H101" s="1045">
        <v>73501.066008222158</v>
      </c>
      <c r="I101" s="1056">
        <v>71283.554726976639</v>
      </c>
      <c r="J101" s="1369">
        <v>3.1108315090890399</v>
      </c>
      <c r="K101" s="1043"/>
    </row>
    <row r="102" spans="1:11" x14ac:dyDescent="0.2">
      <c r="A102" s="1046" t="s">
        <v>1059</v>
      </c>
      <c r="B102" s="1045">
        <v>372713.33813208732</v>
      </c>
      <c r="C102" s="1056">
        <v>409005.58514946501</v>
      </c>
      <c r="D102" s="1369">
        <v>-8.8732888584187002</v>
      </c>
      <c r="E102" s="1045">
        <v>96521.404140317754</v>
      </c>
      <c r="F102" s="1056">
        <v>131243.13987644427</v>
      </c>
      <c r="G102" s="1369">
        <v>-26.456038592809101</v>
      </c>
      <c r="H102" s="1045">
        <v>276191.93399177375</v>
      </c>
      <c r="I102" s="1056">
        <v>277762.44527302083</v>
      </c>
      <c r="J102" s="1369">
        <v>-0.56541527048531504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369704.69845074753</v>
      </c>
      <c r="C104" s="1056">
        <v>405253.03623819322</v>
      </c>
      <c r="D104" s="1369">
        <v>-8.7718868481349599</v>
      </c>
      <c r="E104" s="1045">
        <v>95435.291755107944</v>
      </c>
      <c r="F104" s="1056">
        <v>129827.58194981658</v>
      </c>
      <c r="G104" s="1369">
        <v>-26.490742320073899</v>
      </c>
      <c r="H104" s="1045">
        <v>274269.40669564356</v>
      </c>
      <c r="I104" s="1056">
        <v>275425.45428837626</v>
      </c>
      <c r="J104" s="1369">
        <v>-0.41973157336514699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47.159898191282792</v>
      </c>
      <c r="C106" s="1056">
        <v>48.003513556367665</v>
      </c>
      <c r="D106" s="1369">
        <v>-1.75740337026427</v>
      </c>
      <c r="E106" s="1045">
        <v>45.987510193801249</v>
      </c>
      <c r="F106" s="1056">
        <v>46.431256803522274</v>
      </c>
      <c r="G106" s="1369">
        <v>-0.95570665166091795</v>
      </c>
      <c r="H106" s="1045">
        <v>47.798617911380873</v>
      </c>
      <c r="I106" s="1056">
        <v>48.738986758043282</v>
      </c>
      <c r="J106" s="1369">
        <v>-1.9293976120815099</v>
      </c>
      <c r="K106" s="1043"/>
    </row>
    <row r="107" spans="1:11" x14ac:dyDescent="0.2">
      <c r="A107" s="1051" t="s">
        <v>1062</v>
      </c>
      <c r="B107" s="1522">
        <v>2.2230937262582504</v>
      </c>
      <c r="C107" s="1523">
        <v>2.194807868839916</v>
      </c>
      <c r="D107" s="1370">
        <v>1.2887623477168038</v>
      </c>
      <c r="E107" s="1525">
        <v>2.0307178756546467</v>
      </c>
      <c r="F107" s="1526">
        <v>2.0482313099521212</v>
      </c>
      <c r="G107" s="1370">
        <v>-0.85505158584280838</v>
      </c>
      <c r="H107" s="1525">
        <v>2.2987606001221392</v>
      </c>
      <c r="I107" s="1526">
        <v>2.2708251986173469</v>
      </c>
      <c r="J107" s="1370">
        <v>1.2301872254104618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honeticPr fontId="37" type="noConversion"/>
  <printOptions horizontalCentered="1"/>
  <pageMargins left="0.25" right="0.25" top="0.25" bottom="0.5" header="0.3" footer="0.3"/>
  <pageSetup scale="84" fitToHeight="0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68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O72"/>
  <sheetViews>
    <sheetView showGridLines="0" zoomScaleNormal="100" workbookViewId="0">
      <selection sqref="A1:O1"/>
    </sheetView>
  </sheetViews>
  <sheetFormatPr defaultColWidth="8.85546875" defaultRowHeight="12" x14ac:dyDescent="0.2"/>
  <cols>
    <col min="1" max="1" width="19.140625" style="4" customWidth="1"/>
    <col min="2" max="2" width="12.7109375" style="4" customWidth="1"/>
    <col min="3" max="6" width="11.5703125" style="4" customWidth="1"/>
    <col min="7" max="7" width="13" style="4" customWidth="1"/>
    <col min="8" max="12" width="11.5703125" style="4" customWidth="1"/>
    <col min="13" max="13" width="12.5703125" style="4" bestFit="1" customWidth="1"/>
    <col min="14" max="15" width="11.5703125" style="4" customWidth="1"/>
    <col min="16" max="16384" width="8.85546875" style="87"/>
  </cols>
  <sheetData>
    <row r="1" spans="1:15" ht="15.75" x14ac:dyDescent="0.25">
      <c r="A1" s="1439" t="str">
        <f>CONCATENATE('List of Tables'!A28,":  ",'List of Tables'!C28)</f>
        <v xml:space="preserve">TABLE 23:  Canada MMA Visitor Characteristics by Region: 2016 vs. 2015 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</row>
    <row r="2" spans="1:15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</row>
    <row r="4" spans="1:15" s="126" customFormat="1" ht="12" customHeight="1" x14ac:dyDescent="0.2">
      <c r="A4" s="1454"/>
      <c r="B4" s="1452" t="s">
        <v>575</v>
      </c>
      <c r="C4" s="1452" t="s">
        <v>691</v>
      </c>
      <c r="D4" s="1452" t="s">
        <v>692</v>
      </c>
      <c r="E4" s="1452" t="s">
        <v>693</v>
      </c>
      <c r="F4" s="1452" t="s">
        <v>694</v>
      </c>
      <c r="G4" s="1452" t="s">
        <v>695</v>
      </c>
      <c r="H4" s="1452" t="s">
        <v>696</v>
      </c>
      <c r="I4" s="1452" t="s">
        <v>697</v>
      </c>
      <c r="J4" s="1452" t="s">
        <v>698</v>
      </c>
      <c r="K4" s="1452" t="s">
        <v>699</v>
      </c>
      <c r="L4" s="1452" t="s">
        <v>700</v>
      </c>
      <c r="M4" s="1452" t="s">
        <v>701</v>
      </c>
      <c r="N4" s="1452" t="s">
        <v>702</v>
      </c>
      <c r="O4" s="1452" t="s">
        <v>703</v>
      </c>
    </row>
    <row r="5" spans="1:15" s="126" customFormat="1" x14ac:dyDescent="0.2">
      <c r="A5" s="1455"/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</row>
    <row r="6" spans="1:15" s="93" customFormat="1" x14ac:dyDescent="0.2">
      <c r="A6" s="129" t="s">
        <v>446</v>
      </c>
      <c r="B6" s="860">
        <v>469313.64051523717</v>
      </c>
      <c r="C6" s="860">
        <v>85908.254024458147</v>
      </c>
      <c r="D6" s="860">
        <v>198059.48498287619</v>
      </c>
      <c r="E6" s="860">
        <v>10300.577209252653</v>
      </c>
      <c r="F6" s="860">
        <v>2483.4773338378222</v>
      </c>
      <c r="G6" s="860">
        <v>1715.5992693921125</v>
      </c>
      <c r="H6" s="860">
        <v>1106.2010644596858</v>
      </c>
      <c r="I6" s="860">
        <v>3673.4825632138809</v>
      </c>
      <c r="J6" s="860">
        <v>112385.06057630644</v>
      </c>
      <c r="K6" s="860">
        <v>450.25224642170036</v>
      </c>
      <c r="L6" s="860">
        <v>36721.268059024253</v>
      </c>
      <c r="M6" s="860">
        <v>12731.717060381943</v>
      </c>
      <c r="N6" s="860">
        <v>1916.9779696056553</v>
      </c>
      <c r="O6" s="860">
        <v>1853.9390944920719</v>
      </c>
    </row>
    <row r="7" spans="1:15" s="126" customFormat="1" x14ac:dyDescent="0.2">
      <c r="A7" s="132" t="s">
        <v>247</v>
      </c>
      <c r="B7" s="861"/>
      <c r="C7" s="861"/>
      <c r="D7" s="861"/>
      <c r="E7" s="861"/>
      <c r="F7" s="861"/>
      <c r="G7" s="861"/>
      <c r="H7" s="861"/>
      <c r="I7" s="861"/>
      <c r="J7" s="861"/>
      <c r="K7" s="861"/>
      <c r="L7" s="861"/>
      <c r="M7" s="861"/>
      <c r="N7" s="861"/>
      <c r="O7" s="861"/>
    </row>
    <row r="8" spans="1:15" x14ac:dyDescent="0.2">
      <c r="A8" s="5" t="s">
        <v>248</v>
      </c>
      <c r="B8" s="862">
        <v>57197.533653510131</v>
      </c>
      <c r="C8" s="862">
        <v>9432.5419493276859</v>
      </c>
      <c r="D8" s="862">
        <v>20297.918798704544</v>
      </c>
      <c r="E8" s="862">
        <v>1164.8432370669225</v>
      </c>
      <c r="F8" s="862">
        <v>248.15546460136653</v>
      </c>
      <c r="G8" s="862">
        <v>135.68808939748735</v>
      </c>
      <c r="H8" s="862">
        <v>166.07001749601272</v>
      </c>
      <c r="I8" s="862">
        <v>639.79430024274075</v>
      </c>
      <c r="J8" s="862">
        <v>16753.580757860746</v>
      </c>
      <c r="K8" s="862">
        <v>77.914197655775624</v>
      </c>
      <c r="L8" s="862">
        <v>6948.444496469775</v>
      </c>
      <c r="M8" s="862">
        <v>927.11662999972646</v>
      </c>
      <c r="N8" s="862">
        <v>251.93460913326922</v>
      </c>
      <c r="O8" s="862">
        <v>151.47441609857648</v>
      </c>
    </row>
    <row r="9" spans="1:15" x14ac:dyDescent="0.2">
      <c r="A9" s="5" t="s">
        <v>249</v>
      </c>
      <c r="B9" s="862">
        <v>208723.995718269</v>
      </c>
      <c r="C9" s="862">
        <v>37131.571700741784</v>
      </c>
      <c r="D9" s="862">
        <v>85197.784835089406</v>
      </c>
      <c r="E9" s="862">
        <v>5506.4236087917125</v>
      </c>
      <c r="F9" s="862">
        <v>1511.9796508086347</v>
      </c>
      <c r="G9" s="862">
        <v>1132.0739108522489</v>
      </c>
      <c r="H9" s="862">
        <v>346.81965708773549</v>
      </c>
      <c r="I9" s="862">
        <v>2197.3668795049766</v>
      </c>
      <c r="J9" s="862">
        <v>51134.554801528124</v>
      </c>
      <c r="K9" s="862">
        <v>220.43939027767817</v>
      </c>
      <c r="L9" s="862">
        <v>16017.955965321036</v>
      </c>
      <c r="M9" s="862">
        <v>6844.9127956059483</v>
      </c>
      <c r="N9" s="862">
        <v>830.76733842915905</v>
      </c>
      <c r="O9" s="862">
        <v>649.17213813233388</v>
      </c>
    </row>
    <row r="10" spans="1:15" x14ac:dyDescent="0.2">
      <c r="A10" s="5" t="s">
        <v>250</v>
      </c>
      <c r="B10" s="862">
        <v>203392.11114368652</v>
      </c>
      <c r="C10" s="862">
        <v>39344.14037438442</v>
      </c>
      <c r="D10" s="862">
        <v>92563.781349060446</v>
      </c>
      <c r="E10" s="862">
        <v>3629.3103633940327</v>
      </c>
      <c r="F10" s="862">
        <v>723.34221842782426</v>
      </c>
      <c r="G10" s="862">
        <v>447.83726914237457</v>
      </c>
      <c r="H10" s="862">
        <v>593.31138987593715</v>
      </c>
      <c r="I10" s="862">
        <v>836.32138346617648</v>
      </c>
      <c r="J10" s="862">
        <v>44496.925016894063</v>
      </c>
      <c r="K10" s="862">
        <v>151.89865848824684</v>
      </c>
      <c r="L10" s="862">
        <v>13754.867597233262</v>
      </c>
      <c r="M10" s="862">
        <v>4959.6876347762773</v>
      </c>
      <c r="N10" s="862">
        <v>834.27602204322693</v>
      </c>
      <c r="O10" s="862">
        <v>1053.2925402611609</v>
      </c>
    </row>
    <row r="11" spans="1:15" s="126" customFormat="1" x14ac:dyDescent="0.2">
      <c r="A11" s="5" t="s">
        <v>251</v>
      </c>
      <c r="B11" s="863">
        <v>2.2048300135320948</v>
      </c>
      <c r="C11" s="863">
        <v>2.2694756187205019</v>
      </c>
      <c r="D11" s="863">
        <v>2.2980406150849735</v>
      </c>
      <c r="E11" s="863">
        <v>2.1219931218964012</v>
      </c>
      <c r="F11" s="863">
        <v>2.1199915776113696</v>
      </c>
      <c r="G11" s="863">
        <v>2.0907719040776316</v>
      </c>
      <c r="H11" s="863">
        <v>2.2669442278841512</v>
      </c>
      <c r="I11" s="863">
        <v>1.8906270111320183</v>
      </c>
      <c r="J11" s="863">
        <v>2.0931864622653618</v>
      </c>
      <c r="K11" s="863">
        <v>2.0094337404477027</v>
      </c>
      <c r="L11" s="863">
        <v>1.9830736858627829</v>
      </c>
      <c r="M11" s="863">
        <v>2.297213108847119</v>
      </c>
      <c r="N11" s="863">
        <v>2.1719990231898132</v>
      </c>
      <c r="O11" s="863">
        <v>2.7323315836724493</v>
      </c>
    </row>
    <row r="12" spans="1:15" s="126" customFormat="1" x14ac:dyDescent="0.2">
      <c r="A12" s="132" t="s">
        <v>252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</row>
    <row r="13" spans="1:15" x14ac:dyDescent="0.2">
      <c r="A13" s="6" t="s">
        <v>253</v>
      </c>
      <c r="B13" s="862">
        <v>159832.34524127838</v>
      </c>
      <c r="C13" s="862">
        <v>23567.508089892646</v>
      </c>
      <c r="D13" s="862">
        <v>39121.142880085026</v>
      </c>
      <c r="E13" s="862">
        <v>4139.5174083346365</v>
      </c>
      <c r="F13" s="862">
        <v>1574.7664402063785</v>
      </c>
      <c r="G13" s="862">
        <v>1085.4320100244383</v>
      </c>
      <c r="H13" s="862">
        <v>247.98414555919598</v>
      </c>
      <c r="I13" s="862">
        <v>1954.3635093772132</v>
      </c>
      <c r="J13" s="862">
        <v>58407.882396199879</v>
      </c>
      <c r="K13" s="862">
        <v>288.7640384645124</v>
      </c>
      <c r="L13" s="862">
        <v>23769.716994893864</v>
      </c>
      <c r="M13" s="862">
        <v>4246.6865165573072</v>
      </c>
      <c r="N13" s="862">
        <v>527.28390682740337</v>
      </c>
      <c r="O13" s="862">
        <v>900.27841019816253</v>
      </c>
    </row>
    <row r="14" spans="1:15" x14ac:dyDescent="0.2">
      <c r="A14" s="6" t="s">
        <v>254</v>
      </c>
      <c r="B14" s="862">
        <v>309481.29527407722</v>
      </c>
      <c r="C14" s="862">
        <v>62340.745934559651</v>
      </c>
      <c r="D14" s="862">
        <v>158938.34210279086</v>
      </c>
      <c r="E14" s="862">
        <v>6161.059800918043</v>
      </c>
      <c r="F14" s="862">
        <v>908.7108936314462</v>
      </c>
      <c r="G14" s="862">
        <v>630.16725936767193</v>
      </c>
      <c r="H14" s="862">
        <v>858.21691890048919</v>
      </c>
      <c r="I14" s="862">
        <v>1719.1190538366745</v>
      </c>
      <c r="J14" s="862">
        <v>53977.178180090457</v>
      </c>
      <c r="K14" s="862">
        <v>161.48820795718814</v>
      </c>
      <c r="L14" s="862">
        <v>12951.551064129077</v>
      </c>
      <c r="M14" s="862">
        <v>8485.0305438246414</v>
      </c>
      <c r="N14" s="862">
        <v>1389.6940627782519</v>
      </c>
      <c r="O14" s="862">
        <v>953.66068429390873</v>
      </c>
    </row>
    <row r="15" spans="1:15" s="88" customFormat="1" x14ac:dyDescent="0.2">
      <c r="A15" s="19" t="s">
        <v>585</v>
      </c>
      <c r="B15" s="863">
        <v>4.0431191688470598</v>
      </c>
      <c r="C15" s="863">
        <v>4.357220084577941</v>
      </c>
      <c r="D15" s="863">
        <v>5.1648999584439741</v>
      </c>
      <c r="E15" s="863">
        <v>3.5131644522166035</v>
      </c>
      <c r="F15" s="863">
        <v>2.2119449175874033</v>
      </c>
      <c r="G15" s="863">
        <v>2.5391827439517765</v>
      </c>
      <c r="H15" s="863">
        <v>4.7907050501444868</v>
      </c>
      <c r="I15" s="863">
        <v>2.4062684512329771</v>
      </c>
      <c r="J15" s="863">
        <v>2.627983995457075</v>
      </c>
      <c r="K15" s="863">
        <v>2.1799638510262955</v>
      </c>
      <c r="L15" s="863">
        <v>2.0313804123323314</v>
      </c>
      <c r="M15" s="863">
        <v>4.3691206992991392</v>
      </c>
      <c r="N15" s="863">
        <v>4.2761078175456086</v>
      </c>
      <c r="O15" s="863">
        <v>2.8004404855216634</v>
      </c>
    </row>
    <row r="16" spans="1:15" s="126" customFormat="1" x14ac:dyDescent="0.2">
      <c r="A16" s="132" t="s">
        <v>255</v>
      </c>
      <c r="B16" s="861"/>
      <c r="C16" s="861"/>
      <c r="D16" s="861"/>
      <c r="E16" s="861"/>
      <c r="F16" s="861"/>
      <c r="G16" s="861"/>
      <c r="H16" s="861"/>
      <c r="I16" s="861"/>
      <c r="J16" s="861"/>
      <c r="K16" s="861"/>
      <c r="L16" s="861"/>
      <c r="M16" s="861"/>
      <c r="N16" s="861"/>
      <c r="O16" s="861"/>
    </row>
    <row r="17" spans="1:15" x14ac:dyDescent="0.2">
      <c r="A17" s="6" t="s">
        <v>256</v>
      </c>
      <c r="B17" s="862">
        <v>9019.6269927441008</v>
      </c>
      <c r="C17" s="862">
        <v>803.30164848561094</v>
      </c>
      <c r="D17" s="862">
        <v>2868.984360119151</v>
      </c>
      <c r="E17" s="862">
        <v>102.90287968029733</v>
      </c>
      <c r="F17" s="862">
        <v>104.67079153241956</v>
      </c>
      <c r="G17" s="862">
        <v>36.291984931726127</v>
      </c>
      <c r="H17" s="862">
        <v>12.36660132241941</v>
      </c>
      <c r="I17" s="862">
        <v>29.819722898014675</v>
      </c>
      <c r="J17" s="862">
        <v>3914.3193918947359</v>
      </c>
      <c r="K17" s="862">
        <v>8.6862573481840499</v>
      </c>
      <c r="L17" s="862">
        <v>984.05345074862475</v>
      </c>
      <c r="M17" s="862">
        <v>114.30801153485345</v>
      </c>
      <c r="N17" s="862">
        <v>39.921892248083999</v>
      </c>
      <c r="O17" s="862">
        <v>0</v>
      </c>
    </row>
    <row r="18" spans="1:15" x14ac:dyDescent="0.2">
      <c r="A18" s="6" t="s">
        <v>257</v>
      </c>
      <c r="B18" s="862">
        <v>96600.30238327774</v>
      </c>
      <c r="C18" s="862">
        <v>17243.780149359023</v>
      </c>
      <c r="D18" s="862">
        <v>38303.753744625923</v>
      </c>
      <c r="E18" s="862">
        <v>2261.6919174647605</v>
      </c>
      <c r="F18" s="862">
        <v>488.63475165588892</v>
      </c>
      <c r="G18" s="862">
        <v>428.05289515304543</v>
      </c>
      <c r="H18" s="862">
        <v>81.800378089511568</v>
      </c>
      <c r="I18" s="862">
        <v>790.90873775980981</v>
      </c>
      <c r="J18" s="862">
        <v>26197.436950374664</v>
      </c>
      <c r="K18" s="862">
        <v>62.539409691800543</v>
      </c>
      <c r="L18" s="862">
        <v>7057.5034095960191</v>
      </c>
      <c r="M18" s="862">
        <v>2689.101542674166</v>
      </c>
      <c r="N18" s="862">
        <v>390.3142939054004</v>
      </c>
      <c r="O18" s="862">
        <v>604.78420291565317</v>
      </c>
    </row>
    <row r="19" spans="1:15" x14ac:dyDescent="0.2">
      <c r="A19" s="5" t="s">
        <v>635</v>
      </c>
      <c r="B19" s="862">
        <v>369704.69845066342</v>
      </c>
      <c r="C19" s="862">
        <v>68313.653317032251</v>
      </c>
      <c r="D19" s="862">
        <v>158868.81296294427</v>
      </c>
      <c r="E19" s="862">
        <v>7995.1392336097379</v>
      </c>
      <c r="F19" s="862">
        <v>1985.440284730201</v>
      </c>
      <c r="G19" s="862">
        <v>1283.139758590833</v>
      </c>
      <c r="H19" s="862">
        <v>1014.1633953925822</v>
      </c>
      <c r="I19" s="862">
        <v>2873.6573076539198</v>
      </c>
      <c r="J19" s="862">
        <v>84959.728352560531</v>
      </c>
      <c r="K19" s="862">
        <v>385.55045913615811</v>
      </c>
      <c r="L19" s="862">
        <v>29242.777809335392</v>
      </c>
      <c r="M19" s="862">
        <v>10033.97443434014</v>
      </c>
      <c r="N19" s="862">
        <v>1492.1571821937616</v>
      </c>
      <c r="O19" s="862">
        <v>1249.154891576419</v>
      </c>
    </row>
    <row r="20" spans="1:15" s="126" customFormat="1" x14ac:dyDescent="0.2">
      <c r="A20" s="132" t="s">
        <v>260</v>
      </c>
      <c r="B20" s="861"/>
      <c r="C20" s="861"/>
      <c r="D20" s="861"/>
      <c r="E20" s="861"/>
      <c r="F20" s="861"/>
      <c r="G20" s="861"/>
      <c r="H20" s="861"/>
      <c r="I20" s="861"/>
      <c r="J20" s="861"/>
      <c r="K20" s="861"/>
      <c r="L20" s="861"/>
      <c r="M20" s="861"/>
      <c r="N20" s="861"/>
      <c r="O20" s="861"/>
    </row>
    <row r="21" spans="1:15" x14ac:dyDescent="0.2">
      <c r="A21" s="5" t="s">
        <v>514</v>
      </c>
      <c r="B21" s="862">
        <v>185679.53460538184</v>
      </c>
      <c r="C21" s="862">
        <v>34956.735965522254</v>
      </c>
      <c r="D21" s="862">
        <v>67794.553940379119</v>
      </c>
      <c r="E21" s="862">
        <v>5398.6716512451703</v>
      </c>
      <c r="F21" s="862">
        <v>868.91861270591494</v>
      </c>
      <c r="G21" s="862">
        <v>1230.414373602958</v>
      </c>
      <c r="H21" s="862">
        <v>596.66383843668405</v>
      </c>
      <c r="I21" s="862">
        <v>1762.7071040579426</v>
      </c>
      <c r="J21" s="862">
        <v>47948.944153744378</v>
      </c>
      <c r="K21" s="862">
        <v>183.3825301815485</v>
      </c>
      <c r="L21" s="862">
        <v>16313.327477629498</v>
      </c>
      <c r="M21" s="862">
        <v>6631.7506856474865</v>
      </c>
      <c r="N21" s="862">
        <v>492.31818523217044</v>
      </c>
      <c r="O21" s="862">
        <v>1498.9730410087636</v>
      </c>
    </row>
    <row r="22" spans="1:15" x14ac:dyDescent="0.2">
      <c r="A22" s="5" t="s">
        <v>261</v>
      </c>
      <c r="B22" s="862">
        <v>244851.01347169178</v>
      </c>
      <c r="C22" s="862">
        <v>34852.688518140116</v>
      </c>
      <c r="D22" s="862">
        <v>105962.95610581973</v>
      </c>
      <c r="E22" s="862">
        <v>4469.2901822827525</v>
      </c>
      <c r="F22" s="862">
        <v>1512.4979877634823</v>
      </c>
      <c r="G22" s="862">
        <v>918.80468308417517</v>
      </c>
      <c r="H22" s="862">
        <v>448.84238036455781</v>
      </c>
      <c r="I22" s="862">
        <v>1776.7464427002562</v>
      </c>
      <c r="J22" s="862">
        <v>65794.182320937631</v>
      </c>
      <c r="K22" s="862">
        <v>201.9207051173274</v>
      </c>
      <c r="L22" s="862">
        <v>22548.110854408409</v>
      </c>
      <c r="M22" s="862">
        <v>4747.0991108080925</v>
      </c>
      <c r="N22" s="862">
        <v>1206.0954342575935</v>
      </c>
      <c r="O22" s="862">
        <v>408.65941974920321</v>
      </c>
    </row>
    <row r="23" spans="1:15" x14ac:dyDescent="0.2">
      <c r="A23" s="5" t="s">
        <v>262</v>
      </c>
      <c r="B23" s="862">
        <v>242370.97790772724</v>
      </c>
      <c r="C23" s="862">
        <v>34609.226247233499</v>
      </c>
      <c r="D23" s="862">
        <v>104422.66941887041</v>
      </c>
      <c r="E23" s="862">
        <v>4424.8150921530732</v>
      </c>
      <c r="F23" s="862">
        <v>1507.1112432429991</v>
      </c>
      <c r="G23" s="862">
        <v>918.80468308417517</v>
      </c>
      <c r="H23" s="862">
        <v>430.25444364043813</v>
      </c>
      <c r="I23" s="862">
        <v>1775.7221149719489</v>
      </c>
      <c r="J23" s="862">
        <v>65314.450315076749</v>
      </c>
      <c r="K23" s="862">
        <v>201.9207051173274</v>
      </c>
      <c r="L23" s="862">
        <v>22453.349853366621</v>
      </c>
      <c r="M23" s="862">
        <v>4740.597770190544</v>
      </c>
      <c r="N23" s="862">
        <v>1160.2772747705601</v>
      </c>
      <c r="O23" s="862">
        <v>408.65941974920321</v>
      </c>
    </row>
    <row r="24" spans="1:15" x14ac:dyDescent="0.2">
      <c r="A24" s="5" t="s">
        <v>515</v>
      </c>
      <c r="B24" s="862">
        <v>4441.1383517062359</v>
      </c>
      <c r="C24" s="862">
        <v>584.03064459105246</v>
      </c>
      <c r="D24" s="862">
        <v>2199.1983537267488</v>
      </c>
      <c r="E24" s="862">
        <v>126.77285086228154</v>
      </c>
      <c r="F24" s="862">
        <v>44.200077897949789</v>
      </c>
      <c r="G24" s="862">
        <v>41.090659340659343</v>
      </c>
      <c r="H24" s="862">
        <v>0</v>
      </c>
      <c r="I24" s="862">
        <v>10.747277911163405</v>
      </c>
      <c r="J24" s="862">
        <v>1037.9518284496646</v>
      </c>
      <c r="K24" s="862">
        <v>1.0874127907866662</v>
      </c>
      <c r="L24" s="862">
        <v>321.12525872350932</v>
      </c>
      <c r="M24" s="862">
        <v>73.864049831510982</v>
      </c>
      <c r="N24" s="862">
        <v>1.0699375809169747</v>
      </c>
      <c r="O24" s="862">
        <v>0</v>
      </c>
    </row>
    <row r="25" spans="1:15" x14ac:dyDescent="0.2">
      <c r="A25" s="5" t="s">
        <v>516</v>
      </c>
      <c r="B25" s="862">
        <v>4029.0212216397422</v>
      </c>
      <c r="C25" s="862">
        <v>545.089288227986</v>
      </c>
      <c r="D25" s="862">
        <v>1553.3334581291131</v>
      </c>
      <c r="E25" s="862">
        <v>235.4839263099669</v>
      </c>
      <c r="F25" s="862">
        <v>9.6421584563901881</v>
      </c>
      <c r="G25" s="862">
        <v>41.090659340659343</v>
      </c>
      <c r="H25" s="862">
        <v>18.587936724119682</v>
      </c>
      <c r="I25" s="862">
        <v>17.877652669056406</v>
      </c>
      <c r="J25" s="862">
        <v>1193.4078732372016</v>
      </c>
      <c r="K25" s="862">
        <v>0</v>
      </c>
      <c r="L25" s="862">
        <v>220.45614733866992</v>
      </c>
      <c r="M25" s="862">
        <v>140.75685875063343</v>
      </c>
      <c r="N25" s="862">
        <v>53.295262455950002</v>
      </c>
      <c r="O25" s="862">
        <v>0</v>
      </c>
    </row>
    <row r="26" spans="1:15" x14ac:dyDescent="0.2">
      <c r="A26" s="5" t="s">
        <v>231</v>
      </c>
      <c r="B26" s="862">
        <v>66872.627142644968</v>
      </c>
      <c r="C26" s="862">
        <v>13107.950024913987</v>
      </c>
      <c r="D26" s="862">
        <v>22977.836989242442</v>
      </c>
      <c r="E26" s="862">
        <v>1341.9056206294667</v>
      </c>
      <c r="F26" s="862">
        <v>242.34543237950584</v>
      </c>
      <c r="G26" s="862">
        <v>248.26024281104858</v>
      </c>
      <c r="H26" s="862">
        <v>95.119590220976576</v>
      </c>
      <c r="I26" s="862">
        <v>522.31294654195051</v>
      </c>
      <c r="J26" s="862">
        <v>17087.6961863664</v>
      </c>
      <c r="K26" s="862">
        <v>81.56443571761784</v>
      </c>
      <c r="L26" s="862">
        <v>8998.9604910405178</v>
      </c>
      <c r="M26" s="862">
        <v>1676.2059082648648</v>
      </c>
      <c r="N26" s="862">
        <v>330.16564301685213</v>
      </c>
      <c r="O26" s="862">
        <v>162.30363149845942</v>
      </c>
    </row>
    <row r="27" spans="1:15" x14ac:dyDescent="0.2">
      <c r="A27" s="5" t="s">
        <v>0</v>
      </c>
      <c r="B27" s="862">
        <v>89287.456092587701</v>
      </c>
      <c r="C27" s="862">
        <v>17873.467819995229</v>
      </c>
      <c r="D27" s="862">
        <v>29590.943554056001</v>
      </c>
      <c r="E27" s="862">
        <v>1629.0192937358372</v>
      </c>
      <c r="F27" s="862">
        <v>577.15262917010807</v>
      </c>
      <c r="G27" s="862">
        <v>439.61494448244417</v>
      </c>
      <c r="H27" s="862">
        <v>189.3716561993422</v>
      </c>
      <c r="I27" s="862">
        <v>835.2346446515453</v>
      </c>
      <c r="J27" s="862">
        <v>24593.068359371242</v>
      </c>
      <c r="K27" s="862">
        <v>68.472927798196864</v>
      </c>
      <c r="L27" s="862">
        <v>10525.59893602856</v>
      </c>
      <c r="M27" s="862">
        <v>2317.0383824257833</v>
      </c>
      <c r="N27" s="862">
        <v>303.27910008808556</v>
      </c>
      <c r="O27" s="862">
        <v>343.13715513545355</v>
      </c>
    </row>
    <row r="28" spans="1:15" x14ac:dyDescent="0.2">
      <c r="A28" s="5" t="s">
        <v>447</v>
      </c>
      <c r="B28" s="862">
        <v>29592.48789074356</v>
      </c>
      <c r="C28" s="862">
        <v>3935.5790900627608</v>
      </c>
      <c r="D28" s="862">
        <v>8496.1237977112578</v>
      </c>
      <c r="E28" s="862">
        <v>543.34301359849576</v>
      </c>
      <c r="F28" s="862">
        <v>212.99062873615887</v>
      </c>
      <c r="G28" s="862">
        <v>300.90658260906417</v>
      </c>
      <c r="H28" s="862">
        <v>46.366922661244672</v>
      </c>
      <c r="I28" s="862">
        <v>375.29360312267596</v>
      </c>
      <c r="J28" s="862">
        <v>9463.955073297504</v>
      </c>
      <c r="K28" s="862">
        <v>18.627259130329204</v>
      </c>
      <c r="L28" s="862">
        <v>5287.4902846358273</v>
      </c>
      <c r="M28" s="862">
        <v>589.28834924241744</v>
      </c>
      <c r="N28" s="862">
        <v>128.51878886463695</v>
      </c>
      <c r="O28" s="862">
        <v>194.00449707227364</v>
      </c>
    </row>
    <row r="29" spans="1:15" x14ac:dyDescent="0.2">
      <c r="A29" s="5" t="s">
        <v>263</v>
      </c>
      <c r="B29" s="862">
        <v>81380.735166449304</v>
      </c>
      <c r="C29" s="862">
        <v>17088.539411116566</v>
      </c>
      <c r="D29" s="862">
        <v>27614.384023894894</v>
      </c>
      <c r="E29" s="862">
        <v>1499.1244147880975</v>
      </c>
      <c r="F29" s="862">
        <v>514.04672375320922</v>
      </c>
      <c r="G29" s="862">
        <v>418.80892191594575</v>
      </c>
      <c r="H29" s="862">
        <v>187.24234585451461</v>
      </c>
      <c r="I29" s="862">
        <v>787.0102642112389</v>
      </c>
      <c r="J29" s="862">
        <v>21617.354022738789</v>
      </c>
      <c r="K29" s="862">
        <v>66.310550204455026</v>
      </c>
      <c r="L29" s="862">
        <v>8889.1178018028877</v>
      </c>
      <c r="M29" s="862">
        <v>2161.567062395693</v>
      </c>
      <c r="N29" s="862">
        <v>237.17688348219997</v>
      </c>
      <c r="O29" s="862">
        <v>297.99605084097499</v>
      </c>
    </row>
    <row r="30" spans="1:15" s="126" customFormat="1" x14ac:dyDescent="0.2">
      <c r="A30" s="132" t="s">
        <v>128</v>
      </c>
      <c r="B30" s="861"/>
      <c r="C30" s="861"/>
      <c r="D30" s="861"/>
      <c r="E30" s="861"/>
      <c r="F30" s="861"/>
      <c r="G30" s="861"/>
      <c r="H30" s="861"/>
      <c r="I30" s="861"/>
      <c r="J30" s="861"/>
      <c r="K30" s="861"/>
      <c r="L30" s="861"/>
      <c r="M30" s="861"/>
      <c r="N30" s="861"/>
      <c r="O30" s="861"/>
    </row>
    <row r="31" spans="1:15" x14ac:dyDescent="0.2">
      <c r="A31" s="949" t="s">
        <v>517</v>
      </c>
      <c r="B31" s="863">
        <v>8.9232537045588938</v>
      </c>
      <c r="C31" s="863">
        <v>9.7011639574460133</v>
      </c>
      <c r="D31" s="863">
        <v>9.2663736821413867</v>
      </c>
      <c r="E31" s="863">
        <v>12.535674175875101</v>
      </c>
      <c r="F31" s="863">
        <v>8.5343350366083364</v>
      </c>
      <c r="G31" s="863">
        <v>8.3937635163261035</v>
      </c>
      <c r="H31" s="863">
        <v>11.347105350218152</v>
      </c>
      <c r="I31" s="863">
        <v>8.3781359449495518</v>
      </c>
      <c r="J31" s="863">
        <v>7.2992965274196591</v>
      </c>
      <c r="K31" s="863">
        <v>9.4142029707268016</v>
      </c>
      <c r="L31" s="863">
        <v>7.3930247891013341</v>
      </c>
      <c r="M31" s="863">
        <v>13.567534607127337</v>
      </c>
      <c r="N31" s="863">
        <v>7.8429168170256522</v>
      </c>
      <c r="O31" s="863">
        <v>10.8851529583914</v>
      </c>
    </row>
    <row r="32" spans="1:15" x14ac:dyDescent="0.2">
      <c r="A32" s="949" t="s">
        <v>264</v>
      </c>
      <c r="B32" s="863">
        <v>11.20991179641085</v>
      </c>
      <c r="C32" s="863">
        <v>11.506260005127933</v>
      </c>
      <c r="D32" s="863">
        <v>12.237241952987844</v>
      </c>
      <c r="E32" s="863">
        <v>11.699023700633964</v>
      </c>
      <c r="F32" s="863">
        <v>12.813830209676841</v>
      </c>
      <c r="G32" s="863">
        <v>6.7317911542558582</v>
      </c>
      <c r="H32" s="863">
        <v>11.901427616411333</v>
      </c>
      <c r="I32" s="863">
        <v>10.693818270784361</v>
      </c>
      <c r="J32" s="863">
        <v>9.7457457043910534</v>
      </c>
      <c r="K32" s="863">
        <v>9.8164340118983251</v>
      </c>
      <c r="L32" s="863">
        <v>10.041767613079719</v>
      </c>
      <c r="M32" s="863">
        <v>12.588081883753095</v>
      </c>
      <c r="N32" s="863">
        <v>11.24482099015645</v>
      </c>
      <c r="O32" s="863">
        <v>6.6286767029609122</v>
      </c>
    </row>
    <row r="33" spans="1:15" x14ac:dyDescent="0.2">
      <c r="A33" s="949" t="s">
        <v>518</v>
      </c>
      <c r="B33" s="863">
        <v>4.7407675890699359</v>
      </c>
      <c r="C33" s="863">
        <v>4.5259719450734961</v>
      </c>
      <c r="D33" s="863">
        <v>5.1772543407901557</v>
      </c>
      <c r="E33" s="863">
        <v>7.153091760678806</v>
      </c>
      <c r="F33" s="863">
        <v>1.2452102400820328</v>
      </c>
      <c r="G33" s="863">
        <v>2</v>
      </c>
      <c r="H33" s="863">
        <v>0</v>
      </c>
      <c r="I33" s="863">
        <v>4.642157470031961</v>
      </c>
      <c r="J33" s="863">
        <v>3.8726901408251129</v>
      </c>
      <c r="K33" s="863">
        <v>1</v>
      </c>
      <c r="L33" s="863">
        <v>5.3299151522578772</v>
      </c>
      <c r="M33" s="863">
        <v>1.9559000222894596</v>
      </c>
      <c r="N33" s="863">
        <v>51</v>
      </c>
      <c r="O33" s="863">
        <v>0</v>
      </c>
    </row>
    <row r="34" spans="1:15" x14ac:dyDescent="0.2">
      <c r="A34" s="949" t="s">
        <v>519</v>
      </c>
      <c r="B34" s="863">
        <v>2.9075046138246612</v>
      </c>
      <c r="C34" s="863">
        <v>2.7363623805330968</v>
      </c>
      <c r="D34" s="863">
        <v>3.3309243128666637</v>
      </c>
      <c r="E34" s="863">
        <v>1.1825176299140019</v>
      </c>
      <c r="F34" s="863">
        <v>3.4412196591286666</v>
      </c>
      <c r="G34" s="863">
        <v>2</v>
      </c>
      <c r="H34" s="863">
        <v>7</v>
      </c>
      <c r="I34" s="863">
        <v>2.2958976499104331</v>
      </c>
      <c r="J34" s="863">
        <v>3.1282401291805568</v>
      </c>
      <c r="K34" s="863">
        <v>0</v>
      </c>
      <c r="L34" s="863">
        <v>2.4742810161034736</v>
      </c>
      <c r="M34" s="863">
        <v>1.0783193803393185</v>
      </c>
      <c r="N34" s="863">
        <v>1</v>
      </c>
      <c r="O34" s="863">
        <v>0</v>
      </c>
    </row>
    <row r="35" spans="1:15" x14ac:dyDescent="0.2">
      <c r="A35" s="5" t="s">
        <v>520</v>
      </c>
      <c r="B35" s="863">
        <v>9.1257868643066828</v>
      </c>
      <c r="C35" s="863">
        <v>10.449417800376045</v>
      </c>
      <c r="D35" s="863">
        <v>10.235867832276035</v>
      </c>
      <c r="E35" s="863">
        <v>8.8398618048605382</v>
      </c>
      <c r="F35" s="863">
        <v>8.1566939078091973</v>
      </c>
      <c r="G35" s="863">
        <v>3.3420576760416374</v>
      </c>
      <c r="H35" s="863">
        <v>7.572459055296525</v>
      </c>
      <c r="I35" s="863">
        <v>6.8644319861124812</v>
      </c>
      <c r="J35" s="863">
        <v>7.4868626669731482</v>
      </c>
      <c r="K35" s="863">
        <v>8.5581138776728203</v>
      </c>
      <c r="L35" s="863">
        <v>7.7040386108416179</v>
      </c>
      <c r="M35" s="863">
        <v>10.3310946513683</v>
      </c>
      <c r="N35" s="863">
        <v>9.5122908499525511</v>
      </c>
      <c r="O35" s="863">
        <v>4.3445723916235464</v>
      </c>
    </row>
    <row r="36" spans="1:15" x14ac:dyDescent="0.2">
      <c r="A36" s="5" t="s">
        <v>1</v>
      </c>
      <c r="B36" s="863">
        <v>10.184321458478509</v>
      </c>
      <c r="C36" s="863">
        <v>12.305753064393869</v>
      </c>
      <c r="D36" s="863">
        <v>11.343919604449493</v>
      </c>
      <c r="E36" s="863">
        <v>11.136527296933266</v>
      </c>
      <c r="F36" s="863">
        <v>8.3355391554584344</v>
      </c>
      <c r="G36" s="863">
        <v>6.2421768472564487</v>
      </c>
      <c r="H36" s="863">
        <v>10.194869636122581</v>
      </c>
      <c r="I36" s="863">
        <v>9.2004517454005317</v>
      </c>
      <c r="J36" s="863">
        <v>8.0761681556107909</v>
      </c>
      <c r="K36" s="863">
        <v>9.2710868311595078</v>
      </c>
      <c r="L36" s="863">
        <v>8.2177206479108396</v>
      </c>
      <c r="M36" s="863">
        <v>11.832686488323233</v>
      </c>
      <c r="N36" s="863">
        <v>11.75435646499087</v>
      </c>
      <c r="O36" s="863">
        <v>4.7679675251105458</v>
      </c>
    </row>
    <row r="37" spans="1:15" x14ac:dyDescent="0.2">
      <c r="A37" s="949" t="s">
        <v>129</v>
      </c>
      <c r="B37" s="863">
        <v>4.1304454407285158</v>
      </c>
      <c r="C37" s="863">
        <v>4.7085099818043572</v>
      </c>
      <c r="D37" s="863">
        <v>4.3768678530895775</v>
      </c>
      <c r="E37" s="863">
        <v>4.1365015110017174</v>
      </c>
      <c r="F37" s="863">
        <v>4.01823350118348</v>
      </c>
      <c r="G37" s="863">
        <v>2.7482030501310302</v>
      </c>
      <c r="H37" s="863">
        <v>2.2975160133810077</v>
      </c>
      <c r="I37" s="863">
        <v>2.8755676588182779</v>
      </c>
      <c r="J37" s="863">
        <v>3.8570231237085282</v>
      </c>
      <c r="K37" s="863">
        <v>2.5383190401955793</v>
      </c>
      <c r="L37" s="863">
        <v>4.1849118839126245</v>
      </c>
      <c r="M37" s="863">
        <v>3.51973812692157</v>
      </c>
      <c r="N37" s="863">
        <v>3.5106305836403444</v>
      </c>
      <c r="O37" s="863">
        <v>1</v>
      </c>
    </row>
    <row r="38" spans="1:15" x14ac:dyDescent="0.2">
      <c r="A38" s="949" t="s">
        <v>130</v>
      </c>
      <c r="B38" s="864">
        <v>9.6718467430736368</v>
      </c>
      <c r="C38" s="864">
        <v>11.786599376450303</v>
      </c>
      <c r="D38" s="864">
        <v>10.8092533700066</v>
      </c>
      <c r="E38" s="864">
        <v>10.60224120052394</v>
      </c>
      <c r="F38" s="864">
        <v>7.693915896244949</v>
      </c>
      <c r="G38" s="864">
        <v>4.5777483231608107</v>
      </c>
      <c r="H38" s="864">
        <v>9.7418700460034273</v>
      </c>
      <c r="I38" s="864">
        <v>8.3929704565192846</v>
      </c>
      <c r="J38" s="864">
        <v>7.499301801818115</v>
      </c>
      <c r="K38" s="864">
        <v>8.8603778866572256</v>
      </c>
      <c r="L38" s="864">
        <v>7.241297979753516</v>
      </c>
      <c r="M38" s="864">
        <v>11.724201636376291</v>
      </c>
      <c r="N38" s="864">
        <v>13.128044412853027</v>
      </c>
      <c r="O38" s="864">
        <v>4.839199416243078</v>
      </c>
    </row>
    <row r="39" spans="1:15" s="88" customFormat="1" x14ac:dyDescent="0.2">
      <c r="A39" s="949" t="s">
        <v>279</v>
      </c>
      <c r="B39" s="863">
        <v>12.62735336829334</v>
      </c>
      <c r="C39" s="863">
        <v>12.785681551994383</v>
      </c>
      <c r="D39" s="863">
        <v>12.589603443087901</v>
      </c>
      <c r="E39" s="863">
        <v>14.623565473992198</v>
      </c>
      <c r="F39" s="863">
        <v>13.530763782854933</v>
      </c>
      <c r="G39" s="863">
        <v>11.80417000295399</v>
      </c>
      <c r="H39" s="863">
        <v>13.263478159191367</v>
      </c>
      <c r="I39" s="863">
        <v>12.28216062764383</v>
      </c>
      <c r="J39" s="863">
        <v>11.75276767892397</v>
      </c>
      <c r="K39" s="863">
        <v>11.199245043506371</v>
      </c>
      <c r="L39" s="863">
        <v>13.729318024048487</v>
      </c>
      <c r="M39" s="863">
        <v>15.291073554234258</v>
      </c>
      <c r="N39" s="863">
        <v>12.374511110236654</v>
      </c>
      <c r="O39" s="863">
        <v>11.524989552954834</v>
      </c>
    </row>
    <row r="40" spans="1:15" s="126" customFormat="1" x14ac:dyDescent="0.2">
      <c r="A40" s="132" t="s">
        <v>280</v>
      </c>
      <c r="B40" s="861"/>
      <c r="C40" s="861"/>
      <c r="D40" s="861"/>
      <c r="E40" s="861"/>
      <c r="F40" s="861"/>
      <c r="G40" s="861"/>
      <c r="H40" s="861"/>
      <c r="I40" s="861"/>
      <c r="J40" s="861"/>
      <c r="K40" s="861"/>
      <c r="L40" s="861"/>
      <c r="M40" s="861"/>
      <c r="N40" s="861"/>
      <c r="O40" s="861"/>
    </row>
    <row r="41" spans="1:15" s="127" customFormat="1" x14ac:dyDescent="0.2">
      <c r="A41" s="1372" t="s">
        <v>281</v>
      </c>
      <c r="B41" s="1079">
        <v>207116.48797584575</v>
      </c>
      <c r="C41" s="1079">
        <v>33288.539664097705</v>
      </c>
      <c r="D41" s="1079">
        <v>78096.595275905216</v>
      </c>
      <c r="E41" s="1079">
        <v>4926.1655705111361</v>
      </c>
      <c r="F41" s="1079">
        <v>1135.9450159270361</v>
      </c>
      <c r="G41" s="1079">
        <v>1169.9647937185259</v>
      </c>
      <c r="H41" s="1079">
        <v>528.60484811759306</v>
      </c>
      <c r="I41" s="1079">
        <v>1795.0589075792552</v>
      </c>
      <c r="J41" s="1079">
        <v>62361.461247351886</v>
      </c>
      <c r="K41" s="1079">
        <v>269.53287186431106</v>
      </c>
      <c r="L41" s="1079">
        <v>17503.261342004585</v>
      </c>
      <c r="M41" s="1079">
        <v>4666.0699016145463</v>
      </c>
      <c r="N41" s="1079">
        <v>642.85873573691651</v>
      </c>
      <c r="O41" s="1079">
        <v>726.11893452134814</v>
      </c>
    </row>
    <row r="42" spans="1:15" s="127" customFormat="1" x14ac:dyDescent="0.2">
      <c r="A42" s="8" t="s">
        <v>296</v>
      </c>
      <c r="B42" s="862">
        <v>157919.94325840994</v>
      </c>
      <c r="C42" s="862">
        <v>25792.119431674219</v>
      </c>
      <c r="D42" s="862">
        <v>62437.74325207559</v>
      </c>
      <c r="E42" s="862">
        <v>3463.668132568695</v>
      </c>
      <c r="F42" s="862">
        <v>819.64068135844968</v>
      </c>
      <c r="G42" s="862">
        <v>786.18264497165683</v>
      </c>
      <c r="H42" s="862">
        <v>379.71897073869513</v>
      </c>
      <c r="I42" s="862">
        <v>1173.3616937967649</v>
      </c>
      <c r="J42" s="862">
        <v>47357.882561853592</v>
      </c>
      <c r="K42" s="862">
        <v>241.09857969093895</v>
      </c>
      <c r="L42" s="862">
        <v>11086.011176647589</v>
      </c>
      <c r="M42" s="862">
        <v>3238.7250459123766</v>
      </c>
      <c r="N42" s="862">
        <v>538.61805997578688</v>
      </c>
      <c r="O42" s="862">
        <v>601.98148649136851</v>
      </c>
    </row>
    <row r="43" spans="1:15" s="127" customFormat="1" x14ac:dyDescent="0.2">
      <c r="A43" s="1372" t="s">
        <v>282</v>
      </c>
      <c r="B43" s="1079">
        <v>176208.80353176972</v>
      </c>
      <c r="C43" s="1079">
        <v>34624.518990561963</v>
      </c>
      <c r="D43" s="1079">
        <v>84814.267371680908</v>
      </c>
      <c r="E43" s="1079">
        <v>4165.8457808018538</v>
      </c>
      <c r="F43" s="1079">
        <v>1111.1218782090136</v>
      </c>
      <c r="G43" s="1079">
        <v>363.10212412510953</v>
      </c>
      <c r="H43" s="1079">
        <v>537.01929205093745</v>
      </c>
      <c r="I43" s="1079">
        <v>1271.7453602192099</v>
      </c>
      <c r="J43" s="1079">
        <v>29723.284484087977</v>
      </c>
      <c r="K43" s="1079">
        <v>158.66568561423344</v>
      </c>
      <c r="L43" s="1079">
        <v>12089.851553933548</v>
      </c>
      <c r="M43" s="1079">
        <v>5901.4777679129547</v>
      </c>
      <c r="N43" s="1079">
        <v>856.64544358052262</v>
      </c>
      <c r="O43" s="1079">
        <v>588.13847272786768</v>
      </c>
    </row>
    <row r="44" spans="1:15" s="127" customFormat="1" x14ac:dyDescent="0.2">
      <c r="A44" s="8" t="s">
        <v>283</v>
      </c>
      <c r="B44" s="862">
        <v>144331.73999911014</v>
      </c>
      <c r="C44" s="862">
        <v>29114.632481737826</v>
      </c>
      <c r="D44" s="862">
        <v>73546.583818392537</v>
      </c>
      <c r="E44" s="862">
        <v>3140.315298421132</v>
      </c>
      <c r="F44" s="862">
        <v>857.55891092850709</v>
      </c>
      <c r="G44" s="862">
        <v>243.69535265168309</v>
      </c>
      <c r="H44" s="862">
        <v>440.42142714028626</v>
      </c>
      <c r="I44" s="862">
        <v>928.43453696708059</v>
      </c>
      <c r="J44" s="862">
        <v>21246.805761010841</v>
      </c>
      <c r="K44" s="862">
        <v>137.50538665118319</v>
      </c>
      <c r="L44" s="862">
        <v>8256.9530248323299</v>
      </c>
      <c r="M44" s="862">
        <v>5088.9748170078065</v>
      </c>
      <c r="N44" s="862">
        <v>786.22970806111005</v>
      </c>
      <c r="O44" s="862">
        <v>543.62947529856194</v>
      </c>
    </row>
    <row r="45" spans="1:15" s="127" customFormat="1" x14ac:dyDescent="0.2">
      <c r="A45" s="1372" t="s">
        <v>567</v>
      </c>
      <c r="B45" s="1079">
        <v>48502.534485919023</v>
      </c>
      <c r="C45" s="1079">
        <v>10918.479320298347</v>
      </c>
      <c r="D45" s="1079">
        <v>20734.856667189084</v>
      </c>
      <c r="E45" s="1079">
        <v>999.68070282069448</v>
      </c>
      <c r="F45" s="1079">
        <v>251.50780764394594</v>
      </c>
      <c r="G45" s="1079">
        <v>102.07133503742345</v>
      </c>
      <c r="H45" s="1079">
        <v>85.845965238931086</v>
      </c>
      <c r="I45" s="1079">
        <v>366.30986302435485</v>
      </c>
      <c r="J45" s="1079">
        <v>11271.309590339417</v>
      </c>
      <c r="K45" s="1079">
        <v>7.5908809070627301</v>
      </c>
      <c r="L45" s="1079">
        <v>1731.2484450308766</v>
      </c>
      <c r="M45" s="1079">
        <v>1834.6113261388336</v>
      </c>
      <c r="N45" s="1079">
        <v>104.30517824838529</v>
      </c>
      <c r="O45" s="1079">
        <v>94.717404001707379</v>
      </c>
    </row>
    <row r="46" spans="1:15" s="127" customFormat="1" x14ac:dyDescent="0.2">
      <c r="A46" s="21" t="s">
        <v>183</v>
      </c>
      <c r="B46" s="862">
        <v>36420.037380659072</v>
      </c>
      <c r="C46" s="862">
        <v>7951.4838725338468</v>
      </c>
      <c r="D46" s="862">
        <v>16198.714507050867</v>
      </c>
      <c r="E46" s="862">
        <v>671.57288343894504</v>
      </c>
      <c r="F46" s="862">
        <v>235.86433081418116</v>
      </c>
      <c r="G46" s="862">
        <v>86.547045866369558</v>
      </c>
      <c r="H46" s="862">
        <v>26.256941319627867</v>
      </c>
      <c r="I46" s="862">
        <v>265.12307164265161</v>
      </c>
      <c r="J46" s="862">
        <v>8092.2542847789873</v>
      </c>
      <c r="K46" s="862">
        <v>7.5908809070627301</v>
      </c>
      <c r="L46" s="862">
        <v>1304.4763181131032</v>
      </c>
      <c r="M46" s="862">
        <v>1448.1340492903914</v>
      </c>
      <c r="N46" s="862">
        <v>104.30517824838529</v>
      </c>
      <c r="O46" s="862">
        <v>27.714016653872722</v>
      </c>
    </row>
    <row r="47" spans="1:15" s="127" customFormat="1" x14ac:dyDescent="0.2">
      <c r="A47" s="826" t="s">
        <v>172</v>
      </c>
      <c r="B47" s="862">
        <v>51505.102351155001</v>
      </c>
      <c r="C47" s="862">
        <v>10067.436857107399</v>
      </c>
      <c r="D47" s="862">
        <v>18637.938892383536</v>
      </c>
      <c r="E47" s="862">
        <v>744.42400117448631</v>
      </c>
      <c r="F47" s="862">
        <v>122.96810651051615</v>
      </c>
      <c r="G47" s="862">
        <v>183.76884038484673</v>
      </c>
      <c r="H47" s="862">
        <v>61.476893231190218</v>
      </c>
      <c r="I47" s="862">
        <v>385.90549310292494</v>
      </c>
      <c r="J47" s="862">
        <v>13786.888343461698</v>
      </c>
      <c r="K47" s="862">
        <v>29.734783955144874</v>
      </c>
      <c r="L47" s="862">
        <v>5626.580239992315</v>
      </c>
      <c r="M47" s="862">
        <v>1265.1833151040962</v>
      </c>
      <c r="N47" s="862">
        <v>197.95762521601557</v>
      </c>
      <c r="O47" s="862">
        <v>394.83895952991401</v>
      </c>
    </row>
    <row r="48" spans="1:15" s="127" customFormat="1" x14ac:dyDescent="0.2">
      <c r="A48" s="8" t="s">
        <v>725</v>
      </c>
      <c r="B48" s="862">
        <v>6341.2476782479043</v>
      </c>
      <c r="C48" s="862">
        <v>616.50290378243551</v>
      </c>
      <c r="D48" s="862">
        <v>1284.7472322501133</v>
      </c>
      <c r="E48" s="862">
        <v>50.234712860027543</v>
      </c>
      <c r="F48" s="862">
        <v>20.15433201267005</v>
      </c>
      <c r="G48" s="862">
        <v>3.2316743422095557</v>
      </c>
      <c r="H48" s="862">
        <v>10.201045736867387</v>
      </c>
      <c r="I48" s="862">
        <v>115.38403434601894</v>
      </c>
      <c r="J48" s="862">
        <v>1200.7808081097498</v>
      </c>
      <c r="K48" s="862">
        <v>0</v>
      </c>
      <c r="L48" s="862">
        <v>2858.5045955355572</v>
      </c>
      <c r="M48" s="862">
        <v>100.0702179543825</v>
      </c>
      <c r="N48" s="862">
        <v>63.206473687192769</v>
      </c>
      <c r="O48" s="862">
        <v>18.229647630619684</v>
      </c>
    </row>
    <row r="49" spans="1:15" s="126" customFormat="1" x14ac:dyDescent="0.2">
      <c r="A49" s="8" t="s">
        <v>863</v>
      </c>
      <c r="B49" s="862">
        <v>5485.0044143833002</v>
      </c>
      <c r="C49" s="862">
        <v>487.33079626756847</v>
      </c>
      <c r="D49" s="862">
        <v>1527.5602783826614</v>
      </c>
      <c r="E49" s="862">
        <v>81.335092682647883</v>
      </c>
      <c r="F49" s="862">
        <v>31.937799513134273</v>
      </c>
      <c r="G49" s="862">
        <v>2.1471825773021829</v>
      </c>
      <c r="H49" s="862">
        <v>5.0934387600870537</v>
      </c>
      <c r="I49" s="862">
        <v>67.924333057979666</v>
      </c>
      <c r="J49" s="862">
        <v>1066.0449068545479</v>
      </c>
      <c r="K49" s="862">
        <v>0</v>
      </c>
      <c r="L49" s="862">
        <v>1986.9217907374393</v>
      </c>
      <c r="M49" s="862">
        <v>98.667861799985459</v>
      </c>
      <c r="N49" s="862">
        <v>84.899829455490405</v>
      </c>
      <c r="O49" s="862">
        <v>45.141104294478531</v>
      </c>
    </row>
    <row r="50" spans="1:15" x14ac:dyDescent="0.2">
      <c r="A50" s="826" t="s">
        <v>1077</v>
      </c>
      <c r="B50" s="862">
        <v>4632.3507345782073</v>
      </c>
      <c r="C50" s="862">
        <v>829.95598385126516</v>
      </c>
      <c r="D50" s="862">
        <v>1752.2881923893331</v>
      </c>
      <c r="E50" s="862">
        <v>35.197813542609254</v>
      </c>
      <c r="F50" s="862">
        <v>86.824353742200003</v>
      </c>
      <c r="G50" s="862">
        <v>6.5238797544422136</v>
      </c>
      <c r="H50" s="862">
        <v>1.0567308466929832</v>
      </c>
      <c r="I50" s="862">
        <v>4.867747731353135</v>
      </c>
      <c r="J50" s="862">
        <v>1044.0256401221156</v>
      </c>
      <c r="K50" s="862">
        <v>0</v>
      </c>
      <c r="L50" s="862">
        <v>756.8856252414746</v>
      </c>
      <c r="M50" s="862">
        <v>14.154502009555674</v>
      </c>
      <c r="N50" s="862">
        <v>44.697359609319108</v>
      </c>
      <c r="O50" s="862">
        <v>55.872905737860847</v>
      </c>
    </row>
    <row r="51" spans="1:15" s="128" customFormat="1" x14ac:dyDescent="0.2">
      <c r="A51" s="826" t="s">
        <v>1078</v>
      </c>
      <c r="B51" s="862">
        <v>1155.635049629273</v>
      </c>
      <c r="C51" s="862">
        <v>196.96137679791315</v>
      </c>
      <c r="D51" s="862">
        <v>339.71684276147442</v>
      </c>
      <c r="E51" s="862">
        <v>9.5802942931669666</v>
      </c>
      <c r="F51" s="862">
        <v>0</v>
      </c>
      <c r="G51" s="862">
        <v>0</v>
      </c>
      <c r="H51" s="862">
        <v>0</v>
      </c>
      <c r="I51" s="862">
        <v>12.873642012074194</v>
      </c>
      <c r="J51" s="862">
        <v>316.44243931622259</v>
      </c>
      <c r="K51" s="862">
        <v>1.237726154449065</v>
      </c>
      <c r="L51" s="862">
        <v>200.84789745434168</v>
      </c>
      <c r="M51" s="862">
        <v>72.369163491793785</v>
      </c>
      <c r="N51" s="862">
        <v>5.6056673478349168</v>
      </c>
      <c r="O51" s="862">
        <v>0</v>
      </c>
    </row>
    <row r="52" spans="1:15" s="128" customFormat="1" x14ac:dyDescent="0.2">
      <c r="A52" s="8" t="s">
        <v>285</v>
      </c>
      <c r="B52" s="862">
        <v>7012.9552378221588</v>
      </c>
      <c r="C52" s="862">
        <v>1072.8608502858135</v>
      </c>
      <c r="D52" s="862">
        <v>1813.4208427265683</v>
      </c>
      <c r="E52" s="862">
        <v>99.846667670523004</v>
      </c>
      <c r="F52" s="862">
        <v>53.191966422034092</v>
      </c>
      <c r="G52" s="862">
        <v>8.53334299377007</v>
      </c>
      <c r="H52" s="862">
        <v>18.239713879992937</v>
      </c>
      <c r="I52" s="862">
        <v>60.126914867247045</v>
      </c>
      <c r="J52" s="862">
        <v>2489.355519933908</v>
      </c>
      <c r="K52" s="862">
        <v>4.3333065000671853</v>
      </c>
      <c r="L52" s="862">
        <v>1256.4599153498361</v>
      </c>
      <c r="M52" s="862">
        <v>124.98471189325009</v>
      </c>
      <c r="N52" s="862">
        <v>8.1256424072502593</v>
      </c>
      <c r="O52" s="862">
        <v>3.4758428919012863</v>
      </c>
    </row>
    <row r="53" spans="1:15" s="128" customFormat="1" x14ac:dyDescent="0.2">
      <c r="A53" s="8" t="s">
        <v>286</v>
      </c>
      <c r="B53" s="862">
        <v>7974.4806503980617</v>
      </c>
      <c r="C53" s="862">
        <v>854.75935907785595</v>
      </c>
      <c r="D53" s="862">
        <v>1349.3049807921448</v>
      </c>
      <c r="E53" s="862">
        <v>212.13458026471056</v>
      </c>
      <c r="F53" s="862">
        <v>94.712293723850038</v>
      </c>
      <c r="G53" s="862">
        <v>140.70821563726653</v>
      </c>
      <c r="H53" s="862">
        <v>0</v>
      </c>
      <c r="I53" s="862">
        <v>149.62935413273115</v>
      </c>
      <c r="J53" s="862">
        <v>3597.8482347682489</v>
      </c>
      <c r="K53" s="862">
        <v>3.243566390612755</v>
      </c>
      <c r="L53" s="862">
        <v>1337.849251138613</v>
      </c>
      <c r="M53" s="862">
        <v>144.25390530993405</v>
      </c>
      <c r="N53" s="862">
        <v>7.5777763353323309</v>
      </c>
      <c r="O53" s="862">
        <v>82.459132826863879</v>
      </c>
    </row>
    <row r="54" spans="1:15" x14ac:dyDescent="0.2">
      <c r="A54" s="8" t="s">
        <v>287</v>
      </c>
      <c r="B54" s="862">
        <v>23786.353133234679</v>
      </c>
      <c r="C54" s="862">
        <v>4210.0208201304995</v>
      </c>
      <c r="D54" s="862">
        <v>9349.2064991094612</v>
      </c>
      <c r="E54" s="862">
        <v>826.21701701725158</v>
      </c>
      <c r="F54" s="862">
        <v>52.188136830234924</v>
      </c>
      <c r="G54" s="862">
        <v>99.91901420969424</v>
      </c>
      <c r="H54" s="862">
        <v>44.394067273484268</v>
      </c>
      <c r="I54" s="862">
        <v>231.23849073610558</v>
      </c>
      <c r="J54" s="862">
        <v>6233.037841458814</v>
      </c>
      <c r="K54" s="862">
        <v>12.397636568271107</v>
      </c>
      <c r="L54" s="862">
        <v>2080.5518326920537</v>
      </c>
      <c r="M54" s="862">
        <v>490.87897747137504</v>
      </c>
      <c r="N54" s="862">
        <v>102.97994625708907</v>
      </c>
      <c r="O54" s="862">
        <v>52.284658691062639</v>
      </c>
    </row>
    <row r="55" spans="1:15" x14ac:dyDescent="0.2">
      <c r="A55" s="132" t="s">
        <v>288</v>
      </c>
      <c r="B55" s="861"/>
      <c r="C55" s="861"/>
      <c r="D55" s="861"/>
      <c r="E55" s="861"/>
      <c r="F55" s="861"/>
      <c r="G55" s="861"/>
      <c r="H55" s="861"/>
      <c r="I55" s="861"/>
      <c r="J55" s="861"/>
      <c r="K55" s="861"/>
      <c r="L55" s="861"/>
      <c r="M55" s="861"/>
      <c r="N55" s="861"/>
      <c r="O55" s="861"/>
    </row>
    <row r="56" spans="1:15" x14ac:dyDescent="0.2">
      <c r="A56" s="19" t="s">
        <v>289</v>
      </c>
      <c r="B56" s="862">
        <v>436911.7764322724</v>
      </c>
      <c r="C56" s="862">
        <v>80305.176643876024</v>
      </c>
      <c r="D56" s="862">
        <v>186911.25624627934</v>
      </c>
      <c r="E56" s="862">
        <v>9458.6919465405317</v>
      </c>
      <c r="F56" s="862">
        <v>2294.8935098698639</v>
      </c>
      <c r="G56" s="862">
        <v>1626.6702503573879</v>
      </c>
      <c r="H56" s="862">
        <v>1033.1325759904682</v>
      </c>
      <c r="I56" s="862">
        <v>3365.6416573998872</v>
      </c>
      <c r="J56" s="862">
        <v>101713.08564381665</v>
      </c>
      <c r="K56" s="862">
        <v>430.35360774885731</v>
      </c>
      <c r="L56" s="862">
        <v>34335.066387950959</v>
      </c>
      <c r="M56" s="862">
        <v>11830.894676553748</v>
      </c>
      <c r="N56" s="862">
        <v>1766.0811247899064</v>
      </c>
      <c r="O56" s="862">
        <v>1834.5015942099417</v>
      </c>
    </row>
    <row r="57" spans="1:15" x14ac:dyDescent="0.2">
      <c r="A57" s="19" t="s">
        <v>181</v>
      </c>
      <c r="B57" s="862">
        <v>424058.08559028944</v>
      </c>
      <c r="C57" s="862">
        <v>78628.210095530623</v>
      </c>
      <c r="D57" s="862">
        <v>183495.45194206267</v>
      </c>
      <c r="E57" s="862">
        <v>9038.4642664666881</v>
      </c>
      <c r="F57" s="862">
        <v>2226.3632503886947</v>
      </c>
      <c r="G57" s="862">
        <v>1449.8079726641311</v>
      </c>
      <c r="H57" s="862">
        <v>1026.6086962360262</v>
      </c>
      <c r="I57" s="862">
        <v>3231.8497263739309</v>
      </c>
      <c r="J57" s="862">
        <v>96238.706082317367</v>
      </c>
      <c r="K57" s="862">
        <v>380.27108728184834</v>
      </c>
      <c r="L57" s="862">
        <v>33333.029987534821</v>
      </c>
      <c r="M57" s="862">
        <v>11483.821915240869</v>
      </c>
      <c r="N57" s="862">
        <v>1735.1494170773969</v>
      </c>
      <c r="O57" s="862">
        <v>1784.0205842146488</v>
      </c>
    </row>
    <row r="58" spans="1:15" x14ac:dyDescent="0.2">
      <c r="A58" s="19" t="s">
        <v>182</v>
      </c>
      <c r="B58" s="862">
        <v>13594.833318277233</v>
      </c>
      <c r="C58" s="862">
        <v>1809.8970465383848</v>
      </c>
      <c r="D58" s="862">
        <v>3760.3584777144511</v>
      </c>
      <c r="E58" s="862">
        <v>470.57464192733767</v>
      </c>
      <c r="F58" s="862">
        <v>82.848045841487234</v>
      </c>
      <c r="G58" s="862">
        <v>90.602649863095081</v>
      </c>
      <c r="H58" s="862">
        <v>14.032491712496277</v>
      </c>
      <c r="I58" s="862">
        <v>125.55131989597271</v>
      </c>
      <c r="J58" s="862">
        <v>5544.3547368127129</v>
      </c>
      <c r="K58" s="862">
        <v>50.08252046700909</v>
      </c>
      <c r="L58" s="862">
        <v>1178.6484134515003</v>
      </c>
      <c r="M58" s="862">
        <v>385.38717659640804</v>
      </c>
      <c r="N58" s="862">
        <v>32.014787460827364</v>
      </c>
      <c r="O58" s="862">
        <v>50.481009995292936</v>
      </c>
    </row>
    <row r="59" spans="1:15" x14ac:dyDescent="0.2">
      <c r="A59" s="19" t="s">
        <v>244</v>
      </c>
      <c r="B59" s="862">
        <v>2599.8468906050252</v>
      </c>
      <c r="C59" s="862">
        <v>374.61307185807641</v>
      </c>
      <c r="D59" s="862">
        <v>818.92247947571434</v>
      </c>
      <c r="E59" s="862">
        <v>12.858252169945221</v>
      </c>
      <c r="F59" s="862">
        <v>32.537962260091227</v>
      </c>
      <c r="G59" s="862">
        <v>88.428611359975605</v>
      </c>
      <c r="H59" s="862">
        <v>0</v>
      </c>
      <c r="I59" s="862">
        <v>37.399513013825796</v>
      </c>
      <c r="J59" s="862">
        <v>985.73221791899948</v>
      </c>
      <c r="K59" s="862">
        <v>0</v>
      </c>
      <c r="L59" s="862">
        <v>166.50591018097592</v>
      </c>
      <c r="M59" s="862">
        <v>72.470009413690931</v>
      </c>
      <c r="N59" s="862">
        <v>10.378862953729165</v>
      </c>
      <c r="O59" s="862">
        <v>0</v>
      </c>
    </row>
    <row r="60" spans="1:15" x14ac:dyDescent="0.2">
      <c r="A60" s="19" t="s">
        <v>228</v>
      </c>
      <c r="B60" s="862">
        <v>17417.001302811193</v>
      </c>
      <c r="C60" s="862">
        <v>2246.5213243003809</v>
      </c>
      <c r="D60" s="862">
        <v>4550.6271965777987</v>
      </c>
      <c r="E60" s="862">
        <v>414.36941257275009</v>
      </c>
      <c r="F60" s="862">
        <v>174.1320536841946</v>
      </c>
      <c r="G60" s="862">
        <v>82.663532643160124</v>
      </c>
      <c r="H60" s="862">
        <v>27.498704145130162</v>
      </c>
      <c r="I60" s="862">
        <v>287.0328658049865</v>
      </c>
      <c r="J60" s="862">
        <v>7398.5254438431011</v>
      </c>
      <c r="K60" s="862">
        <v>7.8858356911148029</v>
      </c>
      <c r="L60" s="862">
        <v>1891.3820154888811</v>
      </c>
      <c r="M60" s="862">
        <v>327.85093474712102</v>
      </c>
      <c r="N60" s="862">
        <v>7.493488657987939</v>
      </c>
      <c r="O60" s="862">
        <v>0</v>
      </c>
    </row>
    <row r="61" spans="1:15" x14ac:dyDescent="0.2">
      <c r="A61" s="19" t="s">
        <v>290</v>
      </c>
      <c r="B61" s="862">
        <v>11297.311842310201</v>
      </c>
      <c r="C61" s="862">
        <v>1623.0793126450708</v>
      </c>
      <c r="D61" s="862">
        <v>3381.8763962617022</v>
      </c>
      <c r="E61" s="862">
        <v>266.85726251096048</v>
      </c>
      <c r="F61" s="862">
        <v>111.61413119743348</v>
      </c>
      <c r="G61" s="862">
        <v>52.940540953409439</v>
      </c>
      <c r="H61" s="862">
        <v>19.395415472779369</v>
      </c>
      <c r="I61" s="862">
        <v>203.1984796463164</v>
      </c>
      <c r="J61" s="862">
        <v>4132.6523306018007</v>
      </c>
      <c r="K61" s="862">
        <v>7.8858356911148029</v>
      </c>
      <c r="L61" s="862">
        <v>1200.260922405291</v>
      </c>
      <c r="M61" s="862">
        <v>293.27078039237881</v>
      </c>
      <c r="N61" s="862">
        <v>3.2619398772211068</v>
      </c>
      <c r="O61" s="862">
        <v>0</v>
      </c>
    </row>
    <row r="62" spans="1:15" x14ac:dyDescent="0.2">
      <c r="A62" s="19" t="s">
        <v>291</v>
      </c>
      <c r="B62" s="862">
        <v>2449.7342514049001</v>
      </c>
      <c r="C62" s="862">
        <v>165.47537239594314</v>
      </c>
      <c r="D62" s="862">
        <v>471.87611321738086</v>
      </c>
      <c r="E62" s="862">
        <v>26.522178710584086</v>
      </c>
      <c r="F62" s="862">
        <v>32.633730635161974</v>
      </c>
      <c r="G62" s="862">
        <v>0</v>
      </c>
      <c r="H62" s="862">
        <v>0</v>
      </c>
      <c r="I62" s="862">
        <v>27.826320828954181</v>
      </c>
      <c r="J62" s="862">
        <v>1438.3148879430178</v>
      </c>
      <c r="K62" s="862">
        <v>1.0844917649073731</v>
      </c>
      <c r="L62" s="862">
        <v>283.85397333164894</v>
      </c>
      <c r="M62" s="862">
        <v>2.1471825773021829</v>
      </c>
      <c r="N62" s="862">
        <v>0</v>
      </c>
      <c r="O62" s="862">
        <v>0</v>
      </c>
    </row>
    <row r="63" spans="1:15" x14ac:dyDescent="0.2">
      <c r="A63" s="19" t="s">
        <v>292</v>
      </c>
      <c r="B63" s="862">
        <v>4206.2821917372748</v>
      </c>
      <c r="C63" s="862">
        <v>530.70544258508357</v>
      </c>
      <c r="D63" s="862">
        <v>728.09111365520403</v>
      </c>
      <c r="E63" s="862">
        <v>120.98997135120536</v>
      </c>
      <c r="F63" s="862">
        <v>45.881505833193771</v>
      </c>
      <c r="G63" s="862">
        <v>29.722991689750693</v>
      </c>
      <c r="H63" s="862">
        <v>8.1032886723507911</v>
      </c>
      <c r="I63" s="862">
        <v>59.209068787577436</v>
      </c>
      <c r="J63" s="862">
        <v>2201.9052813858384</v>
      </c>
      <c r="K63" s="862">
        <v>0</v>
      </c>
      <c r="L63" s="862">
        <v>445.00900721887376</v>
      </c>
      <c r="M63" s="862">
        <v>32.432971777440017</v>
      </c>
      <c r="N63" s="862">
        <v>4.2315487807668326</v>
      </c>
      <c r="O63" s="862">
        <v>0</v>
      </c>
    </row>
    <row r="64" spans="1:15" x14ac:dyDescent="0.2">
      <c r="A64" s="19" t="s">
        <v>222</v>
      </c>
      <c r="B64" s="862">
        <v>3581.5626924492963</v>
      </c>
      <c r="C64" s="862">
        <v>503.996906805055</v>
      </c>
      <c r="D64" s="862">
        <v>1385.4687532974569</v>
      </c>
      <c r="E64" s="862">
        <v>37.25822768142956</v>
      </c>
      <c r="F64" s="862">
        <v>36.085512507885149</v>
      </c>
      <c r="G64" s="862">
        <v>23.5338572426427</v>
      </c>
      <c r="H64" s="862">
        <v>7.1296237087748686</v>
      </c>
      <c r="I64" s="862">
        <v>39.262115725830874</v>
      </c>
      <c r="J64" s="862">
        <v>1182.5621714917299</v>
      </c>
      <c r="K64" s="862">
        <v>6.4339497541182356</v>
      </c>
      <c r="L64" s="862">
        <v>345.95085952763975</v>
      </c>
      <c r="M64" s="862">
        <v>12.809957853763867</v>
      </c>
      <c r="N64" s="862">
        <v>1.0707568529902547</v>
      </c>
      <c r="O64" s="862">
        <v>0</v>
      </c>
    </row>
    <row r="65" spans="1:15" x14ac:dyDescent="0.2">
      <c r="A65" s="19" t="s">
        <v>242</v>
      </c>
      <c r="B65" s="862">
        <v>16632.954391407373</v>
      </c>
      <c r="C65" s="862">
        <v>2747.5480684168351</v>
      </c>
      <c r="D65" s="862">
        <v>6197.7024275454924</v>
      </c>
      <c r="E65" s="862">
        <v>370.34978757406464</v>
      </c>
      <c r="F65" s="862">
        <v>22.250608832153727</v>
      </c>
      <c r="G65" s="862">
        <v>32.168754150446148</v>
      </c>
      <c r="H65" s="862">
        <v>32.892348228956941</v>
      </c>
      <c r="I65" s="862">
        <v>152.59182007132216</v>
      </c>
      <c r="J65" s="862">
        <v>5068.553201435052</v>
      </c>
      <c r="K65" s="862">
        <v>2.2041883396235473</v>
      </c>
      <c r="L65" s="862">
        <v>1441.2565092064931</v>
      </c>
      <c r="M65" s="862">
        <v>483.59072157153253</v>
      </c>
      <c r="N65" s="862">
        <v>78.653624557543893</v>
      </c>
      <c r="O65" s="862">
        <v>3.1923314780457637</v>
      </c>
    </row>
    <row r="66" spans="1:15" x14ac:dyDescent="0.2">
      <c r="A66" s="19" t="s">
        <v>293</v>
      </c>
      <c r="B66" s="862">
        <v>752.79565509779218</v>
      </c>
      <c r="C66" s="862">
        <v>47.854321012023227</v>
      </c>
      <c r="D66" s="862">
        <v>244.79804868502879</v>
      </c>
      <c r="E66" s="862">
        <v>27.983278820365346</v>
      </c>
      <c r="F66" s="862">
        <v>1.0699375809169747</v>
      </c>
      <c r="G66" s="862">
        <v>0</v>
      </c>
      <c r="H66" s="862">
        <v>0</v>
      </c>
      <c r="I66" s="862">
        <v>59.110476159128673</v>
      </c>
      <c r="J66" s="862">
        <v>261.5497157409373</v>
      </c>
      <c r="K66" s="862">
        <v>1.0811887968709184</v>
      </c>
      <c r="L66" s="862">
        <v>82.956791503545318</v>
      </c>
      <c r="M66" s="862">
        <v>26.391896798971331</v>
      </c>
      <c r="N66" s="862">
        <v>0</v>
      </c>
      <c r="O66" s="862">
        <v>0</v>
      </c>
    </row>
    <row r="67" spans="1:15" x14ac:dyDescent="0.2">
      <c r="A67" s="19" t="s">
        <v>294</v>
      </c>
      <c r="B67" s="862">
        <v>480.5911973155774</v>
      </c>
      <c r="C67" s="862">
        <v>58.725080571079587</v>
      </c>
      <c r="D67" s="862">
        <v>146.77674202050738</v>
      </c>
      <c r="E67" s="862">
        <v>14.39196074828045</v>
      </c>
      <c r="F67" s="862">
        <v>0</v>
      </c>
      <c r="G67" s="862">
        <v>1.0776398294806633</v>
      </c>
      <c r="H67" s="862">
        <v>0</v>
      </c>
      <c r="I67" s="862">
        <v>3.1788064565031915</v>
      </c>
      <c r="J67" s="862">
        <v>148.21586592821279</v>
      </c>
      <c r="K67" s="862">
        <v>0</v>
      </c>
      <c r="L67" s="862">
        <v>57.634282233705719</v>
      </c>
      <c r="M67" s="862">
        <v>46.77056065673009</v>
      </c>
      <c r="N67" s="862">
        <v>3.8202588710777237</v>
      </c>
      <c r="O67" s="862">
        <v>0</v>
      </c>
    </row>
    <row r="68" spans="1:15" x14ac:dyDescent="0.2">
      <c r="A68" s="19" t="s">
        <v>588</v>
      </c>
      <c r="B68" s="862">
        <v>3267.0166546032692</v>
      </c>
      <c r="C68" s="862">
        <v>761.10057786381594</v>
      </c>
      <c r="D68" s="862">
        <v>1316.9793309391966</v>
      </c>
      <c r="E68" s="862">
        <v>90.060267575324232</v>
      </c>
      <c r="F68" s="862">
        <v>21.333839359861081</v>
      </c>
      <c r="G68" s="862">
        <v>0</v>
      </c>
      <c r="H68" s="862">
        <v>10.382427810918717</v>
      </c>
      <c r="I68" s="862">
        <v>30.143047307386048</v>
      </c>
      <c r="J68" s="862">
        <v>720.88583793497332</v>
      </c>
      <c r="K68" s="862">
        <v>2.0763895789034401</v>
      </c>
      <c r="L68" s="862">
        <v>273.33875315566223</v>
      </c>
      <c r="M68" s="862">
        <v>40.716183077212698</v>
      </c>
      <c r="N68" s="862">
        <v>0</v>
      </c>
      <c r="O68" s="862">
        <v>0</v>
      </c>
    </row>
    <row r="69" spans="1:15" s="878" customFormat="1" x14ac:dyDescent="0.2">
      <c r="A69" s="19" t="s">
        <v>1082</v>
      </c>
      <c r="B69" s="862">
        <v>10192.737457787289</v>
      </c>
      <c r="C69" s="862">
        <v>1981.5637860717518</v>
      </c>
      <c r="D69" s="862">
        <v>4178.8533656071804</v>
      </c>
      <c r="E69" s="862">
        <v>394.22498894730086</v>
      </c>
      <c r="F69" s="862">
        <v>33.987037000967852</v>
      </c>
      <c r="G69" s="862">
        <v>11.886644654012436</v>
      </c>
      <c r="H69" s="862">
        <v>21.690423756990644</v>
      </c>
      <c r="I69" s="862">
        <v>19.873020550649979</v>
      </c>
      <c r="J69" s="862">
        <v>2615.5864849208888</v>
      </c>
      <c r="K69" s="862">
        <v>3.3746648879865564</v>
      </c>
      <c r="L69" s="862">
        <v>404.20053809550376</v>
      </c>
      <c r="M69" s="862">
        <v>415.13620540758296</v>
      </c>
      <c r="N69" s="862">
        <v>95.076934293037652</v>
      </c>
      <c r="O69" s="862">
        <v>16.24516880408434</v>
      </c>
    </row>
    <row r="70" spans="1:15" x14ac:dyDescent="0.2">
      <c r="A70" s="950" t="s">
        <v>820</v>
      </c>
      <c r="B70" s="865">
        <v>46.864636898134393</v>
      </c>
      <c r="C70" s="865">
        <v>46.957546232984697</v>
      </c>
      <c r="D70" s="865">
        <v>47.7366568690069</v>
      </c>
      <c r="E70" s="865">
        <v>47.297007060113749</v>
      </c>
      <c r="F70" s="865">
        <v>49.027700554081733</v>
      </c>
      <c r="G70" s="865">
        <v>48.560945571922872</v>
      </c>
      <c r="H70" s="865">
        <v>43.850052839693262</v>
      </c>
      <c r="I70" s="865">
        <v>48.904945364827803</v>
      </c>
      <c r="J70" s="865">
        <v>46.331868748018593</v>
      </c>
      <c r="K70" s="865">
        <v>47.917924024202556</v>
      </c>
      <c r="L70" s="865">
        <v>42.039189335516504</v>
      </c>
      <c r="M70" s="865">
        <v>49.240655395367973</v>
      </c>
      <c r="N70" s="865">
        <v>48.20296076631282</v>
      </c>
      <c r="O70" s="865">
        <v>46.466518673156536</v>
      </c>
    </row>
    <row r="72" spans="1:15" x14ac:dyDescent="0.2">
      <c r="A72" s="4" t="s">
        <v>641</v>
      </c>
    </row>
  </sheetData>
  <sheetProtection formatCells="0" formatColumns="0" formatRows="0" insertColumns="0" insertRows="0" insertHyperlinks="0" deleteColumns="0" deleteRows="0" sort="0" autoFilter="0" pivotTables="0"/>
  <mergeCells count="17">
    <mergeCell ref="N4:N5"/>
    <mergeCell ref="A1:O1"/>
    <mergeCell ref="A2:O2"/>
    <mergeCell ref="B4:B5"/>
    <mergeCell ref="C4:C5"/>
    <mergeCell ref="D4:D5"/>
    <mergeCell ref="E4:E5"/>
    <mergeCell ref="F4:F5"/>
    <mergeCell ref="G4:G5"/>
    <mergeCell ref="H4:H5"/>
    <mergeCell ref="K4:K5"/>
    <mergeCell ref="L4:L5"/>
    <mergeCell ref="M4:M5"/>
    <mergeCell ref="I4:I5"/>
    <mergeCell ref="O4:O5"/>
    <mergeCell ref="A4:A5"/>
    <mergeCell ref="J4:J5"/>
  </mergeCells>
  <printOptions horizontalCentered="1"/>
  <pageMargins left="0.25" right="0.25" top="0.25" bottom="0.5" header="0.3" footer="0.3"/>
  <pageSetup scale="64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A1:K113"/>
  <sheetViews>
    <sheetView showGridLines="0" zoomScaleNormal="100" workbookViewId="0">
      <selection activeCell="A22" sqref="A22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113" width="9.140625" style="1043"/>
    <col min="114" max="114" width="10.28515625" style="1043" customWidth="1"/>
    <col min="115" max="16384" width="9.140625" style="1043"/>
  </cols>
  <sheetData>
    <row r="1" spans="1:11" s="1042" customFormat="1" ht="15.75" x14ac:dyDescent="0.25">
      <c r="A1" s="1392" t="str">
        <f>CONCATENATE('List of Tables'!A29,":  ",'List of Tables'!C29)</f>
        <v>TABLE 24:  Europe MMA Visitor Characteristics: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143922.06026501552</v>
      </c>
      <c r="C7" s="1056">
        <v>145018.86587555753</v>
      </c>
      <c r="D7" s="1367">
        <v>-0.75631925813238199</v>
      </c>
      <c r="E7" s="1045">
        <v>111897.06026501593</v>
      </c>
      <c r="F7" s="1056">
        <v>116097.86587555762</v>
      </c>
      <c r="G7" s="1367">
        <v>-3.6183314644598501</v>
      </c>
      <c r="H7" s="1045">
        <v>32025.000000000004</v>
      </c>
      <c r="I7" s="1056">
        <v>28921</v>
      </c>
      <c r="J7" s="1367">
        <v>10.732685591784501</v>
      </c>
    </row>
    <row r="8" spans="1:11" s="35" customFormat="1" ht="12.75" x14ac:dyDescent="0.2">
      <c r="A8" s="1046" t="s">
        <v>559</v>
      </c>
      <c r="B8" s="1045">
        <v>1860886.9247682802</v>
      </c>
      <c r="C8" s="1056">
        <v>1897156.5899883858</v>
      </c>
      <c r="D8" s="1367">
        <v>-1.9117908037484499</v>
      </c>
      <c r="E8" s="1045">
        <v>1516597.3798977311</v>
      </c>
      <c r="F8" s="1056">
        <v>1571426.2643116012</v>
      </c>
      <c r="G8" s="1367">
        <v>-3.4891159489363099</v>
      </c>
      <c r="H8" s="1045">
        <v>344289.54487055069</v>
      </c>
      <c r="I8" s="1056">
        <v>325730.32567678491</v>
      </c>
      <c r="J8" s="1367">
        <v>5.6977253054975598</v>
      </c>
    </row>
    <row r="9" spans="1:11" s="35" customFormat="1" ht="12.75" x14ac:dyDescent="0.2">
      <c r="A9" s="1046" t="s">
        <v>994</v>
      </c>
      <c r="B9" s="1045">
        <v>5084.3905048313663</v>
      </c>
      <c r="C9" s="1056">
        <v>5197.6892876394131</v>
      </c>
      <c r="D9" s="1367">
        <v>-2.1797913753229099</v>
      </c>
      <c r="E9" s="1045">
        <v>4143.7086882451667</v>
      </c>
      <c r="F9" s="1056">
        <v>4305.2774364701399</v>
      </c>
      <c r="G9" s="1367">
        <v>-3.7528068889665298</v>
      </c>
      <c r="H9" s="1045">
        <v>940.68181658620404</v>
      </c>
      <c r="I9" s="1056">
        <v>892.41185116927375</v>
      </c>
      <c r="J9" s="1367">
        <v>5.4089337063022001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103117.98693073816</v>
      </c>
      <c r="C12" s="1056">
        <v>105998.15675478872</v>
      </c>
      <c r="D12" s="1367">
        <v>-2.71718859292376</v>
      </c>
      <c r="E12" s="1045">
        <v>76007.810833267271</v>
      </c>
      <c r="F12" s="1056">
        <v>80101.746665433544</v>
      </c>
      <c r="G12" s="1367">
        <v>-5.1109195524358499</v>
      </c>
      <c r="H12" s="1045">
        <v>27110.1760974711</v>
      </c>
      <c r="I12" s="1056">
        <v>25896.410089355093</v>
      </c>
      <c r="J12" s="1367">
        <v>4.6870048934502098</v>
      </c>
    </row>
    <row r="13" spans="1:11" s="35" customFormat="1" ht="12.75" x14ac:dyDescent="0.2">
      <c r="A13" s="1046" t="s">
        <v>996</v>
      </c>
      <c r="B13" s="1045">
        <v>48902.994219203116</v>
      </c>
      <c r="C13" s="1056">
        <v>50455.249111167861</v>
      </c>
      <c r="D13" s="1367">
        <v>-3.07649832140293</v>
      </c>
      <c r="E13" s="1045">
        <v>34723.63187394086</v>
      </c>
      <c r="F13" s="1056">
        <v>38315.111953568456</v>
      </c>
      <c r="G13" s="1367">
        <v>-9.3735340874897393</v>
      </c>
      <c r="H13" s="1045">
        <v>14179.362345262576</v>
      </c>
      <c r="I13" s="1056">
        <v>12140.137157599436</v>
      </c>
      <c r="J13" s="1367">
        <v>16.797381785646699</v>
      </c>
    </row>
    <row r="14" spans="1:11" s="35" customFormat="1" ht="12.75" x14ac:dyDescent="0.2">
      <c r="A14" s="1046" t="s">
        <v>997</v>
      </c>
      <c r="B14" s="1045">
        <v>5119.928808233668</v>
      </c>
      <c r="C14" s="1056">
        <v>5236.2921264843962</v>
      </c>
      <c r="D14" s="1367">
        <v>-2.22224649503758</v>
      </c>
      <c r="E14" s="1045">
        <v>4164.0093814200745</v>
      </c>
      <c r="F14" s="1056">
        <v>4156.7487282159982</v>
      </c>
      <c r="G14" s="1367">
        <v>0.17467144825933401</v>
      </c>
      <c r="H14" s="1045">
        <v>955.91942681359467</v>
      </c>
      <c r="I14" s="1056">
        <v>1079.5433982683985</v>
      </c>
      <c r="J14" s="1367">
        <v>-11.4515054839943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31772.250023958914</v>
      </c>
      <c r="C16" s="1056">
        <v>33405.784576010454</v>
      </c>
      <c r="D16" s="1367">
        <v>-4.8899751129468303</v>
      </c>
      <c r="E16" s="1045">
        <v>27720.846977276306</v>
      </c>
      <c r="F16" s="1056">
        <v>28218.086903486917</v>
      </c>
      <c r="G16" s="1367">
        <v>-1.7621319542720899</v>
      </c>
      <c r="H16" s="1045">
        <v>4051.403046682603</v>
      </c>
      <c r="I16" s="1056">
        <v>5187.6976725235545</v>
      </c>
      <c r="J16" s="1367">
        <v>-21.9036400648267</v>
      </c>
    </row>
    <row r="17" spans="1:10" s="35" customFormat="1" ht="12.75" x14ac:dyDescent="0.2">
      <c r="A17" s="1046" t="s">
        <v>999</v>
      </c>
      <c r="B17" s="1045">
        <v>4093.5956911321559</v>
      </c>
      <c r="C17" s="1056">
        <v>4506.1397035037044</v>
      </c>
      <c r="D17" s="1367">
        <v>-9.1551536240826898</v>
      </c>
      <c r="E17" s="1045">
        <v>3979.9335289699934</v>
      </c>
      <c r="F17" s="1056">
        <v>4506.1397035037044</v>
      </c>
      <c r="G17" s="1367">
        <v>-11.6775379628058</v>
      </c>
      <c r="H17" s="1045">
        <v>113.66216216216216</v>
      </c>
      <c r="I17" s="1056">
        <v>0</v>
      </c>
      <c r="J17" s="1367">
        <v>0</v>
      </c>
    </row>
    <row r="18" spans="1:10" s="35" customFormat="1" ht="12.75" x14ac:dyDescent="0.2">
      <c r="A18" s="1046" t="s">
        <v>1000</v>
      </c>
      <c r="B18" s="1045">
        <v>2132.5805357905369</v>
      </c>
      <c r="C18" s="1056">
        <v>2783.3093639136914</v>
      </c>
      <c r="D18" s="1367">
        <v>-23.379680195094998</v>
      </c>
      <c r="E18" s="1045">
        <v>1666.689367601507</v>
      </c>
      <c r="F18" s="1056">
        <v>1980.9762406643913</v>
      </c>
      <c r="G18" s="1367">
        <v>-15.8652520212699</v>
      </c>
      <c r="H18" s="1045">
        <v>465.89116818903005</v>
      </c>
      <c r="I18" s="1056">
        <v>802.3331232493</v>
      </c>
      <c r="J18" s="1367">
        <v>-41.9329509540554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65293.034753817163</v>
      </c>
      <c r="C20" s="1056">
        <v>61004.644131680841</v>
      </c>
      <c r="D20" s="1367">
        <v>7.0296133731715003</v>
      </c>
      <c r="E20" s="1045">
        <v>52562.632957242648</v>
      </c>
      <c r="F20" s="1056">
        <v>51452.968929886345</v>
      </c>
      <c r="G20" s="1367">
        <v>2.1566569440694701</v>
      </c>
      <c r="H20" s="1045">
        <v>12730.401796574561</v>
      </c>
      <c r="I20" s="1056">
        <v>9551.6752017945091</v>
      </c>
      <c r="J20" s="1367">
        <v>33.279257592247802</v>
      </c>
    </row>
    <row r="21" spans="1:10" s="35" customFormat="1" ht="12.75" x14ac:dyDescent="0.2">
      <c r="A21" s="1046" t="s">
        <v>1002</v>
      </c>
      <c r="B21" s="1045">
        <v>64502.138068411565</v>
      </c>
      <c r="C21" s="1056">
        <v>60360.66982473091</v>
      </c>
      <c r="D21" s="1367">
        <v>6.8612032565348002</v>
      </c>
      <c r="E21" s="1045">
        <v>51804.343414694216</v>
      </c>
      <c r="F21" s="1056">
        <v>50808.994622936421</v>
      </c>
      <c r="G21" s="1367">
        <v>1.9590011554931901</v>
      </c>
      <c r="H21" s="1045">
        <v>12697.794653717418</v>
      </c>
      <c r="I21" s="1056">
        <v>9551.6752017945091</v>
      </c>
      <c r="J21" s="1367">
        <v>32.9378814234788</v>
      </c>
    </row>
    <row r="22" spans="1:10" s="35" customFormat="1" ht="12.75" x14ac:dyDescent="0.2">
      <c r="A22" s="1046" t="s">
        <v>1003</v>
      </c>
      <c r="B22" s="1045">
        <v>19502.775643474644</v>
      </c>
      <c r="C22" s="1056">
        <v>16934.554699813078</v>
      </c>
      <c r="D22" s="1367">
        <v>15.1655652551048</v>
      </c>
      <c r="E22" s="1045">
        <v>15775.022145375731</v>
      </c>
      <c r="F22" s="1056">
        <v>15114.596857100238</v>
      </c>
      <c r="G22" s="1367">
        <v>4.3694535455985504</v>
      </c>
      <c r="H22" s="1045">
        <v>3727.7534980988844</v>
      </c>
      <c r="I22" s="1056">
        <v>1819.957842712844</v>
      </c>
      <c r="J22" s="1367">
        <v>104.826365238343</v>
      </c>
    </row>
    <row r="23" spans="1:10" s="35" customFormat="1" ht="12.75" x14ac:dyDescent="0.2">
      <c r="A23" s="1046" t="s">
        <v>1004</v>
      </c>
      <c r="B23" s="1045">
        <v>3083.7912704281184</v>
      </c>
      <c r="C23" s="1056">
        <v>2513.7162066292121</v>
      </c>
      <c r="D23" s="1367">
        <v>22.678576933048198</v>
      </c>
      <c r="E23" s="1045">
        <v>1945.5457549734497</v>
      </c>
      <c r="F23" s="1056">
        <v>2022.2864447244467</v>
      </c>
      <c r="G23" s="1367">
        <v>-3.7947487583270401</v>
      </c>
      <c r="H23" s="1045">
        <v>1138.2455154546676</v>
      </c>
      <c r="I23" s="1056">
        <v>491.42976190476128</v>
      </c>
      <c r="J23" s="1367">
        <v>131.61916588911399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1993.3075038844215</v>
      </c>
      <c r="C25" s="1056">
        <v>2445.1585115917392</v>
      </c>
      <c r="D25" s="1367">
        <v>-18.479415774692399</v>
      </c>
      <c r="E25" s="1045">
        <v>1969.8864512528428</v>
      </c>
      <c r="F25" s="1056">
        <v>2100.6595269978998</v>
      </c>
      <c r="G25" s="1367">
        <v>-6.2253341897793302</v>
      </c>
      <c r="H25" s="1045">
        <v>23.421052631578949</v>
      </c>
      <c r="I25" s="1056">
        <v>344.49898459383758</v>
      </c>
      <c r="J25" s="1367">
        <v>-93.201416062461803</v>
      </c>
    </row>
    <row r="26" spans="1:10" s="35" customFormat="1" ht="12.75" x14ac:dyDescent="0.2">
      <c r="A26" s="1046" t="s">
        <v>1006</v>
      </c>
      <c r="B26" s="1045">
        <v>21.893553172742372</v>
      </c>
      <c r="C26" s="1056">
        <v>47.809487729815046</v>
      </c>
      <c r="D26" s="1367">
        <v>-54.206676933103701</v>
      </c>
      <c r="E26" s="1045">
        <v>21.893553172742372</v>
      </c>
      <c r="F26" s="1056">
        <v>47.809487729815046</v>
      </c>
      <c r="G26" s="1367">
        <v>-54.206676933103701</v>
      </c>
      <c r="H26" s="1045">
        <v>0</v>
      </c>
      <c r="I26" s="1056">
        <v>0</v>
      </c>
      <c r="J26" s="1367">
        <v>0</v>
      </c>
    </row>
    <row r="27" spans="1:10" s="35" customFormat="1" ht="13.5" customHeight="1" x14ac:dyDescent="0.2">
      <c r="A27" s="1046" t="s">
        <v>1007</v>
      </c>
      <c r="B27" s="1045">
        <v>629.72674394530418</v>
      </c>
      <c r="C27" s="1056">
        <v>942.48273221531372</v>
      </c>
      <c r="D27" s="1367">
        <v>-33.184267210378898</v>
      </c>
      <c r="E27" s="1045">
        <v>629.72674394530418</v>
      </c>
      <c r="F27" s="1056">
        <v>770.58374762147548</v>
      </c>
      <c r="G27" s="1367">
        <v>-18.279259601691301</v>
      </c>
      <c r="H27" s="1045">
        <v>0</v>
      </c>
      <c r="I27" s="1056">
        <v>171.89898459383761</v>
      </c>
      <c r="J27" s="1367">
        <v>-100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1584.4304895769133</v>
      </c>
      <c r="C29" s="1056">
        <v>1491.7700804315143</v>
      </c>
      <c r="D29" s="1367">
        <v>6.2114403795118101</v>
      </c>
      <c r="E29" s="1045">
        <v>1335.3013016332093</v>
      </c>
      <c r="F29" s="1056">
        <v>1326</v>
      </c>
      <c r="G29" s="1367">
        <v>0.70145562844715503</v>
      </c>
      <c r="H29" s="1045">
        <v>249.12918794370404</v>
      </c>
      <c r="I29" s="1056">
        <v>165.44345238095235</v>
      </c>
      <c r="J29" s="1367">
        <v>50.582682093731798</v>
      </c>
    </row>
    <row r="30" spans="1:10" s="35" customFormat="1" ht="12.75" x14ac:dyDescent="0.2">
      <c r="A30" s="1046" t="s">
        <v>1009</v>
      </c>
      <c r="B30" s="1045">
        <v>108.77491779137256</v>
      </c>
      <c r="C30" s="1056">
        <v>45.811103261768892</v>
      </c>
      <c r="D30" s="1367">
        <v>137.44225754578</v>
      </c>
      <c r="E30" s="1045">
        <v>108.77491779137256</v>
      </c>
      <c r="F30" s="1056">
        <v>45.811103261768892</v>
      </c>
      <c r="G30" s="1367">
        <v>137.44225754578</v>
      </c>
      <c r="H30" s="1045">
        <v>0</v>
      </c>
      <c r="I30" s="1056">
        <v>0</v>
      </c>
      <c r="J30" s="1367">
        <v>0</v>
      </c>
    </row>
    <row r="31" spans="1:10" s="35" customFormat="1" ht="12.75" x14ac:dyDescent="0.2">
      <c r="A31" s="1046" t="s">
        <v>1010</v>
      </c>
      <c r="B31" s="1045">
        <v>803.65142816093203</v>
      </c>
      <c r="C31" s="1056">
        <v>916.60408623571504</v>
      </c>
      <c r="D31" s="1367">
        <v>-12.3229494359614</v>
      </c>
      <c r="E31" s="1045">
        <v>587.12938307437082</v>
      </c>
      <c r="F31" s="1056">
        <v>751.16063385476252</v>
      </c>
      <c r="G31" s="1367">
        <v>-21.837040359613301</v>
      </c>
      <c r="H31" s="1045">
        <v>216.52204508656121</v>
      </c>
      <c r="I31" s="1056">
        <v>165.44345238095235</v>
      </c>
      <c r="J31" s="1367">
        <v>30.873746872734898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48481.450417209569</v>
      </c>
      <c r="C33" s="1056">
        <v>49755.324592809295</v>
      </c>
      <c r="D33" s="1367">
        <v>-2.5602770879798999</v>
      </c>
      <c r="E33" s="1045">
        <v>39045.152297937537</v>
      </c>
      <c r="F33" s="1056">
        <v>39880.047780247762</v>
      </c>
      <c r="G33" s="1367">
        <v>-2.0935167553228</v>
      </c>
      <c r="H33" s="1045">
        <v>9436.2981192723382</v>
      </c>
      <c r="I33" s="1056">
        <v>9875.2768125615494</v>
      </c>
      <c r="J33" s="1367">
        <v>-4.4452292489747904</v>
      </c>
    </row>
    <row r="34" spans="1:10" s="35" customFormat="1" ht="12.75" customHeight="1" x14ac:dyDescent="0.2">
      <c r="A34" s="1046" t="s">
        <v>1012</v>
      </c>
      <c r="B34" s="1045">
        <v>39478.946825768944</v>
      </c>
      <c r="C34" s="1056">
        <v>41319.170845265158</v>
      </c>
      <c r="D34" s="1367">
        <v>-4.4536808988438104</v>
      </c>
      <c r="E34" s="1045">
        <v>32157.38257527833</v>
      </c>
      <c r="F34" s="1056">
        <v>32547.142734002289</v>
      </c>
      <c r="G34" s="1367">
        <v>-1.19752496220436</v>
      </c>
      <c r="H34" s="1045">
        <v>7321.5642504907673</v>
      </c>
      <c r="I34" s="1056">
        <v>8772.0281112628436</v>
      </c>
      <c r="J34" s="1367">
        <v>-16.535102742201101</v>
      </c>
    </row>
    <row r="35" spans="1:10" s="35" customFormat="1" ht="24" customHeight="1" x14ac:dyDescent="0.2">
      <c r="A35" s="1046" t="s">
        <v>1013</v>
      </c>
      <c r="B35" s="1045">
        <v>24911.993625663406</v>
      </c>
      <c r="C35" s="1056">
        <v>25002.484507665278</v>
      </c>
      <c r="D35" s="1367">
        <v>-0.36192755953564998</v>
      </c>
      <c r="E35" s="1045">
        <v>17987.505562665363</v>
      </c>
      <c r="F35" s="1056">
        <v>18438.837879829509</v>
      </c>
      <c r="G35" s="1367">
        <v>-2.44772647878131</v>
      </c>
      <c r="H35" s="1045">
        <v>6924.4880629981171</v>
      </c>
      <c r="I35" s="1056">
        <v>6563.6466278357921</v>
      </c>
      <c r="J35" s="1367">
        <v>5.4975755951277403</v>
      </c>
    </row>
    <row r="36" spans="1:10" s="35" customFormat="1" ht="12.75" x14ac:dyDescent="0.2">
      <c r="A36" s="1046" t="s">
        <v>1014</v>
      </c>
      <c r="B36" s="1045">
        <v>9060.4238850479542</v>
      </c>
      <c r="C36" s="1056">
        <v>9581.6503068596521</v>
      </c>
      <c r="D36" s="1367">
        <v>-5.4398397470062498</v>
      </c>
      <c r="E36" s="1045">
        <v>8638.8749945511099</v>
      </c>
      <c r="F36" s="1056">
        <v>9079.5398839492354</v>
      </c>
      <c r="G36" s="1367">
        <v>-4.8533834867241499</v>
      </c>
      <c r="H36" s="1045">
        <v>421.54889049684124</v>
      </c>
      <c r="I36" s="1056">
        <v>502.11042291042236</v>
      </c>
      <c r="J36" s="1367">
        <v>-16.044584764167201</v>
      </c>
    </row>
    <row r="37" spans="1:10" s="35" customFormat="1" ht="12.75" x14ac:dyDescent="0.2">
      <c r="A37" s="1046" t="s">
        <v>1015</v>
      </c>
      <c r="B37" s="1045">
        <v>2111.2018281506757</v>
      </c>
      <c r="C37" s="1056">
        <v>1613.2148304283144</v>
      </c>
      <c r="D37" s="1367">
        <v>30.869230082030899</v>
      </c>
      <c r="E37" s="1045">
        <v>1101.826679580081</v>
      </c>
      <c r="F37" s="1056">
        <v>1255.8804897689733</v>
      </c>
      <c r="G37" s="1367">
        <v>-12.266597932199099</v>
      </c>
      <c r="H37" s="1045">
        <v>1009.3751485705945</v>
      </c>
      <c r="I37" s="1056">
        <v>357.3343406593404</v>
      </c>
      <c r="J37" s="1367">
        <v>182.47359229681999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95019.066045811851</v>
      </c>
      <c r="C39" s="1056">
        <v>94563.616764389692</v>
      </c>
      <c r="D39" s="1367">
        <v>0.48163267967736001</v>
      </c>
      <c r="E39" s="1045">
        <v>77173.428391074165</v>
      </c>
      <c r="F39" s="1056">
        <v>77782.753921989104</v>
      </c>
      <c r="G39" s="1367">
        <v>-0.78336842062194401</v>
      </c>
      <c r="H39" s="1045">
        <v>17845.637654737424</v>
      </c>
      <c r="I39" s="1056">
        <v>16780.862842400566</v>
      </c>
      <c r="J39" s="1367">
        <v>6.3451732031708703</v>
      </c>
    </row>
    <row r="40" spans="1:10" s="35" customFormat="1" ht="12.75" x14ac:dyDescent="0.2">
      <c r="A40" s="1046" t="s">
        <v>1017</v>
      </c>
      <c r="B40" s="1045">
        <v>40804.073334276938</v>
      </c>
      <c r="C40" s="1056">
        <v>39020.709120768835</v>
      </c>
      <c r="D40" s="1367">
        <v>4.5703019081190996</v>
      </c>
      <c r="E40" s="1045">
        <v>35889.249431747965</v>
      </c>
      <c r="F40" s="1056">
        <v>35996.119210123936</v>
      </c>
      <c r="G40" s="1367">
        <v>-0.29689250041685999</v>
      </c>
      <c r="H40" s="1045">
        <v>4914.8239025289104</v>
      </c>
      <c r="I40" s="1056">
        <v>3024.5899106449092</v>
      </c>
      <c r="J40" s="1367">
        <v>62.495546428671403</v>
      </c>
    </row>
    <row r="41" spans="1:10" s="35" customFormat="1" ht="12.75" x14ac:dyDescent="0.2">
      <c r="A41" s="1046" t="s">
        <v>1018</v>
      </c>
      <c r="B41" s="1045">
        <v>54214.992711534898</v>
      </c>
      <c r="C41" s="1056">
        <v>55542.907643620827</v>
      </c>
      <c r="D41" s="1367">
        <v>-2.3907911710460099</v>
      </c>
      <c r="E41" s="1045">
        <v>41284.178959326528</v>
      </c>
      <c r="F41" s="1056">
        <v>41786.634711865161</v>
      </c>
      <c r="G41" s="1367">
        <v>-1.2024317248882499</v>
      </c>
      <c r="H41" s="1045">
        <v>12930.813752208513</v>
      </c>
      <c r="I41" s="1056">
        <v>13756.272931755659</v>
      </c>
      <c r="J41" s="1367">
        <v>-6.0006019336939396</v>
      </c>
    </row>
    <row r="42" spans="1:10" s="35" customFormat="1" ht="12.75" x14ac:dyDescent="0.2">
      <c r="A42" s="1046" t="s">
        <v>1019</v>
      </c>
      <c r="B42" s="1045">
        <v>81690.457909821838</v>
      </c>
      <c r="C42" s="1056">
        <v>81571.214412335918</v>
      </c>
      <c r="D42" s="1367">
        <v>0.146183305403735</v>
      </c>
      <c r="E42" s="1045">
        <v>63248.131013801481</v>
      </c>
      <c r="F42" s="1056">
        <v>67109.008989113223</v>
      </c>
      <c r="G42" s="1367">
        <v>-5.7531440762864996</v>
      </c>
      <c r="H42" s="1045">
        <v>18442.326896020462</v>
      </c>
      <c r="I42" s="1056">
        <v>14462.205423222696</v>
      </c>
      <c r="J42" s="1367">
        <v>27.5208473142463</v>
      </c>
    </row>
    <row r="43" spans="1:10" s="35" customFormat="1" ht="12.75" x14ac:dyDescent="0.2">
      <c r="A43" s="1046" t="s">
        <v>1020</v>
      </c>
      <c r="B43" s="1045">
        <v>62231.602355192896</v>
      </c>
      <c r="C43" s="1056">
        <v>63447.651463221642</v>
      </c>
      <c r="D43" s="1367">
        <v>-1.9166179992235799</v>
      </c>
      <c r="E43" s="1045">
        <v>48648.929251213514</v>
      </c>
      <c r="F43" s="1056">
        <v>48988.856886444337</v>
      </c>
      <c r="G43" s="1367">
        <v>-0.69388766514550704</v>
      </c>
      <c r="H43" s="1045">
        <v>13582.673103979534</v>
      </c>
      <c r="I43" s="1056">
        <v>14458.794576777304</v>
      </c>
      <c r="J43" s="1367">
        <v>-6.0594364775396601</v>
      </c>
    </row>
    <row r="44" spans="1:10" s="35" customFormat="1" ht="12.75" x14ac:dyDescent="0.2">
      <c r="A44" s="1046" t="s">
        <v>1021</v>
      </c>
      <c r="B44" s="1357">
        <v>1.7471370474461134</v>
      </c>
      <c r="C44" s="1368">
        <v>1.747750975778952</v>
      </c>
      <c r="D44" s="1367">
        <v>-3.51267624133327E-2</v>
      </c>
      <c r="E44" s="1357">
        <v>1.7684409296133192</v>
      </c>
      <c r="F44" s="1368">
        <v>1.7436656617283479</v>
      </c>
      <c r="G44" s="1367">
        <v>1.42087261501805</v>
      </c>
      <c r="H44" s="1357">
        <v>1.6727001454400854</v>
      </c>
      <c r="I44" s="1368">
        <v>1.7641506937246128</v>
      </c>
      <c r="J44" s="1367">
        <v>-5.1838286043155302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12.92982410995004</v>
      </c>
      <c r="C47" s="1368">
        <v>13.082136441587945</v>
      </c>
      <c r="D47" s="1367">
        <v>-1.16427719828472</v>
      </c>
      <c r="E47" s="1357">
        <v>13.553505126102834</v>
      </c>
      <c r="F47" s="1368">
        <v>13.535358746352605</v>
      </c>
      <c r="G47" s="1367">
        <v>0.134066485346162</v>
      </c>
      <c r="H47" s="1357">
        <v>10.75064933241376</v>
      </c>
      <c r="I47" s="1368">
        <v>11.262761511593141</v>
      </c>
      <c r="J47" s="1367">
        <v>-4.5469503962438198</v>
      </c>
    </row>
    <row r="48" spans="1:10" s="35" customFormat="1" ht="12.75" customHeight="1" x14ac:dyDescent="0.2">
      <c r="A48" s="1047" t="s">
        <v>1066</v>
      </c>
      <c r="B48" s="1357">
        <v>7.3534119850516264</v>
      </c>
      <c r="C48" s="1368">
        <v>7.6808767889613279</v>
      </c>
      <c r="D48" s="1367">
        <v>-4.2633779047246501</v>
      </c>
      <c r="E48" s="1357">
        <v>7.4774931989361315</v>
      </c>
      <c r="F48" s="1368">
        <v>7.7405908835217696</v>
      </c>
      <c r="G48" s="1367">
        <v>-3.3989354113227002</v>
      </c>
      <c r="H48" s="1357">
        <v>7.0055300163403507</v>
      </c>
      <c r="I48" s="1368">
        <v>7.4961715244734961</v>
      </c>
      <c r="J48" s="1367">
        <v>-6.5452278744062804</v>
      </c>
    </row>
    <row r="49" spans="1:10" s="35" customFormat="1" ht="12.75" customHeight="1" x14ac:dyDescent="0.2">
      <c r="A49" s="1047" t="s">
        <v>199</v>
      </c>
      <c r="B49" s="1357">
        <v>8.0405455806921431</v>
      </c>
      <c r="C49" s="1368">
        <v>7.9195238096816851</v>
      </c>
      <c r="D49" s="1367">
        <v>1.5281445440255867</v>
      </c>
      <c r="E49" s="1357">
        <v>8.3566543119451833</v>
      </c>
      <c r="F49" s="1368">
        <v>8.3194282329913456</v>
      </c>
      <c r="G49" s="1367">
        <v>0.44745958389561835</v>
      </c>
      <c r="H49" s="1357">
        <v>6.7508881467202464</v>
      </c>
      <c r="I49" s="1368">
        <v>5.7922800263286369</v>
      </c>
      <c r="J49" s="1367">
        <v>16.549754432352799</v>
      </c>
    </row>
    <row r="50" spans="1:10" s="35" customFormat="1" ht="12.75" customHeight="1" x14ac:dyDescent="0.2">
      <c r="A50" s="1047" t="s">
        <v>1067</v>
      </c>
      <c r="B50" s="1357">
        <v>4.594652516704743</v>
      </c>
      <c r="C50" s="1368">
        <v>3.8444344075710473</v>
      </c>
      <c r="D50" s="1367">
        <v>19.514394826356035</v>
      </c>
      <c r="E50" s="1357">
        <v>4.5422749417429662</v>
      </c>
      <c r="F50" s="1368">
        <v>4.2287445514932065</v>
      </c>
      <c r="G50" s="1367">
        <v>7.4142664904894611</v>
      </c>
      <c r="H50" s="1357">
        <v>9</v>
      </c>
      <c r="I50" s="1368">
        <v>1.5010174419047839</v>
      </c>
      <c r="J50" s="1367">
        <v>499.59329910111131</v>
      </c>
    </row>
    <row r="51" spans="1:10" s="35" customFormat="1" ht="12.75" customHeight="1" x14ac:dyDescent="0.2">
      <c r="A51" s="1047" t="s">
        <v>1068</v>
      </c>
      <c r="B51" s="1357">
        <v>3.1494784573885024</v>
      </c>
      <c r="C51" s="1368">
        <v>2.7299259072570492</v>
      </c>
      <c r="D51" s="1367">
        <v>15.36864238755137</v>
      </c>
      <c r="E51" s="1357">
        <v>3.526090596625878</v>
      </c>
      <c r="F51" s="1368">
        <v>2.9457135634850817</v>
      </c>
      <c r="G51" s="1367">
        <v>19.702425936286573</v>
      </c>
      <c r="H51" s="1357">
        <v>1.1308844745422246</v>
      </c>
      <c r="I51" s="1368">
        <v>1</v>
      </c>
      <c r="J51" s="1367">
        <v>13.088447454222463</v>
      </c>
    </row>
    <row r="52" spans="1:10" s="35" customFormat="1" ht="12.75" customHeight="1" x14ac:dyDescent="0.2">
      <c r="A52" s="1047" t="s">
        <v>1069</v>
      </c>
      <c r="B52" s="1357">
        <v>6.2754843409866243</v>
      </c>
      <c r="C52" s="1368">
        <v>6.3401645217972611</v>
      </c>
      <c r="D52" s="1367">
        <v>-1.0201656532455678</v>
      </c>
      <c r="E52" s="1357">
        <v>6.4703103257125862</v>
      </c>
      <c r="F52" s="1368">
        <v>6.6392480801810363</v>
      </c>
      <c r="G52" s="1367">
        <v>-2.5445314353104203</v>
      </c>
      <c r="H52" s="1357">
        <v>4.9424297799975276</v>
      </c>
      <c r="I52" s="1368">
        <v>4.7133222548358837</v>
      </c>
      <c r="J52" s="1367">
        <v>4.8608500071595753</v>
      </c>
    </row>
    <row r="53" spans="1:10" s="35" customFormat="1" ht="12.75" customHeight="1" x14ac:dyDescent="0.2">
      <c r="A53" s="1046" t="s">
        <v>1011</v>
      </c>
      <c r="B53" s="1357">
        <v>7.6410783275165741</v>
      </c>
      <c r="C53" s="1368">
        <v>7.6313280209538474</v>
      </c>
      <c r="D53" s="1367">
        <v>0.12776683869379768</v>
      </c>
      <c r="E53" s="1357">
        <v>8.2550544925278739</v>
      </c>
      <c r="F53" s="1368">
        <v>8.2385212175744975</v>
      </c>
      <c r="G53" s="1367">
        <v>0.20068255596778062</v>
      </c>
      <c r="H53" s="1357">
        <v>5.1005913094981095</v>
      </c>
      <c r="I53" s="1368">
        <v>5.1792556231173572</v>
      </c>
      <c r="J53" s="1367">
        <v>-1.5188343527230705</v>
      </c>
    </row>
    <row r="54" spans="1:10" s="35" customFormat="1" ht="12.75" customHeight="1" x14ac:dyDescent="0.2">
      <c r="A54" s="1075" t="s">
        <v>1070</v>
      </c>
      <c r="B54" s="1357">
        <v>4.4353610175818075</v>
      </c>
      <c r="C54" s="1368">
        <v>4.5671829114332985</v>
      </c>
      <c r="D54" s="1367">
        <v>-2.8862845304814373</v>
      </c>
      <c r="E54" s="1357">
        <v>4.9749094056758763</v>
      </c>
      <c r="F54" s="1368">
        <v>5.0826746715649351</v>
      </c>
      <c r="G54" s="1367">
        <v>-2.1202471700963383</v>
      </c>
      <c r="H54" s="1357">
        <v>3.0337946427286857</v>
      </c>
      <c r="I54" s="1368">
        <v>3.1190444706545861</v>
      </c>
      <c r="J54" s="1367">
        <v>-2.7332033489092655</v>
      </c>
    </row>
    <row r="55" spans="1:10" s="35" customFormat="1" ht="12.75" customHeight="1" x14ac:dyDescent="0.2">
      <c r="A55" s="1075" t="s">
        <v>1071</v>
      </c>
      <c r="B55" s="1357">
        <v>6.5846962893731975</v>
      </c>
      <c r="C55" s="1368">
        <v>6.4257892241900887</v>
      </c>
      <c r="D55" s="1367">
        <v>2.4729579455376172</v>
      </c>
      <c r="E55" s="1357">
        <v>7.240441560662612</v>
      </c>
      <c r="F55" s="1368">
        <v>7.2151957377573854</v>
      </c>
      <c r="G55" s="1367">
        <v>0.34989796289398312</v>
      </c>
      <c r="H55" s="1357">
        <v>3.7045670110746292</v>
      </c>
      <c r="I55" s="1368">
        <v>3.4968284244362784</v>
      </c>
      <c r="J55" s="1367">
        <v>5.9407715055919619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100706.91045726425</v>
      </c>
      <c r="C58" s="1056">
        <v>102621.41919501766</v>
      </c>
      <c r="D58" s="1367">
        <v>-1.8656034507914501</v>
      </c>
      <c r="E58" s="1045">
        <v>78220.711292166248</v>
      </c>
      <c r="F58" s="1056">
        <v>81944.379280377674</v>
      </c>
      <c r="G58" s="1367">
        <v>-4.5441408195559898</v>
      </c>
      <c r="H58" s="1045">
        <v>22486.199165097954</v>
      </c>
      <c r="I58" s="1056">
        <v>20677.039914639932</v>
      </c>
      <c r="J58" s="1367">
        <v>8.7496046722678393</v>
      </c>
    </row>
    <row r="59" spans="1:10" s="35" customFormat="1" ht="12.75" x14ac:dyDescent="0.2">
      <c r="A59" s="1046" t="s">
        <v>1025</v>
      </c>
      <c r="B59" s="1045">
        <v>77247.377165616141</v>
      </c>
      <c r="C59" s="1056">
        <v>81652.786882342465</v>
      </c>
      <c r="D59" s="1367">
        <v>-5.3952962108621003</v>
      </c>
      <c r="E59" s="1045">
        <v>61970.819296564681</v>
      </c>
      <c r="F59" s="1056">
        <v>66077.228017260422</v>
      </c>
      <c r="G59" s="1367">
        <v>-6.2145596053500904</v>
      </c>
      <c r="H59" s="1045">
        <v>15276.557869051221</v>
      </c>
      <c r="I59" s="1056">
        <v>15575.558865082061</v>
      </c>
      <c r="J59" s="1367">
        <v>-1.9196806908877799</v>
      </c>
    </row>
    <row r="60" spans="1:10" s="35" customFormat="1" ht="12.75" x14ac:dyDescent="0.2">
      <c r="A60" s="1046" t="s">
        <v>1026</v>
      </c>
      <c r="B60" s="1045">
        <v>15695.945943556604</v>
      </c>
      <c r="C60" s="1056">
        <v>14948.360693167584</v>
      </c>
      <c r="D60" s="1367">
        <v>5.0011186225304103</v>
      </c>
      <c r="E60" s="1045">
        <v>11023.140934104851</v>
      </c>
      <c r="F60" s="1056">
        <v>11742.467499694398</v>
      </c>
      <c r="G60" s="1367">
        <v>-6.1258552821906198</v>
      </c>
      <c r="H60" s="1045">
        <v>4672.8050094517457</v>
      </c>
      <c r="I60" s="1056">
        <v>3205.8931934731932</v>
      </c>
      <c r="J60" s="1367">
        <v>45.756727609173197</v>
      </c>
    </row>
    <row r="61" spans="1:10" s="35" customFormat="1" ht="12.75" x14ac:dyDescent="0.2">
      <c r="A61" s="1046" t="s">
        <v>1027</v>
      </c>
      <c r="B61" s="1045">
        <v>7973.8957606325221</v>
      </c>
      <c r="C61" s="1056">
        <v>8015.586272697401</v>
      </c>
      <c r="D61" s="1367">
        <v>-0.52011806306526398</v>
      </c>
      <c r="E61" s="1045">
        <v>6416.7115390606114</v>
      </c>
      <c r="F61" s="1056">
        <v>6799.7218671029896</v>
      </c>
      <c r="G61" s="1367">
        <v>-5.6327352137060203</v>
      </c>
      <c r="H61" s="1045">
        <v>1557.1842215719071</v>
      </c>
      <c r="I61" s="1056">
        <v>1215.8644055944051</v>
      </c>
      <c r="J61" s="1367">
        <v>28.0721941038022</v>
      </c>
    </row>
    <row r="62" spans="1:10" s="35" customFormat="1" ht="12.75" x14ac:dyDescent="0.2">
      <c r="A62" s="1046" t="s">
        <v>1028</v>
      </c>
      <c r="B62" s="1045">
        <v>2931.9323516292366</v>
      </c>
      <c r="C62" s="1056">
        <v>3487.211681562444</v>
      </c>
      <c r="D62" s="1367">
        <v>-15.9233043657509</v>
      </c>
      <c r="E62" s="1045">
        <v>2607.1045879968356</v>
      </c>
      <c r="F62" s="1056">
        <v>3060.6052879560502</v>
      </c>
      <c r="G62" s="1367">
        <v>-14.817353343268699</v>
      </c>
      <c r="H62" s="1045">
        <v>324.82776363240077</v>
      </c>
      <c r="I62" s="1056">
        <v>426.60639360639368</v>
      </c>
      <c r="J62" s="1367">
        <v>-23.857736662966801</v>
      </c>
    </row>
    <row r="63" spans="1:10" s="35" customFormat="1" ht="12.75" x14ac:dyDescent="0.2">
      <c r="A63" s="1046" t="s">
        <v>1029</v>
      </c>
      <c r="B63" s="1045">
        <v>1830.8820466547863</v>
      </c>
      <c r="C63" s="1056">
        <v>2239.379100712516</v>
      </c>
      <c r="D63" s="1367">
        <v>-18.2415319464112</v>
      </c>
      <c r="E63" s="1045">
        <v>1749.7399095580124</v>
      </c>
      <c r="F63" s="1056">
        <v>2096.8076721410871</v>
      </c>
      <c r="G63" s="1367">
        <v>-16.552198238986701</v>
      </c>
      <c r="H63" s="1045">
        <v>81.142137096774192</v>
      </c>
      <c r="I63" s="1056">
        <v>142.57142857142901</v>
      </c>
      <c r="J63" s="1367">
        <v>-43.086677387032303</v>
      </c>
    </row>
    <row r="64" spans="1:10" s="35" customFormat="1" ht="12.75" x14ac:dyDescent="0.2">
      <c r="A64" s="1046" t="s">
        <v>1031</v>
      </c>
      <c r="B64" s="1045">
        <v>3657.5705801792583</v>
      </c>
      <c r="C64" s="1056">
        <v>3145.843578919209</v>
      </c>
      <c r="D64" s="1369">
        <v>16.266765604279001</v>
      </c>
      <c r="E64" s="1045">
        <v>3200.7924557950087</v>
      </c>
      <c r="F64" s="1056">
        <v>3004.8763170144471</v>
      </c>
      <c r="G64" s="1369">
        <v>6.5199401942512498</v>
      </c>
      <c r="H64" s="1045">
        <v>456.77812438424644</v>
      </c>
      <c r="I64" s="1056">
        <v>140.96726190476198</v>
      </c>
      <c r="J64" s="1369">
        <v>224.03135182752399</v>
      </c>
    </row>
    <row r="65" spans="1:10" s="35" customFormat="1" ht="12.75" x14ac:dyDescent="0.2">
      <c r="A65" s="1046" t="s">
        <v>1032</v>
      </c>
      <c r="B65" s="1045">
        <v>10726.889912876981</v>
      </c>
      <c r="C65" s="1056">
        <v>11271.871234856981</v>
      </c>
      <c r="D65" s="1369">
        <v>-4.8348788823519104</v>
      </c>
      <c r="E65" s="1045">
        <v>8910.3737498375594</v>
      </c>
      <c r="F65" s="1056">
        <v>9339.4861322784127</v>
      </c>
      <c r="G65" s="1369">
        <v>-4.5946037754452904</v>
      </c>
      <c r="H65" s="1045">
        <v>1816.5161630394282</v>
      </c>
      <c r="I65" s="1056">
        <v>1932.3851025785818</v>
      </c>
      <c r="J65" s="1369">
        <v>-5.9961619133027702</v>
      </c>
    </row>
    <row r="66" spans="1:10" s="35" customFormat="1" ht="12.75" x14ac:dyDescent="0.2">
      <c r="A66" s="1046" t="s">
        <v>1033</v>
      </c>
      <c r="B66" s="1045">
        <v>9011.6274382291322</v>
      </c>
      <c r="C66" s="1056">
        <v>9806.0154677226492</v>
      </c>
      <c r="D66" s="1369">
        <v>-8.1010277019071992</v>
      </c>
      <c r="E66" s="1045">
        <v>6453.5801932487302</v>
      </c>
      <c r="F66" s="1056">
        <v>7179.9876651628856</v>
      </c>
      <c r="G66" s="1369">
        <v>-10.1171130897434</v>
      </c>
      <c r="H66" s="1045">
        <v>2558.0472449803965</v>
      </c>
      <c r="I66" s="1056">
        <v>2626.027802559759</v>
      </c>
      <c r="J66" s="1369">
        <v>-2.58872192872815</v>
      </c>
    </row>
    <row r="67" spans="1:10" s="35" customFormat="1" ht="12.75" x14ac:dyDescent="0.2">
      <c r="A67" s="1047" t="s">
        <v>172</v>
      </c>
      <c r="B67" s="1045">
        <v>15213.376137338402</v>
      </c>
      <c r="C67" s="1056">
        <v>15772.884131128303</v>
      </c>
      <c r="D67" s="1369">
        <v>-3.5472776515595701</v>
      </c>
      <c r="E67" s="1045">
        <v>12985.005418819112</v>
      </c>
      <c r="F67" s="1056">
        <v>13106.030011391833</v>
      </c>
      <c r="G67" s="1369">
        <v>-0.92342679261016503</v>
      </c>
      <c r="H67" s="1045">
        <v>2228.3707185192834</v>
      </c>
      <c r="I67" s="1056">
        <v>2666.8541197364721</v>
      </c>
      <c r="J67" s="1369">
        <v>-16.4419717588646</v>
      </c>
    </row>
    <row r="68" spans="1:10" s="35" customFormat="1" ht="12.75" x14ac:dyDescent="0.2">
      <c r="A68" s="1364" t="s">
        <v>725</v>
      </c>
      <c r="B68" s="1048">
        <v>8809.9840356068216</v>
      </c>
      <c r="C68" s="1371">
        <v>8769.000102450118</v>
      </c>
      <c r="D68" s="1370">
        <v>0.46737293508814598</v>
      </c>
      <c r="E68" s="1048">
        <v>5253.5405006594447</v>
      </c>
      <c r="F68" s="1371">
        <v>5091.4257746700587</v>
      </c>
      <c r="G68" s="1370">
        <v>3.18407324714248</v>
      </c>
      <c r="H68" s="1048">
        <v>3556.4435349473611</v>
      </c>
      <c r="I68" s="1371">
        <v>3677.5743277800616</v>
      </c>
      <c r="J68" s="1370">
        <v>-3.2937687191714802</v>
      </c>
    </row>
    <row r="69" spans="1:10" s="35" customFormat="1" ht="12.75" x14ac:dyDescent="0.2">
      <c r="A69" s="1047" t="s">
        <v>1034</v>
      </c>
      <c r="B69" s="1045">
        <v>3768.7086279346427</v>
      </c>
      <c r="C69" s="1056">
        <v>3408.6904732559224</v>
      </c>
      <c r="D69" s="1369">
        <v>10.5617731355595</v>
      </c>
      <c r="E69" s="1045">
        <v>2289.3610290988404</v>
      </c>
      <c r="F69" s="1056">
        <v>2405.8515272346222</v>
      </c>
      <c r="G69" s="1369">
        <v>-4.8419653838605896</v>
      </c>
      <c r="H69" s="1045">
        <v>1479.3475988357991</v>
      </c>
      <c r="I69" s="1056">
        <v>1002.8389460212986</v>
      </c>
      <c r="J69" s="1369">
        <v>47.515970007449297</v>
      </c>
    </row>
    <row r="70" spans="1:10" s="35" customFormat="1" ht="12.75" x14ac:dyDescent="0.2">
      <c r="A70" s="1047" t="s">
        <v>1035</v>
      </c>
      <c r="B70" s="1045">
        <v>5566.4268422739551</v>
      </c>
      <c r="C70" s="1338" t="s">
        <v>883</v>
      </c>
      <c r="D70" s="1343" t="s">
        <v>883</v>
      </c>
      <c r="E70" s="1045">
        <v>2435.9759402756308</v>
      </c>
      <c r="F70" s="1338" t="s">
        <v>883</v>
      </c>
      <c r="G70" s="1343" t="s">
        <v>883</v>
      </c>
      <c r="H70" s="1045">
        <v>3130.4509019983302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882.52604039204039</v>
      </c>
      <c r="C71" s="1338" t="s">
        <v>883</v>
      </c>
      <c r="D71" s="1343" t="s">
        <v>883</v>
      </c>
      <c r="E71" s="1045">
        <v>652.26751033528114</v>
      </c>
      <c r="F71" s="1338" t="s">
        <v>883</v>
      </c>
      <c r="G71" s="1343" t="s">
        <v>883</v>
      </c>
      <c r="H71" s="1045">
        <v>230.25853005675953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3233.0705518116602</v>
      </c>
      <c r="C72" s="1056">
        <v>4058.7915571925573</v>
      </c>
      <c r="D72" s="1369">
        <v>-20.344011111328001</v>
      </c>
      <c r="E72" s="1045">
        <v>2350.6250630898553</v>
      </c>
      <c r="F72" s="1056">
        <v>2605.9702550931229</v>
      </c>
      <c r="G72" s="1369">
        <v>-9.7984691691787198</v>
      </c>
      <c r="H72" s="1045">
        <v>882.44548872180451</v>
      </c>
      <c r="I72" s="1056">
        <v>1452.8213020994351</v>
      </c>
      <c r="J72" s="1369">
        <v>-39.259874050125397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124393.67203715886</v>
      </c>
      <c r="C75" s="1056">
        <v>126396.86606754494</v>
      </c>
      <c r="D75" s="1369">
        <v>-1.58484469806047</v>
      </c>
      <c r="E75" s="1045">
        <v>97118.298198189674</v>
      </c>
      <c r="F75" s="1056">
        <v>100022.64047903505</v>
      </c>
      <c r="G75" s="1369">
        <v>-2.9036848726805302</v>
      </c>
      <c r="H75" s="1045">
        <v>27275.373838969404</v>
      </c>
      <c r="I75" s="1056">
        <v>26374.225588509962</v>
      </c>
      <c r="J75" s="1369">
        <v>3.4167761530485699</v>
      </c>
    </row>
    <row r="76" spans="1:10" s="35" customFormat="1" ht="12.75" x14ac:dyDescent="0.2">
      <c r="A76" s="1046" t="s">
        <v>1038</v>
      </c>
      <c r="B76" s="1045">
        <v>14885.830797241013</v>
      </c>
      <c r="C76" s="1056">
        <v>14985.335415150203</v>
      </c>
      <c r="D76" s="1369">
        <v>-0.66401328467156095</v>
      </c>
      <c r="E76" s="1045">
        <v>12440.461407162773</v>
      </c>
      <c r="F76" s="1056">
        <v>13429.161261526046</v>
      </c>
      <c r="G76" s="1369">
        <v>-7.3623351087149</v>
      </c>
      <c r="H76" s="1045">
        <v>2445.3693900781595</v>
      </c>
      <c r="I76" s="1056">
        <v>1556.1741536241536</v>
      </c>
      <c r="J76" s="1369">
        <v>57.139828108773699</v>
      </c>
    </row>
    <row r="77" spans="1:10" s="35" customFormat="1" ht="12.75" x14ac:dyDescent="0.2">
      <c r="A77" s="1046" t="s">
        <v>1039</v>
      </c>
      <c r="B77" s="1045">
        <v>14075.360017528281</v>
      </c>
      <c r="C77" s="1056">
        <v>13855.056483365672</v>
      </c>
      <c r="D77" s="1369">
        <v>1.5900587227998999</v>
      </c>
      <c r="E77" s="1045">
        <v>11667.584377450044</v>
      </c>
      <c r="F77" s="1056">
        <v>12584.651560510752</v>
      </c>
      <c r="G77" s="1369">
        <v>-7.28718771951036</v>
      </c>
      <c r="H77" s="1045">
        <v>2407.7756400781595</v>
      </c>
      <c r="I77" s="1056">
        <v>1270.4049228549227</v>
      </c>
      <c r="J77" s="1369">
        <v>89.528204493042693</v>
      </c>
    </row>
    <row r="78" spans="1:10" s="35" customFormat="1" ht="12.75" x14ac:dyDescent="0.2">
      <c r="A78" s="1046" t="s">
        <v>1040</v>
      </c>
      <c r="B78" s="1045">
        <v>1252.5030923215859</v>
      </c>
      <c r="C78" s="1056">
        <v>1653.5204335423518</v>
      </c>
      <c r="D78" s="1369">
        <v>-24.2523365956635</v>
      </c>
      <c r="E78" s="1045">
        <v>1214.9093423215859</v>
      </c>
      <c r="F78" s="1056">
        <v>1305.3512027731206</v>
      </c>
      <c r="G78" s="1369">
        <v>-6.9285461460025299</v>
      </c>
      <c r="H78" s="1045">
        <v>37.59375</v>
      </c>
      <c r="I78" s="1056">
        <v>348.16923076923098</v>
      </c>
      <c r="J78" s="1369">
        <v>-89.202449074278604</v>
      </c>
    </row>
    <row r="79" spans="1:10" s="35" customFormat="1" ht="12.75" x14ac:dyDescent="0.2">
      <c r="A79" s="1046" t="s">
        <v>1041</v>
      </c>
      <c r="B79" s="1045">
        <v>111149.62364980768</v>
      </c>
      <c r="C79" s="1056">
        <v>113106.83099290128</v>
      </c>
      <c r="D79" s="1369">
        <v>-1.73040595860778</v>
      </c>
      <c r="E79" s="1045">
        <v>86166.192117583458</v>
      </c>
      <c r="F79" s="1056">
        <v>88169.629558015396</v>
      </c>
      <c r="G79" s="1369">
        <v>-2.2722534397330998</v>
      </c>
      <c r="H79" s="1045">
        <v>24983.431532224578</v>
      </c>
      <c r="I79" s="1056">
        <v>24937.201434885821</v>
      </c>
      <c r="J79" s="1369">
        <v>0.18538606851883499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8086.1731469012993</v>
      </c>
      <c r="C81" s="1056">
        <v>9246.1379849379118</v>
      </c>
      <c r="D81" s="1369">
        <v>-12.5453983049594</v>
      </c>
      <c r="E81" s="1045">
        <v>5957.6700046242686</v>
      </c>
      <c r="F81" s="1056">
        <v>7757.4511218010575</v>
      </c>
      <c r="G81" s="1369">
        <v>-23.200676213335001</v>
      </c>
      <c r="H81" s="1045">
        <v>2128.5031422770112</v>
      </c>
      <c r="I81" s="1056">
        <v>1488.686863136862</v>
      </c>
      <c r="J81" s="1369">
        <v>42.978566882223397</v>
      </c>
    </row>
    <row r="82" spans="1:11" s="35" customFormat="1" ht="12.75" x14ac:dyDescent="0.2">
      <c r="A82" s="1046" t="s">
        <v>1043</v>
      </c>
      <c r="B82" s="1045">
        <v>4739.6303629238873</v>
      </c>
      <c r="C82" s="1056">
        <v>6369.30489570192</v>
      </c>
      <c r="D82" s="1369">
        <v>-25.586379667234301</v>
      </c>
      <c r="E82" s="1045">
        <v>3312.0250903210531</v>
      </c>
      <c r="F82" s="1056">
        <v>5295.7180325650588</v>
      </c>
      <c r="G82" s="1369">
        <v>-37.4584320774944</v>
      </c>
      <c r="H82" s="1045">
        <v>1427.6052726028258</v>
      </c>
      <c r="I82" s="1056">
        <v>1073.5868631368621</v>
      </c>
      <c r="J82" s="1369">
        <v>32.9752926029268</v>
      </c>
    </row>
    <row r="83" spans="1:11" s="35" customFormat="1" ht="12.75" x14ac:dyDescent="0.2">
      <c r="A83" s="1046" t="s">
        <v>1044</v>
      </c>
      <c r="B83" s="1045">
        <v>1316.7836483163255</v>
      </c>
      <c r="C83" s="1056">
        <v>1296.4236105894665</v>
      </c>
      <c r="D83" s="1369">
        <v>1.57047723911797</v>
      </c>
      <c r="E83" s="1045">
        <v>1220.6169816496588</v>
      </c>
      <c r="F83" s="1056">
        <v>1053.9236105894663</v>
      </c>
      <c r="G83" s="1369">
        <v>15.816456656375699</v>
      </c>
      <c r="H83" s="1045">
        <v>96.166666666666657</v>
      </c>
      <c r="I83" s="1056">
        <v>242.5</v>
      </c>
      <c r="J83" s="1369">
        <v>-60.343642611683897</v>
      </c>
    </row>
    <row r="84" spans="1:11" s="35" customFormat="1" ht="12.75" x14ac:dyDescent="0.2">
      <c r="A84" s="1046" t="s">
        <v>1045</v>
      </c>
      <c r="B84" s="1045">
        <v>2380.9974300135736</v>
      </c>
      <c r="C84" s="1056">
        <v>1833.9633742333806</v>
      </c>
      <c r="D84" s="1369">
        <v>29.827970583592499</v>
      </c>
      <c r="E84" s="1045">
        <v>1731.5995603393874</v>
      </c>
      <c r="F84" s="1056">
        <v>1661.3633742333807</v>
      </c>
      <c r="G84" s="1369">
        <v>4.2276233601463904</v>
      </c>
      <c r="H84" s="1045">
        <v>649.39786967418547</v>
      </c>
      <c r="I84" s="1056">
        <v>172.6</v>
      </c>
      <c r="J84" s="1369">
        <v>276.24442043695598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3138.2785812205548</v>
      </c>
      <c r="C86" s="1056">
        <v>2520.1967257692968</v>
      </c>
      <c r="D86" s="1369">
        <v>24.525143181534201</v>
      </c>
      <c r="E86" s="1045">
        <v>2166.2978119897871</v>
      </c>
      <c r="F86" s="1056">
        <v>2227.5295179770892</v>
      </c>
      <c r="G86" s="1369">
        <v>-2.7488617094919201</v>
      </c>
      <c r="H86" s="1045">
        <v>971.98076923076928</v>
      </c>
      <c r="I86" s="1056">
        <v>292.66720779220782</v>
      </c>
      <c r="J86" s="1369">
        <v>232.111266090621</v>
      </c>
    </row>
    <row r="87" spans="1:11" s="35" customFormat="1" ht="13.5" customHeight="1" x14ac:dyDescent="0.2">
      <c r="A87" s="1046" t="s">
        <v>1047</v>
      </c>
      <c r="B87" s="1045">
        <v>10697.831879572599</v>
      </c>
      <c r="C87" s="1056">
        <v>9508.1082386787566</v>
      </c>
      <c r="D87" s="1369">
        <v>12.512727148541201</v>
      </c>
      <c r="E87" s="1045">
        <v>7621.41744957029</v>
      </c>
      <c r="F87" s="1056">
        <v>8349.3750173072021</v>
      </c>
      <c r="G87" s="1369">
        <v>-8.7187072832151795</v>
      </c>
      <c r="H87" s="1045">
        <v>3076.4144300023063</v>
      </c>
      <c r="I87" s="1056">
        <v>1158.7332213715522</v>
      </c>
      <c r="J87" s="1369">
        <v>165.49807783718001</v>
      </c>
    </row>
    <row r="88" spans="1:11" s="35" customFormat="1" ht="12.75" x14ac:dyDescent="0.2">
      <c r="A88" s="1046" t="s">
        <v>1048</v>
      </c>
      <c r="B88" s="1045">
        <v>435.13390757810964</v>
      </c>
      <c r="C88" s="1056">
        <v>629.87706088201014</v>
      </c>
      <c r="D88" s="1369">
        <v>-30.917644949826201</v>
      </c>
      <c r="E88" s="1045">
        <v>435.13390757810964</v>
      </c>
      <c r="F88" s="1056">
        <v>384.26836522983592</v>
      </c>
      <c r="G88" s="1369">
        <v>13.236984084768601</v>
      </c>
      <c r="H88" s="1045">
        <v>0</v>
      </c>
      <c r="I88" s="1056">
        <v>245.60869565217391</v>
      </c>
      <c r="J88" s="1369">
        <v>-100</v>
      </c>
    </row>
    <row r="89" spans="1:11" s="35" customFormat="1" ht="12.75" x14ac:dyDescent="0.2">
      <c r="A89" s="1046" t="s">
        <v>1049</v>
      </c>
      <c r="B89" s="1045">
        <v>1069.5237396885993</v>
      </c>
      <c r="C89" s="1056">
        <v>1508.0637275032877</v>
      </c>
      <c r="D89" s="1369">
        <v>-29.079672152895299</v>
      </c>
      <c r="E89" s="1045">
        <v>977.53394106644794</v>
      </c>
      <c r="F89" s="1056">
        <v>996.46372750328794</v>
      </c>
      <c r="G89" s="1369">
        <v>-1.8996964881270599</v>
      </c>
      <c r="H89" s="1045">
        <v>91.989798622151568</v>
      </c>
      <c r="I89" s="1056">
        <v>511.6</v>
      </c>
      <c r="J89" s="1369">
        <v>-82.019194952667803</v>
      </c>
    </row>
    <row r="90" spans="1:11" s="35" customFormat="1" ht="12.75" x14ac:dyDescent="0.2">
      <c r="A90" s="1046" t="s">
        <v>1050</v>
      </c>
      <c r="B90" s="1045">
        <v>2845.1143148876204</v>
      </c>
      <c r="C90" s="1056">
        <v>2640.853754265157</v>
      </c>
      <c r="D90" s="1369">
        <v>7.7346411285580903</v>
      </c>
      <c r="E90" s="1045">
        <v>2551.0459046794076</v>
      </c>
      <c r="F90" s="1056">
        <v>2401.5593819707842</v>
      </c>
      <c r="G90" s="1369">
        <v>6.2245607512711496</v>
      </c>
      <c r="H90" s="1045">
        <v>294.06841020821287</v>
      </c>
      <c r="I90" s="1056">
        <v>239.29437229437249</v>
      </c>
      <c r="J90" s="1369">
        <v>22.88981449445</v>
      </c>
    </row>
    <row r="91" spans="1:11" s="1076" customFormat="1" ht="12.75" x14ac:dyDescent="0.2">
      <c r="A91" s="1046" t="s">
        <v>1051</v>
      </c>
      <c r="B91" s="1045">
        <v>3460.9321819888455</v>
      </c>
      <c r="C91" s="1056">
        <v>3397.1395434074543</v>
      </c>
      <c r="D91" s="1369">
        <v>1.8778339178085399</v>
      </c>
      <c r="E91" s="1045">
        <v>2663.6462758410653</v>
      </c>
      <c r="F91" s="1056">
        <v>2862.6768871911218</v>
      </c>
      <c r="G91" s="1369">
        <v>-6.9526048238488602</v>
      </c>
      <c r="H91" s="1045">
        <v>797.28590614778</v>
      </c>
      <c r="I91" s="1056">
        <v>534.46265621633268</v>
      </c>
      <c r="J91" s="1369">
        <v>49.175231772426301</v>
      </c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70.84814709121089</v>
      </c>
      <c r="C94" s="812">
        <v>68.877753033238847</v>
      </c>
      <c r="D94" s="1369">
        <v>1.97039405797204</v>
      </c>
      <c r="E94" s="1049">
        <v>69.056248594178186</v>
      </c>
      <c r="F94" s="812">
        <v>68.600595541158825</v>
      </c>
      <c r="G94" s="1369">
        <v>0.45565305301936099</v>
      </c>
      <c r="H94" s="1049">
        <v>77.109136134496609</v>
      </c>
      <c r="I94" s="812">
        <v>69.990349186273434</v>
      </c>
      <c r="J94" s="1369">
        <v>7.1187869482231703</v>
      </c>
      <c r="K94" s="1043"/>
    </row>
    <row r="95" spans="1:11" x14ac:dyDescent="0.2">
      <c r="A95" s="1046" t="s">
        <v>1054</v>
      </c>
      <c r="B95" s="1049">
        <v>29.151852908789106</v>
      </c>
      <c r="C95" s="812">
        <v>31.12224696676115</v>
      </c>
      <c r="D95" s="1369">
        <v>-1.97039405797204</v>
      </c>
      <c r="E95" s="1049">
        <v>30.943751405821363</v>
      </c>
      <c r="F95" s="812">
        <v>31.399404458841179</v>
      </c>
      <c r="G95" s="1369">
        <v>-0.45565305301981601</v>
      </c>
      <c r="H95" s="1049">
        <v>22.89086386550337</v>
      </c>
      <c r="I95" s="812">
        <v>30.009650813726569</v>
      </c>
      <c r="J95" s="1369">
        <v>-7.1187869482231996</v>
      </c>
      <c r="K95" s="1043"/>
    </row>
    <row r="96" spans="1:11" x14ac:dyDescent="0.2">
      <c r="A96" s="1046" t="s">
        <v>1055</v>
      </c>
      <c r="B96" s="1049">
        <v>2.2173382017367236</v>
      </c>
      <c r="C96" s="812">
        <v>2.4107485859009854</v>
      </c>
      <c r="D96" s="1369">
        <v>-8.0228351183280804</v>
      </c>
      <c r="E96" s="1049">
        <v>2.3933591550002702</v>
      </c>
      <c r="F96" s="812">
        <v>2.4478397021311338</v>
      </c>
      <c r="G96" s="1369">
        <v>-2.2256582848718298</v>
      </c>
      <c r="H96" s="1049">
        <v>1.6023115908003718</v>
      </c>
      <c r="I96" s="812">
        <v>2.2618533389433195</v>
      </c>
      <c r="J96" s="1369">
        <v>-29.159350731867899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8943.0651084736146</v>
      </c>
      <c r="C98" s="1056">
        <v>8398.7109423856291</v>
      </c>
      <c r="D98" s="1369">
        <v>6.4814013700698103</v>
      </c>
      <c r="E98" s="1045">
        <v>6936.3583034543099</v>
      </c>
      <c r="F98" s="1056">
        <v>7345.882894644792</v>
      </c>
      <c r="G98" s="1369">
        <v>-5.5748859199624503</v>
      </c>
      <c r="H98" s="1045">
        <v>2006.7068050193052</v>
      </c>
      <c r="I98" s="1056">
        <v>1052.8280477408357</v>
      </c>
      <c r="J98" s="1369">
        <v>90.601571579072996</v>
      </c>
      <c r="K98" s="1043"/>
    </row>
    <row r="99" spans="1:11" x14ac:dyDescent="0.2">
      <c r="A99" s="1046" t="s">
        <v>1057</v>
      </c>
      <c r="B99" s="1045">
        <v>134978.99515654202</v>
      </c>
      <c r="C99" s="1056">
        <v>136620.1549331719</v>
      </c>
      <c r="D99" s="1369">
        <v>-1.20125744069948</v>
      </c>
      <c r="E99" s="1045">
        <v>104960.70196156132</v>
      </c>
      <c r="F99" s="1056">
        <v>108751.98298091274</v>
      </c>
      <c r="G99" s="1369">
        <v>-3.4861718521645999</v>
      </c>
      <c r="H99" s="1045">
        <v>30018.293194980692</v>
      </c>
      <c r="I99" s="1056">
        <v>27868.171952259174</v>
      </c>
      <c r="J99" s="1369">
        <v>7.7153293240937399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46607.825085232973</v>
      </c>
      <c r="C101" s="1056">
        <v>47850.285249033259</v>
      </c>
      <c r="D101" s="1369">
        <v>-2.59655748619678</v>
      </c>
      <c r="E101" s="1045">
        <v>39155.447275160426</v>
      </c>
      <c r="F101" s="1056">
        <v>41264.740130300728</v>
      </c>
      <c r="G101" s="1369">
        <v>-5.1116106595602799</v>
      </c>
      <c r="H101" s="1045">
        <v>7452.3778100727295</v>
      </c>
      <c r="I101" s="1056">
        <v>6585.5451187325043</v>
      </c>
      <c r="J101" s="1369">
        <v>13.162656632243401</v>
      </c>
      <c r="K101" s="1043"/>
    </row>
    <row r="102" spans="1:11" x14ac:dyDescent="0.2">
      <c r="A102" s="1046" t="s">
        <v>1059</v>
      </c>
      <c r="B102" s="1045">
        <v>97314.235179781565</v>
      </c>
      <c r="C102" s="1056">
        <v>97168.580626524796</v>
      </c>
      <c r="D102" s="1369">
        <v>0.14989881741362901</v>
      </c>
      <c r="E102" s="1045">
        <v>72741.612989854621</v>
      </c>
      <c r="F102" s="1056">
        <v>74833.125745257217</v>
      </c>
      <c r="G102" s="1369">
        <v>-2.7949023037236298</v>
      </c>
      <c r="H102" s="1045">
        <v>24572.622189927275</v>
      </c>
      <c r="I102" s="1056">
        <v>22335.454881267506</v>
      </c>
      <c r="J102" s="1369">
        <v>10.016215566471701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93533.366992780851</v>
      </c>
      <c r="C104" s="1056">
        <v>94079.030194902414</v>
      </c>
      <c r="D104" s="1369">
        <v>-0.580005130783256</v>
      </c>
      <c r="E104" s="1045">
        <v>70336.218017139501</v>
      </c>
      <c r="F104" s="1056">
        <v>72134.006990653535</v>
      </c>
      <c r="G104" s="1369">
        <v>-2.4922904584338101</v>
      </c>
      <c r="H104" s="1045">
        <v>23197.148975641561</v>
      </c>
      <c r="I104" s="1056">
        <v>21945.023204248861</v>
      </c>
      <c r="J104" s="1369">
        <v>5.7057391087664504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42.722840367019337</v>
      </c>
      <c r="C106" s="1056">
        <v>42.77572497156072</v>
      </c>
      <c r="D106" s="1369">
        <v>-0.123632281104629</v>
      </c>
      <c r="E106" s="1045">
        <v>43.31415206337995</v>
      </c>
      <c r="F106" s="1056">
        <v>43.339015554657685</v>
      </c>
      <c r="G106" s="1369">
        <v>-5.7369764770909E-2</v>
      </c>
      <c r="H106" s="1045">
        <v>40.851861886816224</v>
      </c>
      <c r="I106" s="1056">
        <v>40.514501827433911</v>
      </c>
      <c r="J106" s="1369">
        <v>0.83268963992017597</v>
      </c>
      <c r="K106" s="1043"/>
    </row>
    <row r="107" spans="1:11" x14ac:dyDescent="0.2">
      <c r="A107" s="1051" t="s">
        <v>1062</v>
      </c>
      <c r="B107" s="1525">
        <v>1.8405165271156996</v>
      </c>
      <c r="C107" s="1526">
        <v>1.8048593311639387</v>
      </c>
      <c r="D107" s="1370">
        <v>1.9756218856549803</v>
      </c>
      <c r="E107" s="1525">
        <v>1.8072466243892868</v>
      </c>
      <c r="F107" s="1526">
        <v>1.7980728597800348</v>
      </c>
      <c r="G107" s="1370">
        <v>0.51019982640604866</v>
      </c>
      <c r="H107" s="1525">
        <v>1.9877434838323544</v>
      </c>
      <c r="I107" s="1526">
        <v>1.8326258526718238</v>
      </c>
      <c r="J107" s="1370">
        <v>8.464228032927803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honeticPr fontId="37" type="noConversion"/>
  <printOptions horizontalCentered="1"/>
  <pageMargins left="0.25" right="0.25" top="0.25" bottom="0.5" header="0.3" footer="0.3"/>
  <pageSetup scale="84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P113"/>
  <sheetViews>
    <sheetView showGridLines="0" zoomScaleNormal="100" workbookViewId="0">
      <selection activeCell="E19" sqref="E19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99" width="9.140625" style="1043"/>
    <col min="100" max="100" width="10.28515625" style="1043" customWidth="1"/>
    <col min="101" max="16384" width="9.140625" style="1043"/>
  </cols>
  <sheetData>
    <row r="1" spans="1:11" s="1042" customFormat="1" ht="15.75" x14ac:dyDescent="0.25">
      <c r="A1" s="1392" t="str">
        <f>CONCATENATE('List of Tables'!A30,":  ",'List of Tables'!C30)</f>
        <v>TABLE 25:  United Kingdom Visitor Characteristics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53164.723405455079</v>
      </c>
      <c r="C7" s="1056">
        <v>51073.161551299541</v>
      </c>
      <c r="D7" s="1367">
        <v>4.0952269071001304</v>
      </c>
      <c r="E7" s="1045">
        <v>40722.723405455254</v>
      </c>
      <c r="F7" s="1056">
        <v>41495.161551299541</v>
      </c>
      <c r="G7" s="1367">
        <v>-1.8615137692363</v>
      </c>
      <c r="H7" s="1045">
        <v>12442</v>
      </c>
      <c r="I7" s="1056">
        <v>9578</v>
      </c>
      <c r="J7" s="1367">
        <v>29.901858425558601</v>
      </c>
    </row>
    <row r="8" spans="1:11" s="35" customFormat="1" ht="12.75" x14ac:dyDescent="0.2">
      <c r="A8" s="1046" t="s">
        <v>559</v>
      </c>
      <c r="B8" s="1045">
        <v>574104.5482259494</v>
      </c>
      <c r="C8" s="1056">
        <v>555929.39104497759</v>
      </c>
      <c r="D8" s="1367">
        <v>3.26932834884086</v>
      </c>
      <c r="E8" s="1045">
        <v>447293.47300707229</v>
      </c>
      <c r="F8" s="1056">
        <v>462855.91083629726</v>
      </c>
      <c r="G8" s="1367">
        <v>-3.3622640361460299</v>
      </c>
      <c r="H8" s="1045">
        <v>126811.0752188792</v>
      </c>
      <c r="I8" s="1056">
        <v>93073.480208680194</v>
      </c>
      <c r="J8" s="1367">
        <v>36.248343711394398</v>
      </c>
    </row>
    <row r="9" spans="1:11" s="35" customFormat="1" ht="12.75" x14ac:dyDescent="0.2">
      <c r="A9" s="1046" t="s">
        <v>994</v>
      </c>
      <c r="B9" s="1045">
        <v>1568.5916618195338</v>
      </c>
      <c r="C9" s="1056">
        <v>1523.0942220410345</v>
      </c>
      <c r="D9" s="1367">
        <v>2.9871717140079501</v>
      </c>
      <c r="E9" s="1045">
        <v>1222.1133142269734</v>
      </c>
      <c r="F9" s="1056">
        <v>1268.0983858528691</v>
      </c>
      <c r="G9" s="1367">
        <v>-3.62630156610191</v>
      </c>
      <c r="H9" s="1045">
        <v>346.47834759256608</v>
      </c>
      <c r="I9" s="1056">
        <v>254.9958361881649</v>
      </c>
      <c r="J9" s="1367">
        <v>35.876080477210202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38401.453650150463</v>
      </c>
      <c r="C12" s="1056">
        <v>36933.742557083111</v>
      </c>
      <c r="D12" s="1367">
        <v>3.9739029717850101</v>
      </c>
      <c r="E12" s="1045">
        <v>27436.087031685387</v>
      </c>
      <c r="F12" s="1056">
        <v>28306.353643774193</v>
      </c>
      <c r="G12" s="1367">
        <v>-3.0744567917182599</v>
      </c>
      <c r="H12" s="1045">
        <v>10965.366618465172</v>
      </c>
      <c r="I12" s="1056">
        <v>8627.3889133089124</v>
      </c>
      <c r="J12" s="1367">
        <v>27.099481994484002</v>
      </c>
    </row>
    <row r="13" spans="1:11" s="35" customFormat="1" ht="12.75" x14ac:dyDescent="0.2">
      <c r="A13" s="1046" t="s">
        <v>996</v>
      </c>
      <c r="B13" s="1045">
        <v>22815.04322036673</v>
      </c>
      <c r="C13" s="1056">
        <v>22085.332836947531</v>
      </c>
      <c r="D13" s="1367">
        <v>3.3040497456231801</v>
      </c>
      <c r="E13" s="1045">
        <v>16489.256330378535</v>
      </c>
      <c r="F13" s="1056">
        <v>17459.913367528061</v>
      </c>
      <c r="G13" s="1367">
        <v>-5.5593462391099404</v>
      </c>
      <c r="H13" s="1045">
        <v>6325.786889988206</v>
      </c>
      <c r="I13" s="1056">
        <v>4625.4194694194694</v>
      </c>
      <c r="J13" s="1367">
        <v>36.761366873005997</v>
      </c>
    </row>
    <row r="14" spans="1:11" s="35" customFormat="1" ht="12.75" x14ac:dyDescent="0.2">
      <c r="A14" s="1046" t="s">
        <v>997</v>
      </c>
      <c r="B14" s="1045">
        <v>2114.3892493424269</v>
      </c>
      <c r="C14" s="1056">
        <v>2283.7980693857294</v>
      </c>
      <c r="D14" s="1367">
        <v>-7.4178545955627397</v>
      </c>
      <c r="E14" s="1045">
        <v>1828.3369019921968</v>
      </c>
      <c r="F14" s="1056">
        <v>1672.9885455762058</v>
      </c>
      <c r="G14" s="1367">
        <v>9.2856796196704607</v>
      </c>
      <c r="H14" s="1045">
        <v>286.05234735023043</v>
      </c>
      <c r="I14" s="1056">
        <v>610.80952380952385</v>
      </c>
      <c r="J14" s="1367">
        <v>-53.168322332931801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7477.8651593617333</v>
      </c>
      <c r="C16" s="1056">
        <v>7482.1728397777142</v>
      </c>
      <c r="D16" s="1367">
        <v>-5.7572586309151803E-2</v>
      </c>
      <c r="E16" s="1045">
        <v>6466.0347427712641</v>
      </c>
      <c r="F16" s="1056">
        <v>6602.4439220287959</v>
      </c>
      <c r="G16" s="1367">
        <v>-2.06604070959858</v>
      </c>
      <c r="H16" s="1045">
        <v>1011.8304165904675</v>
      </c>
      <c r="I16" s="1056">
        <v>879.72891774891764</v>
      </c>
      <c r="J16" s="1367">
        <v>15.0161596574063</v>
      </c>
    </row>
    <row r="17" spans="1:10" s="35" customFormat="1" ht="12.75" x14ac:dyDescent="0.2">
      <c r="A17" s="1046" t="s">
        <v>999</v>
      </c>
      <c r="B17" s="1045">
        <v>1904.8245785794104</v>
      </c>
      <c r="C17" s="1056">
        <v>1895.3984568375279</v>
      </c>
      <c r="D17" s="1367">
        <v>0.497316103000844</v>
      </c>
      <c r="E17" s="1045">
        <v>1791.1624164172483</v>
      </c>
      <c r="F17" s="1056">
        <v>1895.3984568375279</v>
      </c>
      <c r="G17" s="1367">
        <v>-5.4994262575372899</v>
      </c>
      <c r="H17" s="1045">
        <v>113.66216216216216</v>
      </c>
      <c r="I17" s="1056">
        <v>0</v>
      </c>
      <c r="J17" s="1367">
        <v>0</v>
      </c>
    </row>
    <row r="18" spans="1:10" s="35" customFormat="1" ht="12.75" x14ac:dyDescent="0.2">
      <c r="A18" s="1046" t="s">
        <v>1000</v>
      </c>
      <c r="B18" s="1045">
        <v>988.60073853874928</v>
      </c>
      <c r="C18" s="1056">
        <v>1124.49202904957</v>
      </c>
      <c r="D18" s="1367">
        <v>-12.084682416617699</v>
      </c>
      <c r="E18" s="1045">
        <v>811.02631676120245</v>
      </c>
      <c r="F18" s="1056">
        <v>904.30155285909393</v>
      </c>
      <c r="G18" s="1367">
        <v>-10.314616380231501</v>
      </c>
      <c r="H18" s="1045">
        <v>177.57442177754677</v>
      </c>
      <c r="I18" s="1056">
        <v>220.1904761904762</v>
      </c>
      <c r="J18" s="1367">
        <v>-19.354176960889198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19191.350877471283</v>
      </c>
      <c r="C20" s="1056">
        <v>17280.559918526993</v>
      </c>
      <c r="D20" s="1367">
        <v>11.0574597579774</v>
      </c>
      <c r="E20" s="1045">
        <v>15163.608174058545</v>
      </c>
      <c r="F20" s="1056">
        <v>14338.704329671407</v>
      </c>
      <c r="G20" s="1367">
        <v>5.7529873370786104</v>
      </c>
      <c r="H20" s="1045">
        <v>4027.7427034126808</v>
      </c>
      <c r="I20" s="1056">
        <v>2941.8555888555884</v>
      </c>
      <c r="J20" s="1367">
        <v>36.911638989713801</v>
      </c>
    </row>
    <row r="21" spans="1:10" s="35" customFormat="1" ht="12.75" x14ac:dyDescent="0.2">
      <c r="A21" s="1046" t="s">
        <v>1002</v>
      </c>
      <c r="B21" s="1045">
        <v>18905.326167315812</v>
      </c>
      <c r="C21" s="1056">
        <v>17084.687161753936</v>
      </c>
      <c r="D21" s="1367">
        <v>10.656554541060499</v>
      </c>
      <c r="E21" s="1045">
        <v>14910.190606760218</v>
      </c>
      <c r="F21" s="1056">
        <v>14142.831572898347</v>
      </c>
      <c r="G21" s="1367">
        <v>5.4257807561842597</v>
      </c>
      <c r="H21" s="1045">
        <v>3995.1355605555377</v>
      </c>
      <c r="I21" s="1056">
        <v>2941.8555888555884</v>
      </c>
      <c r="J21" s="1367">
        <v>35.803252059346903</v>
      </c>
    </row>
    <row r="22" spans="1:10" s="35" customFormat="1" ht="12.75" x14ac:dyDescent="0.2">
      <c r="A22" s="1046" t="s">
        <v>1003</v>
      </c>
      <c r="B22" s="1045">
        <v>7525.4157196601845</v>
      </c>
      <c r="C22" s="1056">
        <v>6566.9862148933626</v>
      </c>
      <c r="D22" s="1367">
        <v>14.5946629611188</v>
      </c>
      <c r="E22" s="1045">
        <v>6351.3460096597946</v>
      </c>
      <c r="F22" s="1056">
        <v>5909.3201831473307</v>
      </c>
      <c r="G22" s="1367">
        <v>7.4801468326774403</v>
      </c>
      <c r="H22" s="1045">
        <v>1174.0697100003906</v>
      </c>
      <c r="I22" s="1056">
        <v>657.66603174603165</v>
      </c>
      <c r="J22" s="1367">
        <v>78.520655367187402</v>
      </c>
    </row>
    <row r="23" spans="1:10" s="35" customFormat="1" ht="12.75" x14ac:dyDescent="0.2">
      <c r="A23" s="1046" t="s">
        <v>1004</v>
      </c>
      <c r="B23" s="1045">
        <v>1226.5047221143589</v>
      </c>
      <c r="C23" s="1056">
        <v>1189.1863934683847</v>
      </c>
      <c r="D23" s="1367">
        <v>3.1381395591931902</v>
      </c>
      <c r="E23" s="1045">
        <v>1000.3843946296162</v>
      </c>
      <c r="F23" s="1056">
        <v>929.21020299219424</v>
      </c>
      <c r="G23" s="1367">
        <v>7.6596437930008197</v>
      </c>
      <c r="H23" s="1045">
        <v>226.1203274847428</v>
      </c>
      <c r="I23" s="1056">
        <v>259.97619047619048</v>
      </c>
      <c r="J23" s="1367">
        <v>-13.022678318901001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413.46416064391201</v>
      </c>
      <c r="C25" s="1056">
        <v>646.56967753789525</v>
      </c>
      <c r="D25" s="1367">
        <v>-36.052652172251101</v>
      </c>
      <c r="E25" s="1045">
        <v>413.46416064391201</v>
      </c>
      <c r="F25" s="1056">
        <v>445.49348706170468</v>
      </c>
      <c r="G25" s="1367">
        <v>-7.1896284340866998</v>
      </c>
      <c r="H25" s="1045">
        <v>0</v>
      </c>
      <c r="I25" s="1056">
        <v>201.07619047619048</v>
      </c>
      <c r="J25" s="1367">
        <v>-100</v>
      </c>
    </row>
    <row r="26" spans="1:10" s="35" customFormat="1" ht="12.75" x14ac:dyDescent="0.2">
      <c r="A26" s="1046" t="s">
        <v>1006</v>
      </c>
      <c r="B26" s="1045">
        <v>6.5655631129186007</v>
      </c>
      <c r="C26" s="1056">
        <v>15.230313418472354</v>
      </c>
      <c r="D26" s="1367">
        <v>-56.891477328657999</v>
      </c>
      <c r="E26" s="1045">
        <v>6.5655631129186007</v>
      </c>
      <c r="F26" s="1056">
        <v>15.230313418472354</v>
      </c>
      <c r="G26" s="1367">
        <v>-56.891477328657999</v>
      </c>
      <c r="H26" s="1045">
        <v>0</v>
      </c>
      <c r="I26" s="1056">
        <v>0</v>
      </c>
      <c r="J26" s="1367">
        <v>0</v>
      </c>
    </row>
    <row r="27" spans="1:10" s="35" customFormat="1" ht="13.5" customHeight="1" x14ac:dyDescent="0.2">
      <c r="A27" s="1046" t="s">
        <v>1007</v>
      </c>
      <c r="B27" s="1045">
        <v>210.8478721561319</v>
      </c>
      <c r="C27" s="1056">
        <v>268.67403334486852</v>
      </c>
      <c r="D27" s="1367">
        <v>-21.522794915767399</v>
      </c>
      <c r="E27" s="1045">
        <v>210.8478721561319</v>
      </c>
      <c r="F27" s="1056">
        <v>240.19784286867807</v>
      </c>
      <c r="G27" s="1367">
        <v>-12.219081721142899</v>
      </c>
      <c r="H27" s="1045">
        <v>0</v>
      </c>
      <c r="I27" s="1056">
        <v>28.476190476190474</v>
      </c>
      <c r="J27" s="1367">
        <v>-100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696.32529459858267</v>
      </c>
      <c r="C29" s="1056">
        <v>432.09188874336462</v>
      </c>
      <c r="D29" s="1367">
        <v>61.152132853888403</v>
      </c>
      <c r="E29" s="1045">
        <v>447.19610665487841</v>
      </c>
      <c r="F29" s="1056">
        <v>375.13950779098371</v>
      </c>
      <c r="G29" s="1367">
        <v>19.207947274922201</v>
      </c>
      <c r="H29" s="1045">
        <v>249.12918794370404</v>
      </c>
      <c r="I29" s="1056">
        <v>56.952380952380949</v>
      </c>
      <c r="J29" s="1367">
        <v>337.434192877741</v>
      </c>
    </row>
    <row r="30" spans="1:10" s="35" customFormat="1" ht="12.75" x14ac:dyDescent="0.2">
      <c r="A30" s="1046" t="s">
        <v>1009</v>
      </c>
      <c r="B30" s="1045">
        <v>50.728635660019719</v>
      </c>
      <c r="C30" s="1056">
        <v>21.334226442733339</v>
      </c>
      <c r="D30" s="1367">
        <v>137.78052509280701</v>
      </c>
      <c r="E30" s="1045">
        <v>50.728635660019719</v>
      </c>
      <c r="F30" s="1056">
        <v>21.334226442733339</v>
      </c>
      <c r="G30" s="1367">
        <v>137.78052509280701</v>
      </c>
      <c r="H30" s="1045">
        <v>0</v>
      </c>
      <c r="I30" s="1056">
        <v>0</v>
      </c>
      <c r="J30" s="1367">
        <v>0</v>
      </c>
    </row>
    <row r="31" spans="1:10" s="35" customFormat="1" ht="12.75" x14ac:dyDescent="0.2">
      <c r="A31" s="1046" t="s">
        <v>1010</v>
      </c>
      <c r="B31" s="1045">
        <v>431.95546500536233</v>
      </c>
      <c r="C31" s="1056">
        <v>308.81265482384106</v>
      </c>
      <c r="D31" s="1367">
        <v>39.876218884801503</v>
      </c>
      <c r="E31" s="1045">
        <v>215.43341991880112</v>
      </c>
      <c r="F31" s="1056">
        <v>251.86027387146012</v>
      </c>
      <c r="G31" s="1367">
        <v>-14.4631201232037</v>
      </c>
      <c r="H31" s="1045">
        <v>216.52204508656121</v>
      </c>
      <c r="I31" s="1056">
        <v>56.952380952380949</v>
      </c>
      <c r="J31" s="1367">
        <v>280.18084839613601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14190.82420896718</v>
      </c>
      <c r="C33" s="1056">
        <v>13285.155002025727</v>
      </c>
      <c r="D33" s="1367">
        <v>6.8171519775520597</v>
      </c>
      <c r="E33" s="1045">
        <v>10637.179829386627</v>
      </c>
      <c r="F33" s="1056">
        <v>10844.095481546208</v>
      </c>
      <c r="G33" s="1367">
        <v>-1.9080950782082</v>
      </c>
      <c r="H33" s="1045">
        <v>3553.6443795805153</v>
      </c>
      <c r="I33" s="1056">
        <v>2441.05952047952</v>
      </c>
      <c r="J33" s="1367">
        <v>45.577948827828699</v>
      </c>
    </row>
    <row r="34" spans="1:10" s="35" customFormat="1" ht="12.75" customHeight="1" x14ac:dyDescent="0.2">
      <c r="A34" s="1046" t="s">
        <v>1012</v>
      </c>
      <c r="B34" s="1045">
        <v>12164.197411339062</v>
      </c>
      <c r="C34" s="1056">
        <v>10868.381327391038</v>
      </c>
      <c r="D34" s="1367">
        <v>11.922806579138401</v>
      </c>
      <c r="E34" s="1045">
        <v>9024.146739402855</v>
      </c>
      <c r="F34" s="1056">
        <v>9121.2373913271003</v>
      </c>
      <c r="G34" s="1367">
        <v>-1.06444605878325</v>
      </c>
      <c r="H34" s="1045">
        <v>3140.0506719361679</v>
      </c>
      <c r="I34" s="1056">
        <v>1747.1439360639361</v>
      </c>
      <c r="J34" s="1367">
        <v>79.7247843821185</v>
      </c>
    </row>
    <row r="35" spans="1:10" s="35" customFormat="1" ht="24" customHeight="1" x14ac:dyDescent="0.2">
      <c r="A35" s="1046" t="s">
        <v>1013</v>
      </c>
      <c r="B35" s="1045">
        <v>6925.4078852111643</v>
      </c>
      <c r="C35" s="1056">
        <v>5642.5887400898046</v>
      </c>
      <c r="D35" s="1367">
        <v>22.734585209216299</v>
      </c>
      <c r="E35" s="1045">
        <v>4148.8159034642258</v>
      </c>
      <c r="F35" s="1056">
        <v>4179.1861426872065</v>
      </c>
      <c r="G35" s="1367">
        <v>-0.72670223785372401</v>
      </c>
      <c r="H35" s="1045">
        <v>2776.5919817469276</v>
      </c>
      <c r="I35" s="1056">
        <v>1463.4025974025972</v>
      </c>
      <c r="J35" s="1367">
        <v>89.735346013128506</v>
      </c>
    </row>
    <row r="36" spans="1:10" s="35" customFormat="1" ht="12.75" x14ac:dyDescent="0.2">
      <c r="A36" s="1046" t="s">
        <v>1014</v>
      </c>
      <c r="B36" s="1045">
        <v>3361.5706476549367</v>
      </c>
      <c r="C36" s="1056">
        <v>3874.4935013371887</v>
      </c>
      <c r="D36" s="1367">
        <v>-13.2384491935586</v>
      </c>
      <c r="E36" s="1045">
        <v>3294.9446395904206</v>
      </c>
      <c r="F36" s="1056">
        <v>3610.0246368683243</v>
      </c>
      <c r="G36" s="1367">
        <v>-8.7279181992296309</v>
      </c>
      <c r="H36" s="1045">
        <v>66.626008064516128</v>
      </c>
      <c r="I36" s="1056">
        <v>264.46886446886447</v>
      </c>
      <c r="J36" s="1367">
        <v>-74.807617449289594</v>
      </c>
    </row>
    <row r="37" spans="1:10" s="35" customFormat="1" ht="12.75" x14ac:dyDescent="0.2">
      <c r="A37" s="1046" t="s">
        <v>1015</v>
      </c>
      <c r="B37" s="1045">
        <v>597.66130536121977</v>
      </c>
      <c r="C37" s="1056">
        <v>679.81171105312831</v>
      </c>
      <c r="D37" s="1367">
        <v>-12.0842880986333</v>
      </c>
      <c r="E37" s="1045">
        <v>554.11291826444551</v>
      </c>
      <c r="F37" s="1056">
        <v>578.58094182235902</v>
      </c>
      <c r="G37" s="1367">
        <v>-4.2289715732506599</v>
      </c>
      <c r="H37" s="1045">
        <v>43.548387096774192</v>
      </c>
      <c r="I37" s="1056">
        <v>101.23076923076923</v>
      </c>
      <c r="J37" s="1367">
        <v>-56.981076576134903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30349.680185088699</v>
      </c>
      <c r="C39" s="1056">
        <v>28987.828714352003</v>
      </c>
      <c r="D39" s="1367">
        <v>4.6980113072851104</v>
      </c>
      <c r="E39" s="1045">
        <v>24233.467075076853</v>
      </c>
      <c r="F39" s="1056">
        <v>24035.248183771473</v>
      </c>
      <c r="G39" s="1367">
        <v>0.82470083017164997</v>
      </c>
      <c r="H39" s="1045">
        <v>6116.2131100117931</v>
      </c>
      <c r="I39" s="1056">
        <v>4952.5805305805316</v>
      </c>
      <c r="J39" s="1367">
        <v>23.495480229876499</v>
      </c>
    </row>
    <row r="40" spans="1:10" s="35" customFormat="1" ht="12.75" x14ac:dyDescent="0.2">
      <c r="A40" s="1046" t="s">
        <v>1017</v>
      </c>
      <c r="B40" s="1045">
        <v>14763.269755304813</v>
      </c>
      <c r="C40" s="1056">
        <v>12373.442712929284</v>
      </c>
      <c r="D40" s="1367">
        <v>19.314164196827299</v>
      </c>
      <c r="E40" s="1045">
        <v>13286.636373769968</v>
      </c>
      <c r="F40" s="1056">
        <v>11451.307816714389</v>
      </c>
      <c r="G40" s="1367">
        <v>16.027239739173901</v>
      </c>
      <c r="H40" s="1045">
        <v>1476.6333815348285</v>
      </c>
      <c r="I40" s="1056">
        <v>922.13489621489623</v>
      </c>
      <c r="J40" s="1367">
        <v>60.132035735334597</v>
      </c>
    </row>
    <row r="41" spans="1:10" s="35" customFormat="1" ht="12.75" x14ac:dyDescent="0.2">
      <c r="A41" s="1046" t="s">
        <v>1018</v>
      </c>
      <c r="B41" s="1045">
        <v>15586.410429783866</v>
      </c>
      <c r="C41" s="1056">
        <v>38699.718838370252</v>
      </c>
      <c r="D41" s="1367">
        <v>-59.724745043030801</v>
      </c>
      <c r="E41" s="1045">
        <v>10946.830701306861</v>
      </c>
      <c r="F41" s="1056">
        <v>30043.853734585151</v>
      </c>
      <c r="G41" s="1367">
        <v>-63.563826405181302</v>
      </c>
      <c r="H41" s="1045">
        <v>4639.5797284769651</v>
      </c>
      <c r="I41" s="1056">
        <v>8655.8651037851032</v>
      </c>
      <c r="J41" s="1367">
        <v>-46.399583717540402</v>
      </c>
    </row>
    <row r="42" spans="1:10" s="35" customFormat="1" ht="12.75" x14ac:dyDescent="0.2">
      <c r="A42" s="1046" t="s">
        <v>1019</v>
      </c>
      <c r="B42" s="1045">
        <v>35664.148365034176</v>
      </c>
      <c r="C42" s="1056">
        <v>34458.775549876809</v>
      </c>
      <c r="D42" s="1367">
        <v>3.49801406440768</v>
      </c>
      <c r="E42" s="1045">
        <v>27984.003594818983</v>
      </c>
      <c r="F42" s="1056">
        <v>28911.221184242455</v>
      </c>
      <c r="G42" s="1367">
        <v>-3.2071201126877198</v>
      </c>
      <c r="H42" s="1045">
        <v>7680.1447702152745</v>
      </c>
      <c r="I42" s="1056">
        <v>5547.5543656343643</v>
      </c>
      <c r="J42" s="1367">
        <v>38.4419919846436</v>
      </c>
    </row>
    <row r="43" spans="1:10" s="35" customFormat="1" ht="12.75" x14ac:dyDescent="0.2">
      <c r="A43" s="1046" t="s">
        <v>1020</v>
      </c>
      <c r="B43" s="1045">
        <v>17500.575040421172</v>
      </c>
      <c r="C43" s="1056">
        <v>16614.386001422718</v>
      </c>
      <c r="D43" s="1367">
        <v>5.3338657168707204</v>
      </c>
      <c r="E43" s="1045">
        <v>12738.719810636414</v>
      </c>
      <c r="F43" s="1056">
        <v>12583.940367057083</v>
      </c>
      <c r="G43" s="1367">
        <v>1.2299759778306101</v>
      </c>
      <c r="H43" s="1045">
        <v>4761.8552297847236</v>
      </c>
      <c r="I43" s="1056">
        <v>4030.4456343656339</v>
      </c>
      <c r="J43" s="1367">
        <v>18.147114780130501</v>
      </c>
    </row>
    <row r="44" spans="1:10" s="35" customFormat="1" ht="12.75" x14ac:dyDescent="0.2">
      <c r="A44" s="1046" t="s">
        <v>1021</v>
      </c>
      <c r="B44" s="1357">
        <v>1.5063608632038861</v>
      </c>
      <c r="C44" s="1368">
        <v>1.4854067542053579</v>
      </c>
      <c r="D44" s="1367">
        <v>1.41066471787641</v>
      </c>
      <c r="E44" s="1357">
        <v>1.4809950669906056</v>
      </c>
      <c r="F44" s="1368">
        <v>1.4632153568082378</v>
      </c>
      <c r="G44" s="1367">
        <v>1.21511232776775</v>
      </c>
      <c r="H44" s="1357">
        <v>1.5893832312438028</v>
      </c>
      <c r="I44" s="1368">
        <v>1.581547453729538</v>
      </c>
      <c r="J44" s="1367">
        <v>0.49545004140007198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10.798599361603033</v>
      </c>
      <c r="C47" s="1368">
        <v>10.884961380089797</v>
      </c>
      <c r="D47" s="1367">
        <v>-0.79340675149047746</v>
      </c>
      <c r="E47" s="1357">
        <v>10.983879161361624</v>
      </c>
      <c r="F47" s="1368">
        <v>11.154454966130952</v>
      </c>
      <c r="G47" s="1367">
        <v>-1.5292168491177667</v>
      </c>
      <c r="H47" s="1357">
        <v>10.192177722141068</v>
      </c>
      <c r="I47" s="1368">
        <v>9.7174232834287118</v>
      </c>
      <c r="J47" s="1367">
        <v>4.8856000697423871</v>
      </c>
    </row>
    <row r="48" spans="1:10" s="35" customFormat="1" ht="12.75" customHeight="1" x14ac:dyDescent="0.2">
      <c r="A48" s="1047" t="s">
        <v>1066</v>
      </c>
      <c r="B48" s="1357">
        <v>7.2165279034354199</v>
      </c>
      <c r="C48" s="1368">
        <v>7.4321992094672762</v>
      </c>
      <c r="D48" s="1367">
        <v>-2.9018504476727434</v>
      </c>
      <c r="E48" s="1357">
        <v>7.2390020302612701</v>
      </c>
      <c r="F48" s="1368">
        <v>7.6364421504591338</v>
      </c>
      <c r="G48" s="1367">
        <v>-5.204519491763163</v>
      </c>
      <c r="H48" s="1357">
        <v>7.1602961219538317</v>
      </c>
      <c r="I48" s="1368">
        <v>6.7620807095301085</v>
      </c>
      <c r="J48" s="1367">
        <v>5.8889479367275221</v>
      </c>
    </row>
    <row r="49" spans="1:10" s="35" customFormat="1" ht="12.75" customHeight="1" x14ac:dyDescent="0.2">
      <c r="A49" s="1047" t="s">
        <v>199</v>
      </c>
      <c r="B49" s="1357">
        <v>7.5202371872887364</v>
      </c>
      <c r="C49" s="1368">
        <v>7.7165098256192781</v>
      </c>
      <c r="D49" s="1367">
        <v>-2.5435416109871949</v>
      </c>
      <c r="E49" s="1357">
        <v>7.9619233478694689</v>
      </c>
      <c r="F49" s="1368">
        <v>8.0419799177278914</v>
      </c>
      <c r="G49" s="1367">
        <v>-0.99548333466916994</v>
      </c>
      <c r="H49" s="1357">
        <v>5.8718263279308918</v>
      </c>
      <c r="I49" s="1368">
        <v>6.1518277548385996</v>
      </c>
      <c r="J49" s="1367">
        <v>-4.5515160382616067</v>
      </c>
    </row>
    <row r="50" spans="1:10" s="35" customFormat="1" ht="12.75" customHeight="1" x14ac:dyDescent="0.2">
      <c r="A50" s="1047" t="s">
        <v>1067</v>
      </c>
      <c r="B50" s="1357">
        <v>4.1748630457498015</v>
      </c>
      <c r="C50" s="1368">
        <v>3.564422021737677</v>
      </c>
      <c r="D50" s="1367">
        <v>17.125946935838165</v>
      </c>
      <c r="E50" s="1357">
        <v>4.1748630457498015</v>
      </c>
      <c r="F50" s="1368">
        <v>4.3344539545653475</v>
      </c>
      <c r="G50" s="1367">
        <v>-3.681914965262322</v>
      </c>
      <c r="H50" s="1357" t="s">
        <v>864</v>
      </c>
      <c r="I50" s="1368">
        <v>1.8583810922180648</v>
      </c>
      <c r="J50" s="1367">
        <v>-100</v>
      </c>
    </row>
    <row r="51" spans="1:10" s="35" customFormat="1" ht="12.75" customHeight="1" x14ac:dyDescent="0.2">
      <c r="A51" s="1047" t="s">
        <v>1068</v>
      </c>
      <c r="B51" s="1357">
        <v>2.6013887028862821</v>
      </c>
      <c r="C51" s="1368">
        <v>2.2095886071553585</v>
      </c>
      <c r="D51" s="1367">
        <v>17.731811906621388</v>
      </c>
      <c r="E51" s="1357">
        <v>3.4205942344716993</v>
      </c>
      <c r="F51" s="1368">
        <v>2.3932241606485802</v>
      </c>
      <c r="G51" s="1367">
        <v>42.928284392076947</v>
      </c>
      <c r="H51" s="1357">
        <v>1.1308844745422246</v>
      </c>
      <c r="I51" s="1368">
        <v>1</v>
      </c>
      <c r="J51" s="1367">
        <v>13.088447454222463</v>
      </c>
    </row>
    <row r="52" spans="1:10" s="35" customFormat="1" ht="12.75" customHeight="1" x14ac:dyDescent="0.2">
      <c r="A52" s="1047" t="s">
        <v>1069</v>
      </c>
      <c r="B52" s="1357">
        <v>6.2986719362899306</v>
      </c>
      <c r="C52" s="1368">
        <v>6.4859185337669913</v>
      </c>
      <c r="D52" s="1367">
        <v>-2.8869711591691667</v>
      </c>
      <c r="E52" s="1357">
        <v>6.631976253377486</v>
      </c>
      <c r="F52" s="1368">
        <v>6.7644066696489196</v>
      </c>
      <c r="G52" s="1367">
        <v>-1.9577536174108658</v>
      </c>
      <c r="H52" s="1357">
        <v>4.1687129442821744</v>
      </c>
      <c r="I52" s="1368">
        <v>4.3958402573638145</v>
      </c>
      <c r="J52" s="1367">
        <v>-5.1668691259005914</v>
      </c>
    </row>
    <row r="53" spans="1:10" s="35" customFormat="1" ht="12.75" customHeight="1" x14ac:dyDescent="0.2">
      <c r="A53" s="1046" t="s">
        <v>1011</v>
      </c>
      <c r="B53" s="1357">
        <v>7.3405645499798133</v>
      </c>
      <c r="C53" s="1368">
        <v>7.3622134207059311</v>
      </c>
      <c r="D53" s="1367">
        <v>-0.29405383257745804</v>
      </c>
      <c r="E53" s="1357">
        <v>7.8809767604798724</v>
      </c>
      <c r="F53" s="1368">
        <v>7.8816469072062159</v>
      </c>
      <c r="G53" s="1367">
        <v>-8.5026230460888905E-3</v>
      </c>
      <c r="H53" s="1357">
        <v>5.7229401477980231</v>
      </c>
      <c r="I53" s="1368">
        <v>5.0546964279146334</v>
      </c>
      <c r="J53" s="1367">
        <v>13.220254260829675</v>
      </c>
    </row>
    <row r="54" spans="1:10" s="35" customFormat="1" ht="12.75" customHeight="1" x14ac:dyDescent="0.2">
      <c r="A54" s="1075" t="s">
        <v>1070</v>
      </c>
      <c r="B54" s="1357">
        <v>3.8989479875631785</v>
      </c>
      <c r="C54" s="1368">
        <v>4.3924531133454057</v>
      </c>
      <c r="D54" s="1367">
        <v>-11.235296383308709</v>
      </c>
      <c r="E54" s="1357">
        <v>4.5972399544392317</v>
      </c>
      <c r="F54" s="1368">
        <v>4.7423971832337291</v>
      </c>
      <c r="G54" s="1367">
        <v>-3.0608408192313834</v>
      </c>
      <c r="H54" s="1357">
        <v>2.8555520415682727</v>
      </c>
      <c r="I54" s="1368">
        <v>3.3930825982262762</v>
      </c>
      <c r="J54" s="1367">
        <v>-15.841953182601451</v>
      </c>
    </row>
    <row r="55" spans="1:10" s="35" customFormat="1" ht="12.75" customHeight="1" x14ac:dyDescent="0.2">
      <c r="A55" s="1075" t="s">
        <v>1071</v>
      </c>
      <c r="B55" s="1357">
        <v>6.3437687976281056</v>
      </c>
      <c r="C55" s="1368">
        <v>6.7188790836129737</v>
      </c>
      <c r="D55" s="1367">
        <v>-5.5829295529330807</v>
      </c>
      <c r="E55" s="1357">
        <v>7.1761094613702854</v>
      </c>
      <c r="F55" s="1368">
        <v>7.1974851882170716</v>
      </c>
      <c r="G55" s="1367">
        <v>-0.29698882717786229</v>
      </c>
      <c r="H55" s="1357">
        <v>3.9517168623165593</v>
      </c>
      <c r="I55" s="1368">
        <v>4.2202412742593429</v>
      </c>
      <c r="J55" s="1367">
        <v>-6.3627739385566287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39815.561158991215</v>
      </c>
      <c r="C58" s="1056">
        <v>37243.815437870668</v>
      </c>
      <c r="D58" s="1367">
        <v>6.9051618124643497</v>
      </c>
      <c r="E58" s="1045">
        <v>30368.994194954521</v>
      </c>
      <c r="F58" s="1056">
        <v>30306.332560747789</v>
      </c>
      <c r="G58" s="1367">
        <v>0.20676086121977699</v>
      </c>
      <c r="H58" s="1045">
        <v>9446.5669640368051</v>
      </c>
      <c r="I58" s="1056">
        <v>6937.4828771228758</v>
      </c>
      <c r="J58" s="1367">
        <v>36.167067095587598</v>
      </c>
    </row>
    <row r="59" spans="1:10" s="35" customFormat="1" ht="12.75" x14ac:dyDescent="0.2">
      <c r="A59" s="1046" t="s">
        <v>1025</v>
      </c>
      <c r="B59" s="1045">
        <v>32361.447236568347</v>
      </c>
      <c r="C59" s="1056">
        <v>31448.786902441359</v>
      </c>
      <c r="D59" s="1367">
        <v>2.9020525877776802</v>
      </c>
      <c r="E59" s="1045">
        <v>25549.994158191334</v>
      </c>
      <c r="F59" s="1056">
        <v>25864.474823409277</v>
      </c>
      <c r="G59" s="1367">
        <v>-1.2158787965542399</v>
      </c>
      <c r="H59" s="1045">
        <v>6811.4530783770824</v>
      </c>
      <c r="I59" s="1056">
        <v>5584.3120790320791</v>
      </c>
      <c r="J59" s="1367">
        <v>21.974792632966601</v>
      </c>
    </row>
    <row r="60" spans="1:10" s="35" customFormat="1" ht="12.75" x14ac:dyDescent="0.2">
      <c r="A60" s="1046" t="s">
        <v>1026</v>
      </c>
      <c r="B60" s="1045">
        <v>5701.1353130988446</v>
      </c>
      <c r="C60" s="1056">
        <v>5704.4266470371867</v>
      </c>
      <c r="D60" s="1367">
        <v>-5.76978922158927E-2</v>
      </c>
      <c r="E60" s="1045">
        <v>3837.1242486360857</v>
      </c>
      <c r="F60" s="1056">
        <v>4107.0007695813101</v>
      </c>
      <c r="G60" s="1367">
        <v>-6.5711339268323803</v>
      </c>
      <c r="H60" s="1045">
        <v>1864.0110644627543</v>
      </c>
      <c r="I60" s="1056">
        <v>1597.4258774558773</v>
      </c>
      <c r="J60" s="1367">
        <v>16.688422966544799</v>
      </c>
    </row>
    <row r="61" spans="1:10" s="35" customFormat="1" ht="12.75" x14ac:dyDescent="0.2">
      <c r="A61" s="1046" t="s">
        <v>1027</v>
      </c>
      <c r="B61" s="1045">
        <v>3512.7970485787878</v>
      </c>
      <c r="C61" s="1056">
        <v>3515.2383826671467</v>
      </c>
      <c r="D61" s="1367">
        <v>-6.9450029346417697E-2</v>
      </c>
      <c r="E61" s="1045">
        <v>2636.4164707315772</v>
      </c>
      <c r="F61" s="1056">
        <v>2755.64475629352</v>
      </c>
      <c r="G61" s="1367">
        <v>-4.3266928833856904</v>
      </c>
      <c r="H61" s="1045">
        <v>876.38057784721093</v>
      </c>
      <c r="I61" s="1056">
        <v>759.59362637362631</v>
      </c>
      <c r="J61" s="1367">
        <v>15.374925146638899</v>
      </c>
    </row>
    <row r="62" spans="1:10" s="35" customFormat="1" ht="12.75" x14ac:dyDescent="0.2">
      <c r="A62" s="1046" t="s">
        <v>1028</v>
      </c>
      <c r="B62" s="1045">
        <v>1708.9634056285161</v>
      </c>
      <c r="C62" s="1056">
        <v>1975.358973213446</v>
      </c>
      <c r="D62" s="1367">
        <v>-13.485931984887101</v>
      </c>
      <c r="E62" s="1045">
        <v>1596.7401874506609</v>
      </c>
      <c r="F62" s="1056">
        <v>1832.7875446420173</v>
      </c>
      <c r="G62" s="1367">
        <v>-12.879144551228499</v>
      </c>
      <c r="H62" s="1045">
        <v>112.22321817785527</v>
      </c>
      <c r="I62" s="1056">
        <v>142.57142857142858</v>
      </c>
      <c r="J62" s="1367">
        <v>-21.286319915332001</v>
      </c>
    </row>
    <row r="63" spans="1:10" s="35" customFormat="1" ht="12.75" x14ac:dyDescent="0.2">
      <c r="A63" s="1046" t="s">
        <v>1029</v>
      </c>
      <c r="B63" s="1045">
        <v>1233.5003656600484</v>
      </c>
      <c r="C63" s="1056">
        <v>1472.724626805657</v>
      </c>
      <c r="D63" s="1367">
        <v>-16.243651853944101</v>
      </c>
      <c r="E63" s="1045">
        <v>1152.358228563274</v>
      </c>
      <c r="F63" s="1056">
        <v>1330.1531982342283</v>
      </c>
      <c r="G63" s="1367">
        <v>-13.3665031897812</v>
      </c>
      <c r="H63" s="1045">
        <v>81.142137096774192</v>
      </c>
      <c r="I63" s="1056">
        <v>142.57142857142858</v>
      </c>
      <c r="J63" s="1367">
        <v>-43.086677387032097</v>
      </c>
    </row>
    <row r="64" spans="1:10" s="35" customFormat="1" ht="12.75" x14ac:dyDescent="0.2">
      <c r="A64" s="1046" t="s">
        <v>1031</v>
      </c>
      <c r="B64" s="1045">
        <v>2165.7733171112509</v>
      </c>
      <c r="C64" s="1056">
        <v>1750.8505400108281</v>
      </c>
      <c r="D64" s="1369">
        <v>23.698355034796801</v>
      </c>
      <c r="E64" s="1045">
        <v>1925.3199605288628</v>
      </c>
      <c r="F64" s="1056">
        <v>1636.9457781060662</v>
      </c>
      <c r="G64" s="1369">
        <v>17.616599540422399</v>
      </c>
      <c r="H64" s="1045">
        <v>240.45335658238884</v>
      </c>
      <c r="I64" s="1056">
        <v>113.9047619047619</v>
      </c>
      <c r="J64" s="1369">
        <v>111.100354859121</v>
      </c>
    </row>
    <row r="65" spans="1:10" s="35" customFormat="1" ht="12.75" x14ac:dyDescent="0.2">
      <c r="A65" s="1046" t="s">
        <v>1032</v>
      </c>
      <c r="B65" s="1045">
        <v>3999.4115703426096</v>
      </c>
      <c r="C65" s="1056">
        <v>3922.1848907539625</v>
      </c>
      <c r="D65" s="1369">
        <v>1.96897091135859</v>
      </c>
      <c r="E65" s="1045">
        <v>3016.8613622962257</v>
      </c>
      <c r="F65" s="1056">
        <v>3195.7574015764735</v>
      </c>
      <c r="G65" s="1369">
        <v>-5.5979230210653004</v>
      </c>
      <c r="H65" s="1045">
        <v>982.55020804638332</v>
      </c>
      <c r="I65" s="1056">
        <v>726.42748917748918</v>
      </c>
      <c r="J65" s="1369">
        <v>35.257850602390299</v>
      </c>
    </row>
    <row r="66" spans="1:10" s="35" customFormat="1" ht="12.75" x14ac:dyDescent="0.2">
      <c r="A66" s="1046" t="s">
        <v>1033</v>
      </c>
      <c r="B66" s="1045">
        <v>2128.2183703701867</v>
      </c>
      <c r="C66" s="1056">
        <v>1401.7944922553222</v>
      </c>
      <c r="D66" s="1369">
        <v>51.820996738696998</v>
      </c>
      <c r="E66" s="1045">
        <v>884.50955135871095</v>
      </c>
      <c r="F66" s="1056">
        <v>1038.0049684457983</v>
      </c>
      <c r="G66" s="1369">
        <v>-14.7875416547298</v>
      </c>
      <c r="H66" s="1045">
        <v>1243.7088190114755</v>
      </c>
      <c r="I66" s="1056">
        <v>363.78952380952376</v>
      </c>
      <c r="J66" s="1369">
        <v>241.87593034225699</v>
      </c>
    </row>
    <row r="67" spans="1:10" s="35" customFormat="1" ht="12.75" x14ac:dyDescent="0.2">
      <c r="A67" s="1047" t="s">
        <v>172</v>
      </c>
      <c r="B67" s="1045">
        <v>3642.9535500422285</v>
      </c>
      <c r="C67" s="1056">
        <v>4582.3044769655653</v>
      </c>
      <c r="D67" s="1369">
        <v>-20.499531003347499</v>
      </c>
      <c r="E67" s="1045">
        <v>3471.1397539592795</v>
      </c>
      <c r="F67" s="1056">
        <v>3755.3524623135513</v>
      </c>
      <c r="G67" s="1369">
        <v>-7.5682032833524699</v>
      </c>
      <c r="H67" s="1045">
        <v>171.8137960829493</v>
      </c>
      <c r="I67" s="1056">
        <v>826.95201465201467</v>
      </c>
      <c r="J67" s="1369">
        <v>-79.223244754382804</v>
      </c>
    </row>
    <row r="68" spans="1:10" s="35" customFormat="1" ht="12.75" x14ac:dyDescent="0.2">
      <c r="A68" s="1364" t="s">
        <v>725</v>
      </c>
      <c r="B68" s="1048">
        <v>1569.544053842553</v>
      </c>
      <c r="C68" s="1371">
        <v>1435.2605262137263</v>
      </c>
      <c r="D68" s="1370">
        <v>9.3560385153956709</v>
      </c>
      <c r="E68" s="1048">
        <v>820.77048056407023</v>
      </c>
      <c r="F68" s="1371">
        <v>791.36303703623696</v>
      </c>
      <c r="G68" s="1370">
        <v>3.71604967019538</v>
      </c>
      <c r="H68" s="1048">
        <v>748.77357327848324</v>
      </c>
      <c r="I68" s="1371">
        <v>643.89748917748932</v>
      </c>
      <c r="J68" s="1370">
        <v>16.2876988750122</v>
      </c>
    </row>
    <row r="69" spans="1:10" s="35" customFormat="1" ht="12.75" x14ac:dyDescent="0.2">
      <c r="A69" s="1047" t="s">
        <v>1034</v>
      </c>
      <c r="B69" s="1045">
        <v>363.90820433221722</v>
      </c>
      <c r="C69" s="1056">
        <v>348.05885022731155</v>
      </c>
      <c r="D69" s="1369">
        <v>4.5536420333959997</v>
      </c>
      <c r="E69" s="1045">
        <v>305.84368820318497</v>
      </c>
      <c r="F69" s="1056">
        <v>303.1144057828671</v>
      </c>
      <c r="G69" s="1369">
        <v>0.90041329882320598</v>
      </c>
      <c r="H69" s="1045">
        <v>58.064516129032256</v>
      </c>
      <c r="I69" s="1056">
        <v>44.944444444444443</v>
      </c>
      <c r="J69" s="1369">
        <v>29.191754057179299</v>
      </c>
    </row>
    <row r="70" spans="1:10" s="35" customFormat="1" ht="12.75" x14ac:dyDescent="0.2">
      <c r="A70" s="1047" t="s">
        <v>1035</v>
      </c>
      <c r="B70" s="1045">
        <v>973.94507152961432</v>
      </c>
      <c r="C70" s="1338" t="s">
        <v>883</v>
      </c>
      <c r="D70" s="1343" t="s">
        <v>883</v>
      </c>
      <c r="E70" s="1045">
        <v>237.93285224984282</v>
      </c>
      <c r="F70" s="1338" t="s">
        <v>883</v>
      </c>
      <c r="G70" s="1343" t="s">
        <v>883</v>
      </c>
      <c r="H70" s="1045">
        <v>736.01221927977144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118.7011973671588</v>
      </c>
      <c r="C71" s="1338" t="s">
        <v>883</v>
      </c>
      <c r="D71" s="1343" t="s">
        <v>883</v>
      </c>
      <c r="E71" s="1045">
        <v>62.310572367158791</v>
      </c>
      <c r="F71" s="1338" t="s">
        <v>883</v>
      </c>
      <c r="G71" s="1343" t="s">
        <v>883</v>
      </c>
      <c r="H71" s="1045">
        <v>56.390625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897.29504707650335</v>
      </c>
      <c r="C72" s="1056">
        <v>618.0900677562704</v>
      </c>
      <c r="D72" s="1369">
        <v>45.172215812134802</v>
      </c>
      <c r="E72" s="1045">
        <v>494.15218993364624</v>
      </c>
      <c r="F72" s="1056">
        <v>479.34006775627029</v>
      </c>
      <c r="G72" s="1369">
        <v>3.0901072482235001</v>
      </c>
      <c r="H72" s="1045">
        <v>403.14285714285717</v>
      </c>
      <c r="I72" s="1056">
        <v>138.75</v>
      </c>
      <c r="J72" s="1369">
        <v>190.553410553411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45595.019484832672</v>
      </c>
      <c r="C75" s="1056">
        <v>44848.244593558542</v>
      </c>
      <c r="D75" s="1369">
        <v>1.6651150965703301</v>
      </c>
      <c r="E75" s="1045">
        <v>35519.806292575944</v>
      </c>
      <c r="F75" s="1056">
        <v>36126.841235805194</v>
      </c>
      <c r="G75" s="1369">
        <v>-1.6802879035757501</v>
      </c>
      <c r="H75" s="1045">
        <v>10075.213192256901</v>
      </c>
      <c r="I75" s="1056">
        <v>8721.4033577533573</v>
      </c>
      <c r="J75" s="1369">
        <v>15.522843961803501</v>
      </c>
    </row>
    <row r="76" spans="1:10" s="35" customFormat="1" ht="12.75" x14ac:dyDescent="0.2">
      <c r="A76" s="1046" t="s">
        <v>1038</v>
      </c>
      <c r="B76" s="1045">
        <v>5986.4027767326379</v>
      </c>
      <c r="C76" s="1056">
        <v>5837.3072674761934</v>
      </c>
      <c r="D76" s="1369">
        <v>2.55418298925537</v>
      </c>
      <c r="E76" s="1045">
        <v>4719.5300829406451</v>
      </c>
      <c r="F76" s="1056">
        <v>5161.7755214444478</v>
      </c>
      <c r="G76" s="1369">
        <v>-8.5676999448446907</v>
      </c>
      <c r="H76" s="1045">
        <v>1266.8726937919891</v>
      </c>
      <c r="I76" s="1056">
        <v>675.53174603174602</v>
      </c>
      <c r="J76" s="1369">
        <v>87.537107061797997</v>
      </c>
    </row>
    <row r="77" spans="1:10" s="35" customFormat="1" ht="12.75" x14ac:dyDescent="0.2">
      <c r="A77" s="1046" t="s">
        <v>1039</v>
      </c>
      <c r="B77" s="1045">
        <v>5687.0078457402415</v>
      </c>
      <c r="C77" s="1056">
        <v>5507.0301319918772</v>
      </c>
      <c r="D77" s="1369">
        <v>3.2681447065782998</v>
      </c>
      <c r="E77" s="1045">
        <v>4457.7289019482505</v>
      </c>
      <c r="F77" s="1056">
        <v>4831.4983859601316</v>
      </c>
      <c r="G77" s="1369">
        <v>-7.7360987038310798</v>
      </c>
      <c r="H77" s="1045">
        <v>1229.2789437919891</v>
      </c>
      <c r="I77" s="1056">
        <v>675.53174603174602</v>
      </c>
      <c r="J77" s="1369">
        <v>81.972046615588695</v>
      </c>
    </row>
    <row r="78" spans="1:10" s="35" customFormat="1" ht="12.75" x14ac:dyDescent="0.2">
      <c r="A78" s="1046" t="s">
        <v>1040</v>
      </c>
      <c r="B78" s="1045">
        <v>431.72980581142042</v>
      </c>
      <c r="C78" s="1056">
        <v>468.299268579912</v>
      </c>
      <c r="D78" s="1369">
        <v>-7.8089942099175502</v>
      </c>
      <c r="E78" s="1045">
        <v>394.13605581142042</v>
      </c>
      <c r="F78" s="1056">
        <v>468.299268579912</v>
      </c>
      <c r="G78" s="1369">
        <v>-15.8367133464434</v>
      </c>
      <c r="H78" s="1045">
        <v>37.59375</v>
      </c>
      <c r="I78" s="1056">
        <v>0</v>
      </c>
      <c r="J78" s="1369">
        <v>0</v>
      </c>
    </row>
    <row r="79" spans="1:10" s="35" customFormat="1" ht="12.75" x14ac:dyDescent="0.2">
      <c r="A79" s="1046" t="s">
        <v>1041</v>
      </c>
      <c r="B79" s="1045">
        <v>40054.79414324573</v>
      </c>
      <c r="C79" s="1056">
        <v>39470.723734566025</v>
      </c>
      <c r="D79" s="1369">
        <v>1.4797560151353699</v>
      </c>
      <c r="E79" s="1045">
        <v>31208.859894780904</v>
      </c>
      <c r="F79" s="1056">
        <v>31424.852122844415</v>
      </c>
      <c r="G79" s="1369">
        <v>-0.68732933800027196</v>
      </c>
      <c r="H79" s="1045">
        <v>8845.9342484649114</v>
      </c>
      <c r="I79" s="1056">
        <v>8045.8716117216118</v>
      </c>
      <c r="J79" s="1369">
        <v>9.9437658883063698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2871.1285966432497</v>
      </c>
      <c r="C81" s="1056">
        <v>3271.6708195533829</v>
      </c>
      <c r="D81" s="1369">
        <v>-12.2427421645314</v>
      </c>
      <c r="E81" s="1045">
        <v>2147.5095264345191</v>
      </c>
      <c r="F81" s="1056">
        <v>2607.7811370136997</v>
      </c>
      <c r="G81" s="1369">
        <v>-17.649932505695599</v>
      </c>
      <c r="H81" s="1045">
        <v>723.61907020872866</v>
      </c>
      <c r="I81" s="1056">
        <v>663.88968253968255</v>
      </c>
      <c r="J81" s="1369">
        <v>8.9968844583566607</v>
      </c>
    </row>
    <row r="82" spans="1:11" s="35" customFormat="1" ht="12.75" x14ac:dyDescent="0.2">
      <c r="A82" s="1046" t="s">
        <v>1043</v>
      </c>
      <c r="B82" s="1045">
        <v>1814.1770958232246</v>
      </c>
      <c r="C82" s="1056">
        <v>1922.5696842100222</v>
      </c>
      <c r="D82" s="1369">
        <v>-5.6379016727986997</v>
      </c>
      <c r="E82" s="1045">
        <v>1193.5580256144958</v>
      </c>
      <c r="F82" s="1056">
        <v>1673.7800016703395</v>
      </c>
      <c r="G82" s="1369">
        <v>-28.6908659188549</v>
      </c>
      <c r="H82" s="1045">
        <v>620.61907020872866</v>
      </c>
      <c r="I82" s="1056">
        <v>248.78968253968256</v>
      </c>
      <c r="J82" s="1369">
        <v>149.45530854549699</v>
      </c>
    </row>
    <row r="83" spans="1:11" s="35" customFormat="1" ht="12.75" x14ac:dyDescent="0.2">
      <c r="A83" s="1046" t="s">
        <v>1044</v>
      </c>
      <c r="B83" s="1045">
        <v>502.05166800995141</v>
      </c>
      <c r="C83" s="1056">
        <v>712.77497804297627</v>
      </c>
      <c r="D83" s="1369">
        <v>-29.563791732924599</v>
      </c>
      <c r="E83" s="1045">
        <v>450.5516680099513</v>
      </c>
      <c r="F83" s="1056">
        <v>470.27497804297627</v>
      </c>
      <c r="G83" s="1369">
        <v>-4.1939952057629002</v>
      </c>
      <c r="H83" s="1045">
        <v>51.5</v>
      </c>
      <c r="I83" s="1056">
        <v>242.5</v>
      </c>
      <c r="J83" s="1369">
        <v>-78.762886597938106</v>
      </c>
    </row>
    <row r="84" spans="1:11" s="35" customFormat="1" ht="12.75" x14ac:dyDescent="0.2">
      <c r="A84" s="1046" t="s">
        <v>1045</v>
      </c>
      <c r="B84" s="1045">
        <v>671.07327350773096</v>
      </c>
      <c r="C84" s="1056">
        <v>752.16616915827285</v>
      </c>
      <c r="D84" s="1369">
        <v>-10.7812474125619</v>
      </c>
      <c r="E84" s="1045">
        <v>619.57327350773119</v>
      </c>
      <c r="F84" s="1056">
        <v>579.56616915827294</v>
      </c>
      <c r="G84" s="1369">
        <v>6.9029399020239799</v>
      </c>
      <c r="H84" s="1045">
        <v>51.5</v>
      </c>
      <c r="I84" s="1056">
        <v>172.6</v>
      </c>
      <c r="J84" s="1369">
        <v>-70.162224797218997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1025.3347528603006</v>
      </c>
      <c r="C86" s="1056">
        <v>1140.3771917130396</v>
      </c>
      <c r="D86" s="1369">
        <v>-10.0881041543742</v>
      </c>
      <c r="E86" s="1045">
        <v>973.83475286030057</v>
      </c>
      <c r="F86" s="1056">
        <v>897.87719171303979</v>
      </c>
      <c r="G86" s="1369">
        <v>8.4596826657711404</v>
      </c>
      <c r="H86" s="1045">
        <v>51.5</v>
      </c>
      <c r="I86" s="1056">
        <v>242.5</v>
      </c>
      <c r="J86" s="1369">
        <v>-78.762886597938106</v>
      </c>
    </row>
    <row r="87" spans="1:11" s="35" customFormat="1" ht="13.5" customHeight="1" x14ac:dyDescent="0.2">
      <c r="A87" s="1046" t="s">
        <v>1047</v>
      </c>
      <c r="B87" s="1045">
        <v>4281.8629031126056</v>
      </c>
      <c r="C87" s="1056">
        <v>3461.2511992352429</v>
      </c>
      <c r="D87" s="1369">
        <v>23.7085278311691</v>
      </c>
      <c r="E87" s="1045">
        <v>2748.1635123524306</v>
      </c>
      <c r="F87" s="1056">
        <v>2991.2988182828617</v>
      </c>
      <c r="G87" s="1369">
        <v>-8.1280848454318395</v>
      </c>
      <c r="H87" s="1045">
        <v>1533.6993907601768</v>
      </c>
      <c r="I87" s="1056">
        <v>469.95238095238096</v>
      </c>
      <c r="J87" s="1369">
        <v>226.35208436481599</v>
      </c>
    </row>
    <row r="88" spans="1:11" s="35" customFormat="1" ht="12.75" x14ac:dyDescent="0.2">
      <c r="A88" s="1046" t="s">
        <v>1048</v>
      </c>
      <c r="B88" s="1045">
        <v>198.32476568491967</v>
      </c>
      <c r="C88" s="1056">
        <v>176.91274079924719</v>
      </c>
      <c r="D88" s="1369">
        <v>12.1031559337888</v>
      </c>
      <c r="E88" s="1045">
        <v>198.32476568491967</v>
      </c>
      <c r="F88" s="1056">
        <v>176.91274079924719</v>
      </c>
      <c r="G88" s="1369">
        <v>12.1031559337888</v>
      </c>
      <c r="H88" s="1045">
        <v>0</v>
      </c>
      <c r="I88" s="1056">
        <v>0</v>
      </c>
      <c r="J88" s="1369">
        <v>0</v>
      </c>
    </row>
    <row r="89" spans="1:11" s="35" customFormat="1" ht="12.75" x14ac:dyDescent="0.2">
      <c r="A89" s="1046" t="s">
        <v>1049</v>
      </c>
      <c r="B89" s="1045">
        <v>93.627349211243001</v>
      </c>
      <c r="C89" s="1056">
        <v>335.72368472068405</v>
      </c>
      <c r="D89" s="1369">
        <v>-72.111783150140496</v>
      </c>
      <c r="E89" s="1045">
        <v>93.627349211243001</v>
      </c>
      <c r="F89" s="1056">
        <v>93.223684720683949</v>
      </c>
      <c r="G89" s="1369">
        <v>0.43300636717858598</v>
      </c>
      <c r="H89" s="1045">
        <v>0</v>
      </c>
      <c r="I89" s="1056">
        <v>242.5</v>
      </c>
      <c r="J89" s="1369">
        <v>-100</v>
      </c>
    </row>
    <row r="90" spans="1:11" s="35" customFormat="1" ht="12.75" x14ac:dyDescent="0.2">
      <c r="A90" s="1046" t="s">
        <v>1050</v>
      </c>
      <c r="B90" s="1045">
        <v>715.73387110934243</v>
      </c>
      <c r="C90" s="1056">
        <v>668.60577652935149</v>
      </c>
      <c r="D90" s="1369">
        <v>7.0487118470060102</v>
      </c>
      <c r="E90" s="1045">
        <v>537.73833539505677</v>
      </c>
      <c r="F90" s="1056">
        <v>604.29625271982763</v>
      </c>
      <c r="G90" s="1369">
        <v>-11.014120479021001</v>
      </c>
      <c r="H90" s="1045">
        <v>177.99553571428572</v>
      </c>
      <c r="I90" s="1056">
        <v>64.30952380952381</v>
      </c>
      <c r="J90" s="1369">
        <v>176.779433543132</v>
      </c>
    </row>
    <row r="91" spans="1:11" s="35" customFormat="1" ht="12.75" x14ac:dyDescent="0.2">
      <c r="A91" s="1046" t="s">
        <v>1051</v>
      </c>
      <c r="B91" s="1045">
        <v>1410.0027173597296</v>
      </c>
      <c r="C91" s="1056">
        <v>1054.1003739367288</v>
      </c>
      <c r="D91" s="1369">
        <v>33.763610394503402</v>
      </c>
      <c r="E91" s="1045">
        <v>800.00628489615997</v>
      </c>
      <c r="F91" s="1056">
        <v>746.25055708691207</v>
      </c>
      <c r="G91" s="1369">
        <v>7.2034422351509502</v>
      </c>
      <c r="H91" s="1045">
        <v>609.99643246356959</v>
      </c>
      <c r="I91" s="1056">
        <v>307.84981684981688</v>
      </c>
      <c r="J91" s="1369">
        <v>98.147407948971903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69.299962637190504</v>
      </c>
      <c r="C94" s="812">
        <v>65.438766392444336</v>
      </c>
      <c r="D94" s="1369">
        <v>3.8611962447461701</v>
      </c>
      <c r="E94" s="1049">
        <v>66.91401418751704</v>
      </c>
      <c r="F94" s="812">
        <v>66.048193607213591</v>
      </c>
      <c r="G94" s="1369">
        <v>0.86582058030344899</v>
      </c>
      <c r="H94" s="1049">
        <v>77.109182921367761</v>
      </c>
      <c r="I94" s="812">
        <v>62.798519918169106</v>
      </c>
      <c r="J94" s="1369">
        <v>14.3106630031987</v>
      </c>
      <c r="K94" s="1043"/>
    </row>
    <row r="95" spans="1:11" x14ac:dyDescent="0.2">
      <c r="A95" s="1046" t="s">
        <v>1054</v>
      </c>
      <c r="B95" s="1049">
        <v>30.700037362809798</v>
      </c>
      <c r="C95" s="812">
        <v>34.561233607555593</v>
      </c>
      <c r="D95" s="1369">
        <v>-3.8611962447457899</v>
      </c>
      <c r="E95" s="1049">
        <v>33.085985812483358</v>
      </c>
      <c r="F95" s="812">
        <v>33.951806392786338</v>
      </c>
      <c r="G95" s="1369">
        <v>-0.86582058030298004</v>
      </c>
      <c r="H95" s="1049">
        <v>22.890817078632224</v>
      </c>
      <c r="I95" s="812">
        <v>37.201480081830887</v>
      </c>
      <c r="J95" s="1369">
        <v>-14.3106630031987</v>
      </c>
      <c r="K95" s="1043"/>
    </row>
    <row r="96" spans="1:11" x14ac:dyDescent="0.2">
      <c r="A96" s="1046" t="s">
        <v>1055</v>
      </c>
      <c r="B96" s="1049">
        <v>2.3413303351992929</v>
      </c>
      <c r="C96" s="812">
        <v>2.5826185018582293</v>
      </c>
      <c r="D96" s="1369">
        <v>-9.3427723252708894</v>
      </c>
      <c r="E96" s="1049">
        <v>2.6160162917253391</v>
      </c>
      <c r="F96" s="812">
        <v>2.694555801072068</v>
      </c>
      <c r="G96" s="1369">
        <v>-2.91474792674477</v>
      </c>
      <c r="H96" s="1049">
        <v>1.4422819321312015</v>
      </c>
      <c r="I96" s="812">
        <v>2.097667957434088</v>
      </c>
      <c r="J96" s="1369">
        <v>-31.2435542040967</v>
      </c>
      <c r="K96" s="1043"/>
    </row>
    <row r="97" spans="1:16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6" x14ac:dyDescent="0.2">
      <c r="A98" s="1046" t="s">
        <v>1056</v>
      </c>
      <c r="B98" s="1045">
        <v>2988.9769796890755</v>
      </c>
      <c r="C98" s="1056">
        <v>2371.4655771735693</v>
      </c>
      <c r="D98" s="1369">
        <v>26.039231117640199</v>
      </c>
      <c r="E98" s="1045">
        <v>2181.6987460983451</v>
      </c>
      <c r="F98" s="1056">
        <v>2016.9131962211884</v>
      </c>
      <c r="G98" s="1369">
        <v>8.1701855184393892</v>
      </c>
      <c r="H98" s="1045">
        <v>807.27823359073363</v>
      </c>
      <c r="I98" s="1056">
        <v>354.55238095238099</v>
      </c>
      <c r="J98" s="1369">
        <v>127.68941261154799</v>
      </c>
      <c r="K98" s="1043"/>
    </row>
    <row r="99" spans="1:16" x14ac:dyDescent="0.2">
      <c r="A99" s="1046" t="s">
        <v>1057</v>
      </c>
      <c r="B99" s="1045">
        <v>50175.746425766039</v>
      </c>
      <c r="C99" s="1056">
        <v>48701.695974125993</v>
      </c>
      <c r="D99" s="1369">
        <v>3.0266922376238701</v>
      </c>
      <c r="E99" s="1045">
        <v>38541.024659356961</v>
      </c>
      <c r="F99" s="1056">
        <v>39478.248355078373</v>
      </c>
      <c r="G99" s="1369">
        <v>-2.3740255324698301</v>
      </c>
      <c r="H99" s="1045">
        <v>11634.721766409266</v>
      </c>
      <c r="I99" s="1056">
        <v>9223.4476190476198</v>
      </c>
      <c r="J99" s="1369">
        <v>26.1428724589063</v>
      </c>
      <c r="K99" s="1043"/>
    </row>
    <row r="100" spans="1:16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6" x14ac:dyDescent="0.2">
      <c r="A101" s="1046" t="s">
        <v>1058</v>
      </c>
      <c r="B101" s="1045">
        <v>21544.804051375453</v>
      </c>
      <c r="C101" s="1056">
        <v>20724.182383445186</v>
      </c>
      <c r="D101" s="1369">
        <v>3.9597300040448999</v>
      </c>
      <c r="E101" s="1045">
        <v>18070.784568874511</v>
      </c>
      <c r="F101" s="1056">
        <v>18331.692098174895</v>
      </c>
      <c r="G101" s="1369">
        <v>-1.4232593909122</v>
      </c>
      <c r="H101" s="1045">
        <v>3474.0194825009344</v>
      </c>
      <c r="I101" s="1056">
        <v>2392.4902852702853</v>
      </c>
      <c r="J101" s="1369">
        <v>45.205165675666102</v>
      </c>
      <c r="K101" s="1043"/>
    </row>
    <row r="102" spans="1:16" x14ac:dyDescent="0.2">
      <c r="A102" s="1046" t="s">
        <v>1059</v>
      </c>
      <c r="B102" s="1045">
        <v>31619.919354079953</v>
      </c>
      <c r="C102" s="1056">
        <v>30348.979167854286</v>
      </c>
      <c r="D102" s="1369">
        <v>4.1877526726561198</v>
      </c>
      <c r="E102" s="1045">
        <v>22651.938836580946</v>
      </c>
      <c r="F102" s="1056">
        <v>23163.469453124577</v>
      </c>
      <c r="G102" s="1369">
        <v>-2.2083505995455699</v>
      </c>
      <c r="H102" s="1045">
        <v>8967.980517499067</v>
      </c>
      <c r="I102" s="1056">
        <v>7185.5097147297147</v>
      </c>
      <c r="J102" s="1369">
        <v>24.8064629168259</v>
      </c>
      <c r="K102" s="1043"/>
    </row>
    <row r="103" spans="1:16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6" x14ac:dyDescent="0.2">
      <c r="A104" s="1046" t="s">
        <v>1060</v>
      </c>
      <c r="B104" s="1045">
        <v>30569.549011991108</v>
      </c>
      <c r="C104" s="1056">
        <v>29793.22498618425</v>
      </c>
      <c r="D104" s="1369">
        <v>2.60570658653723</v>
      </c>
      <c r="E104" s="1045">
        <v>22079.898851634945</v>
      </c>
      <c r="F104" s="1056">
        <v>22607.715271454545</v>
      </c>
      <c r="G104" s="1369">
        <v>-2.3346738645724301</v>
      </c>
      <c r="H104" s="1045">
        <v>8489.6501603562101</v>
      </c>
      <c r="I104" s="1056">
        <v>7185.5097147297147</v>
      </c>
      <c r="J104" s="1369">
        <v>18.149588510792899</v>
      </c>
      <c r="K104" s="1043"/>
    </row>
    <row r="105" spans="1:16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6" x14ac:dyDescent="0.2">
      <c r="A106" s="1050" t="s">
        <v>1061</v>
      </c>
      <c r="B106" s="1045">
        <v>46.615997614534599</v>
      </c>
      <c r="C106" s="1056">
        <v>45.373046984173399</v>
      </c>
      <c r="D106" s="1369">
        <v>2.7394030442671302</v>
      </c>
      <c r="E106" s="1045">
        <v>46.111521290319459</v>
      </c>
      <c r="F106" s="1056">
        <v>45.746607265424082</v>
      </c>
      <c r="G106" s="1369">
        <v>0.79768543878702902</v>
      </c>
      <c r="H106" s="1045">
        <v>48.120413134342421</v>
      </c>
      <c r="I106" s="1056">
        <v>43.754656483061872</v>
      </c>
      <c r="J106" s="1369">
        <v>9.9778103685275301</v>
      </c>
      <c r="K106" s="1043"/>
    </row>
    <row r="107" spans="1:16" x14ac:dyDescent="0.2">
      <c r="A107" s="1051" t="s">
        <v>1062</v>
      </c>
      <c r="B107" s="1525">
        <v>1.9208288745547333</v>
      </c>
      <c r="C107" s="1526">
        <v>1.8932106704710701</v>
      </c>
      <c r="D107" s="1370">
        <v>1.4588024731970923</v>
      </c>
      <c r="E107" s="1525">
        <v>1.9087194184921203</v>
      </c>
      <c r="F107" s="1526">
        <v>1.8802474674300582</v>
      </c>
      <c r="G107" s="1370">
        <v>1.5142661567297782</v>
      </c>
      <c r="H107" s="1525">
        <v>1.975782889311386</v>
      </c>
      <c r="I107" s="1526">
        <v>1.9514999216624604</v>
      </c>
      <c r="J107" s="1370">
        <v>1.2443232704943787</v>
      </c>
      <c r="K107" s="1043"/>
    </row>
    <row r="108" spans="1:16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6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6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  <c r="P110" s="1527"/>
    </row>
    <row r="111" spans="1:16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6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K113"/>
  <sheetViews>
    <sheetView showGridLines="0" zoomScaleNormal="100" workbookViewId="0">
      <selection activeCell="C19" sqref="C19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94" width="9.140625" style="1043"/>
    <col min="95" max="95" width="10.28515625" style="1043" customWidth="1"/>
    <col min="96" max="16384" width="9.140625" style="1043"/>
  </cols>
  <sheetData>
    <row r="1" spans="1:11" s="1042" customFormat="1" ht="15.75" x14ac:dyDescent="0.25">
      <c r="A1" s="1392" t="str">
        <f>CONCATENATE('List of Tables'!A31,":  ",'List of Tables'!C31)</f>
        <v>TABLE 26:  Germany Visitor Characteristics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41419.730804884392</v>
      </c>
      <c r="C7" s="1056">
        <v>43788.494199089087</v>
      </c>
      <c r="D7" s="1367">
        <v>-5.40955663703543</v>
      </c>
      <c r="E7" s="1045">
        <v>34771.730804884428</v>
      </c>
      <c r="F7" s="1056">
        <v>37623.494199089087</v>
      </c>
      <c r="G7" s="1367">
        <v>-7.5797409435557004</v>
      </c>
      <c r="H7" s="1045">
        <v>6648</v>
      </c>
      <c r="I7" s="1056">
        <v>6165</v>
      </c>
      <c r="J7" s="1367">
        <v>7.8345498783455003</v>
      </c>
    </row>
    <row r="8" spans="1:11" s="35" customFormat="1" ht="12.75" x14ac:dyDescent="0.2">
      <c r="A8" s="1046" t="s">
        <v>559</v>
      </c>
      <c r="B8" s="1045">
        <v>613563.17337335763</v>
      </c>
      <c r="C8" s="1056">
        <v>638857.7221256498</v>
      </c>
      <c r="D8" s="1367">
        <v>-3.9593399087562799</v>
      </c>
      <c r="E8" s="1045">
        <v>525084.76420579758</v>
      </c>
      <c r="F8" s="1056">
        <v>561367.46227398189</v>
      </c>
      <c r="G8" s="1367">
        <v>-6.4632705859386101</v>
      </c>
      <c r="H8" s="1045">
        <v>88478.409167561011</v>
      </c>
      <c r="I8" s="1056">
        <v>77490.259851667943</v>
      </c>
      <c r="J8" s="1367">
        <v>14.1800393196856</v>
      </c>
    </row>
    <row r="9" spans="1:11" s="35" customFormat="1" ht="12.75" x14ac:dyDescent="0.2">
      <c r="A9" s="1046" t="s">
        <v>994</v>
      </c>
      <c r="B9" s="1045">
        <v>1676.4021130419608</v>
      </c>
      <c r="C9" s="1056">
        <v>1750.2951291113693</v>
      </c>
      <c r="D9" s="1367">
        <v>-4.22174608386897</v>
      </c>
      <c r="E9" s="1045">
        <v>1434.6578256989005</v>
      </c>
      <c r="F9" s="1056">
        <v>1537.9930473259778</v>
      </c>
      <c r="G9" s="1367">
        <v>-6.7188354204032601</v>
      </c>
      <c r="H9" s="1045">
        <v>241.74428734306287</v>
      </c>
      <c r="I9" s="1056">
        <v>212.30208178539164</v>
      </c>
      <c r="J9" s="1367">
        <v>13.86807199914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28012.856314817524</v>
      </c>
      <c r="C12" s="1056">
        <v>30655.864196959217</v>
      </c>
      <c r="D12" s="1367">
        <v>-8.6215409396413492</v>
      </c>
      <c r="E12" s="1045">
        <v>23004.794425159183</v>
      </c>
      <c r="F12" s="1056">
        <v>25391.519499989532</v>
      </c>
      <c r="G12" s="1367">
        <v>-9.3996937632319799</v>
      </c>
      <c r="H12" s="1045">
        <v>5008.0618896583292</v>
      </c>
      <c r="I12" s="1056">
        <v>5264.344696969697</v>
      </c>
      <c r="J12" s="1367">
        <v>-4.8682755796536501</v>
      </c>
    </row>
    <row r="13" spans="1:11" s="35" customFormat="1" ht="12.75" x14ac:dyDescent="0.2">
      <c r="A13" s="1046" t="s">
        <v>996</v>
      </c>
      <c r="B13" s="1045">
        <v>9708.6527395110297</v>
      </c>
      <c r="C13" s="1056">
        <v>11735.425817123087</v>
      </c>
      <c r="D13" s="1367">
        <v>-17.270554210779501</v>
      </c>
      <c r="E13" s="1045">
        <v>8170.1372733466478</v>
      </c>
      <c r="F13" s="1056">
        <v>9678.1491555493558</v>
      </c>
      <c r="G13" s="1367">
        <v>-15.5816143971911</v>
      </c>
      <c r="H13" s="1045">
        <v>1538.5154661643826</v>
      </c>
      <c r="I13" s="1056">
        <v>2057.2766615737219</v>
      </c>
      <c r="J13" s="1367">
        <v>-25.215917970532502</v>
      </c>
    </row>
    <row r="14" spans="1:11" s="35" customFormat="1" ht="12.75" x14ac:dyDescent="0.2">
      <c r="A14" s="1046" t="s">
        <v>997</v>
      </c>
      <c r="B14" s="1045">
        <v>1502.5612165163686</v>
      </c>
      <c r="C14" s="1056">
        <v>1635.8806004068238</v>
      </c>
      <c r="D14" s="1367">
        <v>-8.1497013814639203</v>
      </c>
      <c r="E14" s="1045">
        <v>1095.4941370530044</v>
      </c>
      <c r="F14" s="1056">
        <v>1248.6502973765212</v>
      </c>
      <c r="G14" s="1367">
        <v>-12.265736903703599</v>
      </c>
      <c r="H14" s="1045">
        <v>407.06707946336434</v>
      </c>
      <c r="I14" s="1056">
        <v>387.23030303030339</v>
      </c>
      <c r="J14" s="1367">
        <v>5.1227334942091503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13009.959935488356</v>
      </c>
      <c r="C16" s="1056">
        <v>13852.216205220269</v>
      </c>
      <c r="D16" s="1367">
        <v>-6.0802997675888504</v>
      </c>
      <c r="E16" s="1045">
        <v>11216.451729710647</v>
      </c>
      <c r="F16" s="1056">
        <v>11913.933272956452</v>
      </c>
      <c r="G16" s="1367">
        <v>-5.8543348134156901</v>
      </c>
      <c r="H16" s="1045">
        <v>1793.5082057777106</v>
      </c>
      <c r="I16" s="1056">
        <v>1938.2829322638158</v>
      </c>
      <c r="J16" s="1367">
        <v>-7.4692256778537303</v>
      </c>
    </row>
    <row r="17" spans="1:10" s="35" customFormat="1" ht="12.75" x14ac:dyDescent="0.2">
      <c r="A17" s="1046" t="s">
        <v>999</v>
      </c>
      <c r="B17" s="1045">
        <v>1193.480076081579</v>
      </c>
      <c r="C17" s="1056">
        <v>1421.5556619785955</v>
      </c>
      <c r="D17" s="1367">
        <v>-16.0440840972466</v>
      </c>
      <c r="E17" s="1045">
        <v>1193.480076081579</v>
      </c>
      <c r="F17" s="1056">
        <v>1421.5556619785955</v>
      </c>
      <c r="G17" s="1367">
        <v>-16.0440840972466</v>
      </c>
      <c r="H17" s="1045">
        <v>0</v>
      </c>
      <c r="I17" s="1056">
        <v>0</v>
      </c>
      <c r="J17" s="1367">
        <v>0</v>
      </c>
    </row>
    <row r="18" spans="1:10" s="35" customFormat="1" ht="12.75" x14ac:dyDescent="0.2">
      <c r="A18" s="1046" t="s">
        <v>1000</v>
      </c>
      <c r="B18" s="1045">
        <v>579.33247518555356</v>
      </c>
      <c r="C18" s="1056">
        <v>861.90940428920328</v>
      </c>
      <c r="D18" s="1367">
        <v>-32.784991983778703</v>
      </c>
      <c r="E18" s="1045">
        <v>436.81572877407024</v>
      </c>
      <c r="F18" s="1056">
        <v>532.5917572303797</v>
      </c>
      <c r="G18" s="1367">
        <v>-17.983009905067</v>
      </c>
      <c r="H18" s="1045">
        <v>142.51674641148327</v>
      </c>
      <c r="I18" s="1056">
        <v>329.31764705882347</v>
      </c>
      <c r="J18" s="1367">
        <v>-56.723623017376099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23102.387032082173</v>
      </c>
      <c r="C20" s="1056">
        <v>21410.21743079459</v>
      </c>
      <c r="D20" s="1367">
        <v>7.90356102994879</v>
      </c>
      <c r="E20" s="1045">
        <v>18896.967994360351</v>
      </c>
      <c r="F20" s="1056">
        <v>19269.896097715904</v>
      </c>
      <c r="G20" s="1367">
        <v>-1.9352886049020099</v>
      </c>
      <c r="H20" s="1045">
        <v>4205.4190377218247</v>
      </c>
      <c r="I20" s="1056">
        <v>2140.3213330786862</v>
      </c>
      <c r="J20" s="1367">
        <v>96.485404912198703</v>
      </c>
    </row>
    <row r="21" spans="1:10" s="35" customFormat="1" ht="12.75" x14ac:dyDescent="0.2">
      <c r="A21" s="1046" t="s">
        <v>1002</v>
      </c>
      <c r="B21" s="1045">
        <v>22864.372268953313</v>
      </c>
      <c r="C21" s="1056">
        <v>21192.86857921131</v>
      </c>
      <c r="D21" s="1367">
        <v>7.8871044922235303</v>
      </c>
      <c r="E21" s="1045">
        <v>18658.953231231488</v>
      </c>
      <c r="F21" s="1056">
        <v>19052.547246132632</v>
      </c>
      <c r="G21" s="1367">
        <v>-2.06583408410672</v>
      </c>
      <c r="H21" s="1045">
        <v>4205.4190377218247</v>
      </c>
      <c r="I21" s="1056">
        <v>2140.3213330786862</v>
      </c>
      <c r="J21" s="1367">
        <v>96.485404912198703</v>
      </c>
    </row>
    <row r="22" spans="1:10" s="35" customFormat="1" ht="12.75" x14ac:dyDescent="0.2">
      <c r="A22" s="1046" t="s">
        <v>1003</v>
      </c>
      <c r="B22" s="1045">
        <v>5763.7465813707959</v>
      </c>
      <c r="C22" s="1056">
        <v>4686.8818433703018</v>
      </c>
      <c r="D22" s="1367">
        <v>22.976144353281299</v>
      </c>
      <c r="E22" s="1045">
        <v>4462.6391965987068</v>
      </c>
      <c r="F22" s="1056">
        <v>4341.9992676127267</v>
      </c>
      <c r="G22" s="1367">
        <v>2.7784419469123698</v>
      </c>
      <c r="H22" s="1045">
        <v>1301.1073847720909</v>
      </c>
      <c r="I22" s="1056">
        <v>344.88257575757581</v>
      </c>
      <c r="J22" s="1367">
        <v>277.260979889765</v>
      </c>
    </row>
    <row r="23" spans="1:10" s="35" customFormat="1" ht="12.75" x14ac:dyDescent="0.2">
      <c r="A23" s="1046" t="s">
        <v>1004</v>
      </c>
      <c r="B23" s="1045">
        <v>801.06473111884588</v>
      </c>
      <c r="C23" s="1056">
        <v>702.20867949319131</v>
      </c>
      <c r="D23" s="1367">
        <v>14.0778737877468</v>
      </c>
      <c r="E23" s="1045">
        <v>476.27525743463531</v>
      </c>
      <c r="F23" s="1056">
        <v>552.25867949319183</v>
      </c>
      <c r="G23" s="1367">
        <v>-13.7586650749041</v>
      </c>
      <c r="H23" s="1045">
        <v>324.78947368421052</v>
      </c>
      <c r="I23" s="1056">
        <v>149.94999999999999</v>
      </c>
      <c r="J23" s="1367">
        <v>116.598515294572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800.27953727061788</v>
      </c>
      <c r="C25" s="1056">
        <v>1064.6513460623896</v>
      </c>
      <c r="D25" s="1367">
        <v>-24.8317733095957</v>
      </c>
      <c r="E25" s="1045">
        <v>776.85848463903892</v>
      </c>
      <c r="F25" s="1056">
        <v>921.22855194474232</v>
      </c>
      <c r="G25" s="1367">
        <v>-15.6714712110186</v>
      </c>
      <c r="H25" s="1045">
        <v>23.421052631578949</v>
      </c>
      <c r="I25" s="1056">
        <v>143.4227941176471</v>
      </c>
      <c r="J25" s="1367">
        <v>-83.669923058138806</v>
      </c>
    </row>
    <row r="26" spans="1:10" s="35" customFormat="1" ht="12.75" x14ac:dyDescent="0.2">
      <c r="A26" s="1046" t="s">
        <v>1006</v>
      </c>
      <c r="B26" s="1045">
        <v>12.115168648148764</v>
      </c>
      <c r="C26" s="1056">
        <v>17.531259095290832</v>
      </c>
      <c r="D26" s="1367">
        <v>-30.8939045262123</v>
      </c>
      <c r="E26" s="1045">
        <v>12.115168648148764</v>
      </c>
      <c r="F26" s="1056">
        <v>17.531259095290832</v>
      </c>
      <c r="G26" s="1367">
        <v>-30.8939045262123</v>
      </c>
      <c r="H26" s="1045">
        <v>0</v>
      </c>
      <c r="I26" s="1056">
        <v>0</v>
      </c>
      <c r="J26" s="1367">
        <v>0</v>
      </c>
    </row>
    <row r="27" spans="1:10" s="35" customFormat="1" ht="13.5" customHeight="1" x14ac:dyDescent="0.2">
      <c r="A27" s="1046" t="s">
        <v>1007</v>
      </c>
      <c r="B27" s="1045">
        <v>194.26295453515456</v>
      </c>
      <c r="C27" s="1056">
        <v>425.98414051636297</v>
      </c>
      <c r="D27" s="1367">
        <v>-54.396669721160102</v>
      </c>
      <c r="E27" s="1045">
        <v>194.26295453515456</v>
      </c>
      <c r="F27" s="1056">
        <v>282.56134639871544</v>
      </c>
      <c r="G27" s="1367">
        <v>-31.249281966177101</v>
      </c>
      <c r="H27" s="1045">
        <v>0</v>
      </c>
      <c r="I27" s="1056">
        <v>143.4227941176471</v>
      </c>
      <c r="J27" s="1367">
        <v>-100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381.00090481529003</v>
      </c>
      <c r="C29" s="1056">
        <v>527.51599145371074</v>
      </c>
      <c r="D29" s="1367">
        <v>-27.774529874375801</v>
      </c>
      <c r="E29" s="1045">
        <v>381.00090481529003</v>
      </c>
      <c r="F29" s="1056">
        <v>446</v>
      </c>
      <c r="G29" s="1367">
        <v>-14.5737881580067</v>
      </c>
      <c r="H29" s="1045">
        <v>0</v>
      </c>
      <c r="I29" s="1056">
        <v>81.1875</v>
      </c>
      <c r="J29" s="1367">
        <v>-100</v>
      </c>
    </row>
    <row r="30" spans="1:10" s="35" customFormat="1" ht="12.75" x14ac:dyDescent="0.2">
      <c r="A30" s="1046" t="s">
        <v>1009</v>
      </c>
      <c r="B30" s="1045">
        <v>20.538472301106424</v>
      </c>
      <c r="C30" s="1056">
        <v>11.745094338697939</v>
      </c>
      <c r="D30" s="1367">
        <v>74.8685170917352</v>
      </c>
      <c r="E30" s="1045">
        <v>20.538472301106424</v>
      </c>
      <c r="F30" s="1056">
        <v>11.745094338697939</v>
      </c>
      <c r="G30" s="1367">
        <v>74.8685170917352</v>
      </c>
      <c r="H30" s="1045">
        <v>0</v>
      </c>
      <c r="I30" s="1056">
        <v>0</v>
      </c>
      <c r="J30" s="1367">
        <v>0</v>
      </c>
    </row>
    <row r="31" spans="1:10" s="35" customFormat="1" ht="12.75" x14ac:dyDescent="0.2">
      <c r="A31" s="1046" t="s">
        <v>1010</v>
      </c>
      <c r="B31" s="1045">
        <v>172.6362179852284</v>
      </c>
      <c r="C31" s="1056">
        <v>326.82220240521821</v>
      </c>
      <c r="D31" s="1367">
        <v>-47.177328616376798</v>
      </c>
      <c r="E31" s="1045">
        <v>172.6362179852284</v>
      </c>
      <c r="F31" s="1056">
        <v>245.63470240521823</v>
      </c>
      <c r="G31" s="1367">
        <v>-29.7183108515204</v>
      </c>
      <c r="H31" s="1045">
        <v>0</v>
      </c>
      <c r="I31" s="1056">
        <v>81.1875</v>
      </c>
      <c r="J31" s="1367">
        <v>-100</v>
      </c>
    </row>
    <row r="32" spans="1:10" s="35" customFormat="1" ht="12.75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16952.233661409089</v>
      </c>
      <c r="C33" s="1056">
        <v>18270.700468194096</v>
      </c>
      <c r="D33" s="1367">
        <v>-7.2162904157955703</v>
      </c>
      <c r="E33" s="1045">
        <v>14694.960453347816</v>
      </c>
      <c r="F33" s="1056">
        <v>15760.342138043852</v>
      </c>
      <c r="G33" s="1367">
        <v>-6.7598893181659703</v>
      </c>
      <c r="H33" s="1045">
        <v>2257.2732080612886</v>
      </c>
      <c r="I33" s="1056">
        <v>2510.3583301502422</v>
      </c>
      <c r="J33" s="1367">
        <v>-10.081633328968101</v>
      </c>
    </row>
    <row r="34" spans="1:10" s="35" customFormat="1" ht="12.75" customHeight="1" x14ac:dyDescent="0.2">
      <c r="A34" s="1046" t="s">
        <v>1012</v>
      </c>
      <c r="B34" s="1045">
        <v>13893.8478903095</v>
      </c>
      <c r="C34" s="1056">
        <v>15057.252622351069</v>
      </c>
      <c r="D34" s="1367">
        <v>-7.7265405663354798</v>
      </c>
      <c r="E34" s="1045">
        <v>11950.521407091997</v>
      </c>
      <c r="F34" s="1056">
        <v>12592.621564928106</v>
      </c>
      <c r="G34" s="1367">
        <v>-5.0990189336303997</v>
      </c>
      <c r="H34" s="1045">
        <v>1943.326483217505</v>
      </c>
      <c r="I34" s="1056">
        <v>2464.6310574229692</v>
      </c>
      <c r="J34" s="1367">
        <v>-21.151424373859101</v>
      </c>
    </row>
    <row r="35" spans="1:10" s="35" customFormat="1" ht="24" customHeight="1" x14ac:dyDescent="0.2">
      <c r="A35" s="1046" t="s">
        <v>1013</v>
      </c>
      <c r="B35" s="1045">
        <v>8448.0787856676779</v>
      </c>
      <c r="C35" s="1056">
        <v>9325.8708700176503</v>
      </c>
      <c r="D35" s="1367">
        <v>-9.4124409032087595</v>
      </c>
      <c r="E35" s="1045">
        <v>7166.4064594902393</v>
      </c>
      <c r="F35" s="1056">
        <v>7690.2461151156931</v>
      </c>
      <c r="G35" s="1367">
        <v>-6.8117411040436302</v>
      </c>
      <c r="H35" s="1045">
        <v>1281.6723261774346</v>
      </c>
      <c r="I35" s="1056">
        <v>1635.6247549019608</v>
      </c>
      <c r="J35" s="1367">
        <v>-21.6401975858908</v>
      </c>
    </row>
    <row r="36" spans="1:10" s="35" customFormat="1" ht="12.75" x14ac:dyDescent="0.2">
      <c r="A36" s="1046" t="s">
        <v>1014</v>
      </c>
      <c r="B36" s="1045">
        <v>3006.07129071196</v>
      </c>
      <c r="C36" s="1056">
        <v>3135.6984203413067</v>
      </c>
      <c r="D36" s="1367">
        <v>-4.1339157104029596</v>
      </c>
      <c r="E36" s="1045">
        <v>2890.9650749463017</v>
      </c>
      <c r="F36" s="1056">
        <v>3089.9711476140346</v>
      </c>
      <c r="G36" s="1367">
        <v>-6.4403861123880803</v>
      </c>
      <c r="H36" s="1045">
        <v>115.10621576565848</v>
      </c>
      <c r="I36" s="1056">
        <v>45.727272727272698</v>
      </c>
      <c r="J36" s="1367">
        <v>151.72333467639001</v>
      </c>
    </row>
    <row r="37" spans="1:10" s="35" customFormat="1" ht="12.75" x14ac:dyDescent="0.2">
      <c r="A37" s="1046" t="s">
        <v>1015</v>
      </c>
      <c r="B37" s="1045">
        <v>670.58349192710568</v>
      </c>
      <c r="C37" s="1056">
        <v>487.8023732933413</v>
      </c>
      <c r="D37" s="1367">
        <v>37.470321720605597</v>
      </c>
      <c r="E37" s="1045">
        <v>278.18530188185667</v>
      </c>
      <c r="F37" s="1056">
        <v>321.00237329334175</v>
      </c>
      <c r="G37" s="1367">
        <v>-13.3385529123043</v>
      </c>
      <c r="H37" s="1045">
        <v>392.39819004524884</v>
      </c>
      <c r="I37" s="1056">
        <v>166.8</v>
      </c>
      <c r="J37" s="1367">
        <v>135.25071345638401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31711.078065373411</v>
      </c>
      <c r="C39" s="1056">
        <v>32053.068381965997</v>
      </c>
      <c r="D39" s="1367">
        <v>-1.0669503228745501</v>
      </c>
      <c r="E39" s="1045">
        <v>26601.593531537826</v>
      </c>
      <c r="F39" s="1056">
        <v>27945.345043539724</v>
      </c>
      <c r="G39" s="1367">
        <v>-4.8084985528297901</v>
      </c>
      <c r="H39" s="1045">
        <v>5109.4845338356172</v>
      </c>
      <c r="I39" s="1056">
        <v>4107.723338426279</v>
      </c>
      <c r="J39" s="1367">
        <v>24.387260603415601</v>
      </c>
    </row>
    <row r="40" spans="1:10" s="35" customFormat="1" ht="12.75" x14ac:dyDescent="0.2">
      <c r="A40" s="1046" t="s">
        <v>1017</v>
      </c>
      <c r="B40" s="1045">
        <v>13406.874490066943</v>
      </c>
      <c r="C40" s="1056">
        <v>13132.630002129863</v>
      </c>
      <c r="D40" s="1367">
        <v>2.0882678328149198</v>
      </c>
      <c r="E40" s="1045">
        <v>11766.936379725264</v>
      </c>
      <c r="F40" s="1056">
        <v>12231.974699099552</v>
      </c>
      <c r="G40" s="1367">
        <v>-3.8018253864482001</v>
      </c>
      <c r="H40" s="1045">
        <v>1639.9381103416706</v>
      </c>
      <c r="I40" s="1056">
        <v>900.65530303030255</v>
      </c>
      <c r="J40" s="1367">
        <v>82.082768493563705</v>
      </c>
    </row>
    <row r="41" spans="1:10" s="35" customFormat="1" ht="12.75" x14ac:dyDescent="0.2">
      <c r="A41" s="1046" t="s">
        <v>1018</v>
      </c>
      <c r="B41" s="1045">
        <v>18304.203575306517</v>
      </c>
      <c r="C41" s="1056">
        <v>18920.438379836141</v>
      </c>
      <c r="D41" s="1367">
        <v>-3.25697952742129</v>
      </c>
      <c r="E41" s="1045">
        <v>14834.657151812567</v>
      </c>
      <c r="F41" s="1056">
        <v>15713.370344440158</v>
      </c>
      <c r="G41" s="1367">
        <v>-5.5921369723109997</v>
      </c>
      <c r="H41" s="1045">
        <v>3469.5464234939468</v>
      </c>
      <c r="I41" s="1056">
        <v>3207.068035395976</v>
      </c>
      <c r="J41" s="1367">
        <v>8.1843723052031407</v>
      </c>
    </row>
    <row r="42" spans="1:10" s="35" customFormat="1" ht="12.75" x14ac:dyDescent="0.2">
      <c r="A42" s="1046" t="s">
        <v>1019</v>
      </c>
      <c r="B42" s="1045">
        <v>19704.604328624649</v>
      </c>
      <c r="C42" s="1056">
        <v>21008.838096247269</v>
      </c>
      <c r="D42" s="1367">
        <v>-6.2080242688699201</v>
      </c>
      <c r="E42" s="1045">
        <v>16749.875261922527</v>
      </c>
      <c r="F42" s="1056">
        <v>18560.951586188698</v>
      </c>
      <c r="G42" s="1367">
        <v>-9.7574540607810292</v>
      </c>
      <c r="H42" s="1045">
        <v>2954.7290667021316</v>
      </c>
      <c r="I42" s="1056">
        <v>2447.886510058569</v>
      </c>
      <c r="J42" s="1367">
        <v>20.705312707958701</v>
      </c>
    </row>
    <row r="43" spans="1:10" s="35" customFormat="1" ht="12.75" x14ac:dyDescent="0.2">
      <c r="A43" s="1046" t="s">
        <v>1020</v>
      </c>
      <c r="B43" s="1045">
        <v>21715.126476259826</v>
      </c>
      <c r="C43" s="1056">
        <v>22779.656102841793</v>
      </c>
      <c r="D43" s="1367">
        <v>-4.6731593390875004</v>
      </c>
      <c r="E43" s="1045">
        <v>18021.855542961956</v>
      </c>
      <c r="F43" s="1056">
        <v>19062.542612900379</v>
      </c>
      <c r="G43" s="1367">
        <v>-5.4593298022801502</v>
      </c>
      <c r="H43" s="1045">
        <v>3693.2709332978684</v>
      </c>
      <c r="I43" s="1056">
        <v>3717.113489941431</v>
      </c>
      <c r="J43" s="1367">
        <v>-0.64142665291444401</v>
      </c>
    </row>
    <row r="44" spans="1:10" s="35" customFormat="1" ht="12.75" x14ac:dyDescent="0.2">
      <c r="A44" s="1046" t="s">
        <v>1021</v>
      </c>
      <c r="B44" s="1357">
        <v>1.9802326337930176</v>
      </c>
      <c r="C44" s="1368">
        <v>1.954025100705129</v>
      </c>
      <c r="D44" s="1367">
        <v>1.3412075964854</v>
      </c>
      <c r="E44" s="1357">
        <v>1.9766924923751099</v>
      </c>
      <c r="F44" s="1368">
        <v>1.9531917692615604</v>
      </c>
      <c r="G44" s="1367">
        <v>1.2031958911251399</v>
      </c>
      <c r="H44" s="1357">
        <v>1.9987490062952358</v>
      </c>
      <c r="I44" s="1368">
        <v>1.9591107196399167</v>
      </c>
      <c r="J44" s="1367">
        <v>2.0232795552568201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14.813306640346481</v>
      </c>
      <c r="C47" s="1368">
        <v>14.589625284235968</v>
      </c>
      <c r="D47" s="1367">
        <v>1.53315353720701</v>
      </c>
      <c r="E47" s="1357">
        <v>15.100909619720117</v>
      </c>
      <c r="F47" s="1368">
        <v>14.920662586612528</v>
      </c>
      <c r="G47" s="1367">
        <v>1.2080363861945</v>
      </c>
      <c r="H47" s="1357">
        <v>13.309026649753461</v>
      </c>
      <c r="I47" s="1368">
        <v>12.569385215193503</v>
      </c>
      <c r="J47" s="1367">
        <v>5.88446787091784</v>
      </c>
    </row>
    <row r="48" spans="1:10" s="35" customFormat="1" ht="12.75" customHeight="1" x14ac:dyDescent="0.2">
      <c r="A48" s="1047" t="s">
        <v>1066</v>
      </c>
      <c r="B48" s="1357">
        <v>6.9755327797087814</v>
      </c>
      <c r="C48" s="1368">
        <v>7.3779713665904536</v>
      </c>
      <c r="D48" s="1367">
        <v>-5.4545967568270637</v>
      </c>
      <c r="E48" s="1357">
        <v>7.1550565616811737</v>
      </c>
      <c r="F48" s="1368">
        <v>7.2870867891577369</v>
      </c>
      <c r="G48" s="1367">
        <v>-1.8118382736021135</v>
      </c>
      <c r="H48" s="1357">
        <v>6.1508808904758983</v>
      </c>
      <c r="I48" s="1368">
        <v>7.8163350477265876</v>
      </c>
      <c r="J48" s="1367">
        <v>-21.307353728843719</v>
      </c>
    </row>
    <row r="49" spans="1:10" s="35" customFormat="1" ht="12.75" customHeight="1" x14ac:dyDescent="0.2">
      <c r="A49" s="1047" t="s">
        <v>199</v>
      </c>
      <c r="B49" s="1357">
        <v>8.3811045129413682</v>
      </c>
      <c r="C49" s="1368">
        <v>8.0327546101371929</v>
      </c>
      <c r="D49" s="1367">
        <v>4.3366182550200634</v>
      </c>
      <c r="E49" s="1357">
        <v>8.3863133014003548</v>
      </c>
      <c r="F49" s="1368">
        <v>8.3104345266880575</v>
      </c>
      <c r="G49" s="1367">
        <v>0.913054238844201</v>
      </c>
      <c r="H49" s="1357">
        <v>8.3579937267448532</v>
      </c>
      <c r="I49" s="1368">
        <v>5.5609249611858722</v>
      </c>
      <c r="J49" s="1367">
        <v>50.298624510885389</v>
      </c>
    </row>
    <row r="50" spans="1:10" s="35" customFormat="1" ht="12.75" customHeight="1" x14ac:dyDescent="0.2">
      <c r="A50" s="1047" t="s">
        <v>1067</v>
      </c>
      <c r="B50" s="1357">
        <v>4.6100724224560494</v>
      </c>
      <c r="C50" s="1368">
        <v>3.7121613029153306</v>
      </c>
      <c r="D50" s="1367">
        <v>24.188364843832296</v>
      </c>
      <c r="E50" s="1357">
        <v>4.4777230604094305</v>
      </c>
      <c r="F50" s="1368">
        <v>4.1344080421644742</v>
      </c>
      <c r="G50" s="1367">
        <v>8.3038494203688131</v>
      </c>
      <c r="H50" s="1357">
        <v>9</v>
      </c>
      <c r="I50" s="1368">
        <v>1</v>
      </c>
      <c r="J50" s="1367">
        <v>800</v>
      </c>
    </row>
    <row r="51" spans="1:10" s="35" customFormat="1" ht="12.75" customHeight="1" x14ac:dyDescent="0.2">
      <c r="A51" s="1047" t="s">
        <v>1068</v>
      </c>
      <c r="B51" s="1357">
        <v>3.7340279541589485</v>
      </c>
      <c r="C51" s="1368">
        <v>2.7220912989980253</v>
      </c>
      <c r="D51" s="1367">
        <v>37.174971153003099</v>
      </c>
      <c r="E51" s="1357">
        <v>3.7340279541589485</v>
      </c>
      <c r="F51" s="1368">
        <v>3.0353410466940045</v>
      </c>
      <c r="G51" s="1367">
        <v>23.01839881307345</v>
      </c>
      <c r="H51" s="1357" t="s">
        <v>864</v>
      </c>
      <c r="I51" s="1368">
        <v>1</v>
      </c>
      <c r="J51" s="1367">
        <v>-100</v>
      </c>
    </row>
    <row r="52" spans="1:10" s="35" customFormat="1" ht="12.75" customHeight="1" x14ac:dyDescent="0.2">
      <c r="A52" s="1047" t="s">
        <v>1069</v>
      </c>
      <c r="B52" s="1357">
        <v>6.4625773178041603</v>
      </c>
      <c r="C52" s="1368">
        <v>6.4761422424688</v>
      </c>
      <c r="D52" s="1367">
        <v>-0.20945995558412114</v>
      </c>
      <c r="E52" s="1357">
        <v>6.549027049836341</v>
      </c>
      <c r="F52" s="1368">
        <v>6.7855062425415253</v>
      </c>
      <c r="G52" s="1367">
        <v>-3.4850633726130149</v>
      </c>
      <c r="H52" s="1357">
        <v>5.9219278558939434</v>
      </c>
      <c r="I52" s="1368">
        <v>4.5745921681374968</v>
      </c>
      <c r="J52" s="1367">
        <v>29.452585896963178</v>
      </c>
    </row>
    <row r="53" spans="1:10" s="35" customFormat="1" ht="12.75" customHeight="1" x14ac:dyDescent="0.2">
      <c r="A53" s="1046" t="s">
        <v>1011</v>
      </c>
      <c r="B53" s="1357">
        <v>8.1015869879752316</v>
      </c>
      <c r="C53" s="1368">
        <v>8.0645782902741239</v>
      </c>
      <c r="D53" s="1367">
        <v>0.45890431426203859</v>
      </c>
      <c r="E53" s="1357">
        <v>8.5502959104926948</v>
      </c>
      <c r="F53" s="1368">
        <v>8.3752462881884124</v>
      </c>
      <c r="G53" s="1367">
        <v>2.0900832797138675</v>
      </c>
      <c r="H53" s="1357">
        <v>5.1804696646882391</v>
      </c>
      <c r="I53" s="1368">
        <v>6.1141659209860038</v>
      </c>
      <c r="J53" s="1367">
        <v>-15.271032359344144</v>
      </c>
    </row>
    <row r="54" spans="1:10" s="35" customFormat="1" ht="12.75" customHeight="1" x14ac:dyDescent="0.2">
      <c r="A54" s="1075" t="s">
        <v>1070</v>
      </c>
      <c r="B54" s="1357">
        <v>4.78329379495427</v>
      </c>
      <c r="C54" s="1368">
        <v>4.7820323107135962</v>
      </c>
      <c r="D54" s="1367">
        <v>2.637966786312855E-2</v>
      </c>
      <c r="E54" s="1357">
        <v>5.0536988796267046</v>
      </c>
      <c r="F54" s="1368">
        <v>5.1900261181272862</v>
      </c>
      <c r="G54" s="1367">
        <v>-2.6267158468515079</v>
      </c>
      <c r="H54" s="1357">
        <v>3.2713373409554927</v>
      </c>
      <c r="I54" s="1368">
        <v>2.8637605414394702</v>
      </c>
      <c r="J54" s="1367">
        <v>14.232223456474955</v>
      </c>
    </row>
    <row r="55" spans="1:10" s="35" customFormat="1" ht="12.75" customHeight="1" x14ac:dyDescent="0.2">
      <c r="A55" s="1075" t="s">
        <v>1071</v>
      </c>
      <c r="B55" s="1357">
        <v>6.9764944584734794</v>
      </c>
      <c r="C55" s="1368">
        <v>6.8238795678709021</v>
      </c>
      <c r="D55" s="1367">
        <v>2.236482767385565</v>
      </c>
      <c r="E55" s="1357">
        <v>7.4833052824594342</v>
      </c>
      <c r="F55" s="1368">
        <v>7.312549521572139</v>
      </c>
      <c r="G55" s="1367">
        <v>2.3351057026494373</v>
      </c>
      <c r="H55" s="1357">
        <v>3.8598521167490012</v>
      </c>
      <c r="I55" s="1368">
        <v>4.3271018945647688</v>
      </c>
      <c r="J55" s="1367">
        <v>-10.798215276665326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26274.438740853875</v>
      </c>
      <c r="C58" s="1056">
        <v>29159.002557047555</v>
      </c>
      <c r="D58" s="1367">
        <v>-9.89253253965129</v>
      </c>
      <c r="E58" s="1045">
        <v>22661.788888075091</v>
      </c>
      <c r="F58" s="1056">
        <v>25808.370506500058</v>
      </c>
      <c r="G58" s="1367">
        <v>-12.1920972020782</v>
      </c>
      <c r="H58" s="1045">
        <v>3612.6498527788003</v>
      </c>
      <c r="I58" s="1056">
        <v>3350.6320505474923</v>
      </c>
      <c r="J58" s="1367">
        <v>7.8199515279063396</v>
      </c>
    </row>
    <row r="59" spans="1:10" s="35" customFormat="1" ht="12.75" x14ac:dyDescent="0.2">
      <c r="A59" s="1046" t="s">
        <v>1025</v>
      </c>
      <c r="B59" s="1045">
        <v>18487.050680608045</v>
      </c>
      <c r="C59" s="1056">
        <v>22076.829669246745</v>
      </c>
      <c r="D59" s="1367">
        <v>-16.260391742928999</v>
      </c>
      <c r="E59" s="1045">
        <v>16732.611294349324</v>
      </c>
      <c r="F59" s="1056">
        <v>19724.427339223832</v>
      </c>
      <c r="G59" s="1367">
        <v>-15.1680755715782</v>
      </c>
      <c r="H59" s="1045">
        <v>1754.4393862587358</v>
      </c>
      <c r="I59" s="1056">
        <v>2352.4023300229192</v>
      </c>
      <c r="J59" s="1367">
        <v>-25.419246364985401</v>
      </c>
    </row>
    <row r="60" spans="1:10" s="35" customFormat="1" ht="12.75" x14ac:dyDescent="0.2">
      <c r="A60" s="1046" t="s">
        <v>1026</v>
      </c>
      <c r="B60" s="1045">
        <v>5057.4349888413426</v>
      </c>
      <c r="C60" s="1056">
        <v>4782.5930077425764</v>
      </c>
      <c r="D60" s="1367">
        <v>5.7467148187985604</v>
      </c>
      <c r="E60" s="1045">
        <v>3943.747369958674</v>
      </c>
      <c r="F60" s="1056">
        <v>4157.8217956213657</v>
      </c>
      <c r="G60" s="1367">
        <v>-5.1487157503511796</v>
      </c>
      <c r="H60" s="1045">
        <v>1113.6876188826652</v>
      </c>
      <c r="I60" s="1056">
        <v>624.77121212121256</v>
      </c>
      <c r="J60" s="1367">
        <v>78.255271253855</v>
      </c>
    </row>
    <row r="61" spans="1:10" s="35" customFormat="1" ht="12.75" x14ac:dyDescent="0.2">
      <c r="A61" s="1046" t="s">
        <v>1027</v>
      </c>
      <c r="B61" s="1045">
        <v>2024.1427807158432</v>
      </c>
      <c r="C61" s="1056">
        <v>2316.1989445129402</v>
      </c>
      <c r="D61" s="1367">
        <v>-12.6092866283778</v>
      </c>
      <c r="E61" s="1045">
        <v>1977.3006754526853</v>
      </c>
      <c r="F61" s="1056">
        <v>2122.2216717856681</v>
      </c>
      <c r="G61" s="1367">
        <v>-6.8287398182605603</v>
      </c>
      <c r="H61" s="1045">
        <v>46.842105263157897</v>
      </c>
      <c r="I61" s="1056">
        <v>193.97727272727269</v>
      </c>
      <c r="J61" s="1367">
        <v>-75.8517559276046</v>
      </c>
    </row>
    <row r="62" spans="1:10" s="35" customFormat="1" ht="12.75" x14ac:dyDescent="0.2">
      <c r="A62" s="1046" t="s">
        <v>1028</v>
      </c>
      <c r="B62" s="1045">
        <v>776.22025291053274</v>
      </c>
      <c r="C62" s="1056">
        <v>722.44779635770055</v>
      </c>
      <c r="D62" s="1367">
        <v>7.4430923346893598</v>
      </c>
      <c r="E62" s="1045">
        <v>563.61570745598726</v>
      </c>
      <c r="F62" s="1056">
        <v>676.72052363042815</v>
      </c>
      <c r="G62" s="1367">
        <v>-16.713667197155999</v>
      </c>
      <c r="H62" s="1045">
        <v>212.60454545454547</v>
      </c>
      <c r="I62" s="1056">
        <v>45.727272727272698</v>
      </c>
      <c r="J62" s="1367">
        <v>364.94035785288298</v>
      </c>
    </row>
    <row r="63" spans="1:10" s="35" customFormat="1" ht="12.75" x14ac:dyDescent="0.2">
      <c r="A63" s="1046" t="s">
        <v>1029</v>
      </c>
      <c r="B63" s="1045">
        <v>312.3214000139248</v>
      </c>
      <c r="C63" s="1056">
        <v>391.47757148845346</v>
      </c>
      <c r="D63" s="1367">
        <v>-20.2198483998881</v>
      </c>
      <c r="E63" s="1045">
        <v>312.3214000139248</v>
      </c>
      <c r="F63" s="1056">
        <v>391.47757148845346</v>
      </c>
      <c r="G63" s="1367">
        <v>-20.2198483998881</v>
      </c>
      <c r="H63" s="1045">
        <v>0</v>
      </c>
      <c r="I63" s="1056">
        <v>0</v>
      </c>
      <c r="J63" s="1367">
        <v>0</v>
      </c>
    </row>
    <row r="64" spans="1:10" s="35" customFormat="1" ht="12.75" x14ac:dyDescent="0.2">
      <c r="A64" s="1046" t="s">
        <v>1031</v>
      </c>
      <c r="B64" s="1045">
        <v>971.96211454268393</v>
      </c>
      <c r="C64" s="1056">
        <v>834.11871523204195</v>
      </c>
      <c r="D64" s="1369">
        <v>16.525633197463499</v>
      </c>
      <c r="E64" s="1045">
        <v>854.63734674082639</v>
      </c>
      <c r="F64" s="1056">
        <v>807.05621523204195</v>
      </c>
      <c r="G64" s="1369">
        <v>5.8956403049450596</v>
      </c>
      <c r="H64" s="1045">
        <v>117.32476780185759</v>
      </c>
      <c r="I64" s="1056">
        <v>27.0625</v>
      </c>
      <c r="J64" s="1369">
        <v>333.53262929092898</v>
      </c>
    </row>
    <row r="65" spans="1:10" s="35" customFormat="1" ht="12.75" x14ac:dyDescent="0.2">
      <c r="A65" s="1046" t="s">
        <v>1032</v>
      </c>
      <c r="B65" s="1045">
        <v>3628.3766225993404</v>
      </c>
      <c r="C65" s="1056">
        <v>3993.0792550243832</v>
      </c>
      <c r="D65" s="1369">
        <v>-9.1333682387131994</v>
      </c>
      <c r="E65" s="1045">
        <v>3117.349856795483</v>
      </c>
      <c r="F65" s="1056">
        <v>3216.3965710416987</v>
      </c>
      <c r="G65" s="1369">
        <v>-3.0794310358979602</v>
      </c>
      <c r="H65" s="1045">
        <v>511.0267658038556</v>
      </c>
      <c r="I65" s="1056">
        <v>776.68268398268378</v>
      </c>
      <c r="J65" s="1369">
        <v>-34.203919265535099</v>
      </c>
    </row>
    <row r="66" spans="1:10" s="35" customFormat="1" ht="12.75" x14ac:dyDescent="0.2">
      <c r="A66" s="1046" t="s">
        <v>1033</v>
      </c>
      <c r="B66" s="1045">
        <v>3536.4112505035969</v>
      </c>
      <c r="C66" s="1056">
        <v>3899.8716067043329</v>
      </c>
      <c r="D66" s="1369">
        <v>-9.3198031334135596</v>
      </c>
      <c r="E66" s="1045">
        <v>2865.6167756286263</v>
      </c>
      <c r="F66" s="1056">
        <v>3320.4049400376662</v>
      </c>
      <c r="G66" s="1369">
        <v>-13.6967680937097</v>
      </c>
      <c r="H66" s="1045">
        <v>670.79447487497032</v>
      </c>
      <c r="I66" s="1056">
        <v>579.46666666666704</v>
      </c>
      <c r="J66" s="1369">
        <v>15.7606663958186</v>
      </c>
    </row>
    <row r="67" spans="1:10" s="35" customFormat="1" ht="12.75" x14ac:dyDescent="0.2">
      <c r="A67" s="1047" t="s">
        <v>172</v>
      </c>
      <c r="B67" s="1045">
        <v>5170.483837835528</v>
      </c>
      <c r="C67" s="1056">
        <v>4996.8860664540389</v>
      </c>
      <c r="D67" s="1369">
        <v>3.4741190628082501</v>
      </c>
      <c r="E67" s="1045">
        <v>4581.5514525737308</v>
      </c>
      <c r="F67" s="1056">
        <v>4494.3996900853099</v>
      </c>
      <c r="G67" s="1369">
        <v>1.93911909260493</v>
      </c>
      <c r="H67" s="1045">
        <v>588.93238526179698</v>
      </c>
      <c r="I67" s="1056">
        <v>502.48637636872979</v>
      </c>
      <c r="J67" s="1369">
        <v>17.203652269694999</v>
      </c>
    </row>
    <row r="68" spans="1:10" s="35" customFormat="1" ht="12.75" x14ac:dyDescent="0.2">
      <c r="A68" s="1364" t="s">
        <v>725</v>
      </c>
      <c r="B68" s="1048">
        <v>3777.9878121505417</v>
      </c>
      <c r="C68" s="1371">
        <v>4531.7331881590089</v>
      </c>
      <c r="D68" s="1370">
        <v>-16.632607100036999</v>
      </c>
      <c r="E68" s="1048">
        <v>2454.9678504816657</v>
      </c>
      <c r="F68" s="1371">
        <v>2401.2361197862047</v>
      </c>
      <c r="G68" s="1370">
        <v>2.23766960078233</v>
      </c>
      <c r="H68" s="1048">
        <v>1323.0199616688783</v>
      </c>
      <c r="I68" s="1371">
        <v>2130.4970683728043</v>
      </c>
      <c r="J68" s="1370">
        <v>-37.900878564486703</v>
      </c>
    </row>
    <row r="69" spans="1:10" s="35" customFormat="1" ht="12.75" x14ac:dyDescent="0.2">
      <c r="A69" s="1047" t="s">
        <v>1034</v>
      </c>
      <c r="B69" s="1045">
        <v>1861.1163742733954</v>
      </c>
      <c r="C69" s="1056">
        <v>1638.4003526743613</v>
      </c>
      <c r="D69" s="1369">
        <v>13.593504251600899</v>
      </c>
      <c r="E69" s="1045">
        <v>1083.3690058523432</v>
      </c>
      <c r="F69" s="1056">
        <v>1028.6733918900468</v>
      </c>
      <c r="G69" s="1369">
        <v>5.3171020455579896</v>
      </c>
      <c r="H69" s="1045">
        <v>777.74736842105267</v>
      </c>
      <c r="I69" s="1056">
        <v>609.72696078431329</v>
      </c>
      <c r="J69" s="1369">
        <v>27.5566636286853</v>
      </c>
    </row>
    <row r="70" spans="1:10" s="35" customFormat="1" ht="12.75" x14ac:dyDescent="0.2">
      <c r="A70" s="1047" t="s">
        <v>1035</v>
      </c>
      <c r="B70" s="1045">
        <v>2221.1047450205824</v>
      </c>
      <c r="C70" s="1338" t="s">
        <v>883</v>
      </c>
      <c r="D70" s="1343" t="s">
        <v>883</v>
      </c>
      <c r="E70" s="1045">
        <v>1217.9854316713931</v>
      </c>
      <c r="F70" s="1338" t="s">
        <v>883</v>
      </c>
      <c r="G70" s="1343" t="s">
        <v>883</v>
      </c>
      <c r="H70" s="1045">
        <v>1003.1193133491895</v>
      </c>
      <c r="I70" s="1338" t="s">
        <v>883</v>
      </c>
      <c r="J70" s="1343" t="s">
        <v>883</v>
      </c>
    </row>
    <row r="71" spans="1:10" s="35" customFormat="1" ht="24" customHeight="1" x14ac:dyDescent="0.2">
      <c r="A71" s="1047" t="s">
        <v>1036</v>
      </c>
      <c r="B71" s="1045">
        <v>487.74195991140857</v>
      </c>
      <c r="C71" s="1338" t="s">
        <v>883</v>
      </c>
      <c r="D71" s="1343" t="s">
        <v>883</v>
      </c>
      <c r="E71" s="1045">
        <v>313.87405485464905</v>
      </c>
      <c r="F71" s="1338" t="s">
        <v>883</v>
      </c>
      <c r="G71" s="1343" t="s">
        <v>883</v>
      </c>
      <c r="H71" s="1045">
        <v>173.86790505675953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1357.2192528856217</v>
      </c>
      <c r="C72" s="1056">
        <v>1251.6464435187625</v>
      </c>
      <c r="D72" s="1369">
        <v>8.4347149239733898</v>
      </c>
      <c r="E72" s="1045">
        <v>877.91662130667362</v>
      </c>
      <c r="F72" s="1056">
        <v>1008.6037964599404</v>
      </c>
      <c r="G72" s="1369">
        <v>-12.957236093296601</v>
      </c>
      <c r="H72" s="1045">
        <v>479.3026315789474</v>
      </c>
      <c r="I72" s="1056">
        <v>243.04264705882349</v>
      </c>
      <c r="J72" s="1369">
        <v>97.209270627694394</v>
      </c>
    </row>
    <row r="73" spans="1:10" s="35" customFormat="1" ht="12.75" customHeight="1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36179.156833764704</v>
      </c>
      <c r="C75" s="1056">
        <v>38188.594329964923</v>
      </c>
      <c r="D75" s="1369">
        <v>-5.2618786615654498</v>
      </c>
      <c r="E75" s="1045">
        <v>30174.459854015869</v>
      </c>
      <c r="F75" s="1056">
        <v>32397.415494339752</v>
      </c>
      <c r="G75" s="1369">
        <v>-6.8615215331366803</v>
      </c>
      <c r="H75" s="1045">
        <v>6004.6969797488373</v>
      </c>
      <c r="I75" s="1056">
        <v>5791.1788356251591</v>
      </c>
      <c r="J75" s="1369">
        <v>3.6869547666218598</v>
      </c>
    </row>
    <row r="76" spans="1:10" s="35" customFormat="1" ht="12.75" x14ac:dyDescent="0.2">
      <c r="A76" s="1046" t="s">
        <v>1038</v>
      </c>
      <c r="B76" s="1045">
        <v>3585.0166158756238</v>
      </c>
      <c r="C76" s="1056">
        <v>3558.8001067705682</v>
      </c>
      <c r="D76" s="1369">
        <v>0.73666708774058598</v>
      </c>
      <c r="E76" s="1045">
        <v>3252.3532529227887</v>
      </c>
      <c r="F76" s="1056">
        <v>3434.000106770568</v>
      </c>
      <c r="G76" s="1369">
        <v>-5.2896577810128598</v>
      </c>
      <c r="H76" s="1045">
        <v>332.66336295283662</v>
      </c>
      <c r="I76" s="1056">
        <v>124.8</v>
      </c>
      <c r="J76" s="1369">
        <v>166.557181853234</v>
      </c>
    </row>
    <row r="77" spans="1:10" s="35" customFormat="1" ht="12.75" x14ac:dyDescent="0.2">
      <c r="A77" s="1046" t="s">
        <v>1039</v>
      </c>
      <c r="B77" s="1045">
        <v>3285.5666625432104</v>
      </c>
      <c r="C77" s="1056">
        <v>3326.2075571701603</v>
      </c>
      <c r="D77" s="1369">
        <v>-1.22183880375541</v>
      </c>
      <c r="E77" s="1045">
        <v>2952.9032995903758</v>
      </c>
      <c r="F77" s="1056">
        <v>3201.4075571701601</v>
      </c>
      <c r="G77" s="1369">
        <v>-7.7623436923303304</v>
      </c>
      <c r="H77" s="1045">
        <v>332.66336295283662</v>
      </c>
      <c r="I77" s="1056">
        <v>124.8</v>
      </c>
      <c r="J77" s="1369">
        <v>166.557181853234</v>
      </c>
    </row>
    <row r="78" spans="1:10" s="35" customFormat="1" ht="12.75" x14ac:dyDescent="0.2">
      <c r="A78" s="1046" t="s">
        <v>1040</v>
      </c>
      <c r="B78" s="1045">
        <v>524.08608984897262</v>
      </c>
      <c r="C78" s="1056">
        <v>528.65839311257514</v>
      </c>
      <c r="D78" s="1369">
        <v>-0.86488804929062602</v>
      </c>
      <c r="E78" s="1045">
        <v>524.08608984897262</v>
      </c>
      <c r="F78" s="1056">
        <v>466.25839311257511</v>
      </c>
      <c r="G78" s="1369">
        <v>12.402499899328401</v>
      </c>
      <c r="H78" s="1045">
        <v>0</v>
      </c>
      <c r="I78" s="1056">
        <v>62.4</v>
      </c>
      <c r="J78" s="1369">
        <v>-100</v>
      </c>
    </row>
    <row r="79" spans="1:10" s="35" customFormat="1" ht="12.75" customHeight="1" x14ac:dyDescent="0.2">
      <c r="A79" s="1046" t="s">
        <v>1041</v>
      </c>
      <c r="B79" s="1045">
        <v>33294.106435527116</v>
      </c>
      <c r="C79" s="1056">
        <v>35384.253644116099</v>
      </c>
      <c r="D79" s="1369">
        <v>-5.9069981512427496</v>
      </c>
      <c r="E79" s="1045">
        <v>27622.072818731147</v>
      </c>
      <c r="F79" s="1056">
        <v>29655.474808490952</v>
      </c>
      <c r="G79" s="1369">
        <v>-6.8567507446469902</v>
      </c>
      <c r="H79" s="1045">
        <v>5672.0336167960004</v>
      </c>
      <c r="I79" s="1056">
        <v>5728.7788356251594</v>
      </c>
      <c r="J79" s="1369">
        <v>-0.99052905439954297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2263.5727587394717</v>
      </c>
      <c r="C81" s="1056">
        <v>2458.6249135245671</v>
      </c>
      <c r="D81" s="1369">
        <v>-7.9333839705332601</v>
      </c>
      <c r="E81" s="1045">
        <v>1854.9954632279653</v>
      </c>
      <c r="F81" s="1056">
        <v>2427.4249135245668</v>
      </c>
      <c r="G81" s="1369">
        <v>-23.581757240245501</v>
      </c>
      <c r="H81" s="1045">
        <v>408.57729551150607</v>
      </c>
      <c r="I81" s="1056">
        <v>31.2</v>
      </c>
      <c r="J81" s="1369">
        <v>1209.54261381893</v>
      </c>
    </row>
    <row r="82" spans="1:11" s="35" customFormat="1" ht="24" customHeight="1" x14ac:dyDescent="0.2">
      <c r="A82" s="1046" t="s">
        <v>1043</v>
      </c>
      <c r="B82" s="1045">
        <v>1143.342150140176</v>
      </c>
      <c r="C82" s="1056">
        <v>1663.1033518572126</v>
      </c>
      <c r="D82" s="1369">
        <v>-31.252489578390399</v>
      </c>
      <c r="E82" s="1045">
        <v>978.48415287428361</v>
      </c>
      <c r="F82" s="1056">
        <v>1631.9033518572126</v>
      </c>
      <c r="G82" s="1369">
        <v>-40.040312328502502</v>
      </c>
      <c r="H82" s="1045">
        <v>164.85799726589201</v>
      </c>
      <c r="I82" s="1056">
        <v>31.2</v>
      </c>
      <c r="J82" s="1369">
        <v>428.39101687785899</v>
      </c>
    </row>
    <row r="83" spans="1:11" s="35" customFormat="1" ht="12.75" x14ac:dyDescent="0.2">
      <c r="A83" s="1046" t="s">
        <v>1044</v>
      </c>
      <c r="B83" s="1045">
        <v>328.15310116216631</v>
      </c>
      <c r="C83" s="1056">
        <v>240.44065289222334</v>
      </c>
      <c r="D83" s="1369">
        <v>36.479874436732501</v>
      </c>
      <c r="E83" s="1045">
        <v>283.48643449549962</v>
      </c>
      <c r="F83" s="1056">
        <v>240.44065289222334</v>
      </c>
      <c r="G83" s="1369">
        <v>17.902871700557</v>
      </c>
      <c r="H83" s="1045">
        <v>44.666666666666664</v>
      </c>
      <c r="I83" s="1056">
        <v>0</v>
      </c>
      <c r="J83" s="1369">
        <v>0</v>
      </c>
    </row>
    <row r="84" spans="1:11" s="35" customFormat="1" ht="12.75" x14ac:dyDescent="0.2">
      <c r="A84" s="1046" t="s">
        <v>1045</v>
      </c>
      <c r="B84" s="1045">
        <v>905.21353468889083</v>
      </c>
      <c r="C84" s="1056">
        <v>613.34239503397191</v>
      </c>
      <c r="D84" s="1369">
        <v>47.586982738858701</v>
      </c>
      <c r="E84" s="1045">
        <v>661.49423644327669</v>
      </c>
      <c r="F84" s="1056">
        <v>613.34239503397191</v>
      </c>
      <c r="G84" s="1369">
        <v>7.8507277173686498</v>
      </c>
      <c r="H84" s="1045">
        <v>243.71929824561403</v>
      </c>
      <c r="I84" s="1056">
        <v>0</v>
      </c>
      <c r="J84" s="1369">
        <v>0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486.14545237914507</v>
      </c>
      <c r="C86" s="1056">
        <v>662.00816593955142</v>
      </c>
      <c r="D86" s="1369">
        <v>-26.565036899630101</v>
      </c>
      <c r="E86" s="1045">
        <v>486.14545237914507</v>
      </c>
      <c r="F86" s="1056">
        <v>639.14452957591539</v>
      </c>
      <c r="G86" s="1369">
        <v>-23.938103217168798</v>
      </c>
      <c r="H86" s="1045">
        <v>0</v>
      </c>
      <c r="I86" s="1056">
        <v>22.863636363636399</v>
      </c>
      <c r="J86" s="1369">
        <v>-100</v>
      </c>
    </row>
    <row r="87" spans="1:11" s="35" customFormat="1" ht="13.5" customHeight="1" x14ac:dyDescent="0.2">
      <c r="A87" s="1046" t="s">
        <v>1047</v>
      </c>
      <c r="B87" s="1045">
        <v>3130.6261886118605</v>
      </c>
      <c r="C87" s="1056">
        <v>3416.8507892378293</v>
      </c>
      <c r="D87" s="1369">
        <v>-8.3768539594266205</v>
      </c>
      <c r="E87" s="1045">
        <v>2720.4574814160624</v>
      </c>
      <c r="F87" s="1056">
        <v>3027.8786444708312</v>
      </c>
      <c r="G87" s="1369">
        <v>-10.153021278318</v>
      </c>
      <c r="H87" s="1045">
        <v>410.16870719579703</v>
      </c>
      <c r="I87" s="1056">
        <v>388.97214476699747</v>
      </c>
      <c r="J87" s="1369">
        <v>5.4493779860500702</v>
      </c>
    </row>
    <row r="88" spans="1:11" s="35" customFormat="1" ht="12.75" x14ac:dyDescent="0.2">
      <c r="A88" s="1046" t="s">
        <v>1048</v>
      </c>
      <c r="B88" s="1045">
        <v>104.66688384879282</v>
      </c>
      <c r="C88" s="1056">
        <v>92.100446807035212</v>
      </c>
      <c r="D88" s="1369">
        <v>13.644273700524201</v>
      </c>
      <c r="E88" s="1045">
        <v>104.66688384879282</v>
      </c>
      <c r="F88" s="1056">
        <v>92.100446807035212</v>
      </c>
      <c r="G88" s="1369">
        <v>13.644273700524201</v>
      </c>
      <c r="H88" s="1045">
        <v>0</v>
      </c>
      <c r="I88" s="1056">
        <v>0</v>
      </c>
      <c r="J88" s="1369">
        <v>0</v>
      </c>
    </row>
    <row r="89" spans="1:11" s="35" customFormat="1" ht="12.75" x14ac:dyDescent="0.2">
      <c r="A89" s="1046" t="s">
        <v>1049</v>
      </c>
      <c r="B89" s="1045">
        <v>234.5331411606241</v>
      </c>
      <c r="C89" s="1056">
        <v>215.93758141685163</v>
      </c>
      <c r="D89" s="1369">
        <v>8.6115439571748809</v>
      </c>
      <c r="E89" s="1045">
        <v>221.29784704297703</v>
      </c>
      <c r="F89" s="1056">
        <v>215.93758141685163</v>
      </c>
      <c r="G89" s="1369">
        <v>2.48232178528378</v>
      </c>
      <c r="H89" s="1045">
        <v>13.235294117647058</v>
      </c>
      <c r="I89" s="1056">
        <v>0</v>
      </c>
      <c r="J89" s="1369">
        <v>0</v>
      </c>
    </row>
    <row r="90" spans="1:11" s="35" customFormat="1" ht="12.75" x14ac:dyDescent="0.2">
      <c r="A90" s="1046" t="s">
        <v>1050</v>
      </c>
      <c r="B90" s="1045">
        <v>895.59238064819147</v>
      </c>
      <c r="C90" s="1056">
        <v>850.33362208375092</v>
      </c>
      <c r="D90" s="1369">
        <v>5.3224707795904296</v>
      </c>
      <c r="E90" s="1045">
        <v>848.75027538503366</v>
      </c>
      <c r="F90" s="1056">
        <v>803.1669554170843</v>
      </c>
      <c r="G90" s="1369">
        <v>5.6754476339577504</v>
      </c>
      <c r="H90" s="1045">
        <v>46.842105263157897</v>
      </c>
      <c r="I90" s="1056">
        <v>47.1666666666667</v>
      </c>
      <c r="J90" s="1369">
        <v>-0.68811604984198405</v>
      </c>
    </row>
    <row r="91" spans="1:11" s="35" customFormat="1" ht="12.75" x14ac:dyDescent="0.2">
      <c r="A91" s="1046" t="s">
        <v>1051</v>
      </c>
      <c r="B91" s="1045">
        <v>1258.6947098779738</v>
      </c>
      <c r="C91" s="1056">
        <v>1355.7997497512993</v>
      </c>
      <c r="D91" s="1369">
        <v>-7.1621963266432198</v>
      </c>
      <c r="E91" s="1045">
        <v>1071.4052361937631</v>
      </c>
      <c r="F91" s="1056">
        <v>1243.4946026924758</v>
      </c>
      <c r="G91" s="1369">
        <v>-13.8391727737375</v>
      </c>
      <c r="H91" s="1045">
        <v>187.28947368421052</v>
      </c>
      <c r="I91" s="1056">
        <v>112.30514705882354</v>
      </c>
      <c r="J91" s="1369">
        <v>66.768379356746195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68.387173255144901</v>
      </c>
      <c r="C94" s="812">
        <v>70.757664956779095</v>
      </c>
      <c r="D94" s="1369">
        <v>-2.3704917016341902</v>
      </c>
      <c r="E94" s="1049">
        <v>68.781896783649941</v>
      </c>
      <c r="F94" s="812">
        <v>69.360541002238705</v>
      </c>
      <c r="G94" s="1369">
        <v>-0.57864421858876403</v>
      </c>
      <c r="H94" s="1049">
        <v>66.322609435119347</v>
      </c>
      <c r="I94" s="812">
        <v>79.283972336999383</v>
      </c>
      <c r="J94" s="1369">
        <v>-12.961362901879999</v>
      </c>
      <c r="K94" s="1043"/>
    </row>
    <row r="95" spans="1:11" x14ac:dyDescent="0.2">
      <c r="A95" s="1046" t="s">
        <v>1054</v>
      </c>
      <c r="B95" s="1049">
        <v>31.612826744855191</v>
      </c>
      <c r="C95" s="812">
        <v>29.242335043220926</v>
      </c>
      <c r="D95" s="1369">
        <v>2.3704917016342599</v>
      </c>
      <c r="E95" s="1049">
        <v>31.218103216350158</v>
      </c>
      <c r="F95" s="812">
        <v>30.639458997761288</v>
      </c>
      <c r="G95" s="1369">
        <v>0.57864421858887005</v>
      </c>
      <c r="H95" s="1049">
        <v>33.677390564880653</v>
      </c>
      <c r="I95" s="812">
        <v>20.716027663000609</v>
      </c>
      <c r="J95" s="1369">
        <v>12.961362901879999</v>
      </c>
      <c r="K95" s="1043"/>
    </row>
    <row r="96" spans="1:11" x14ac:dyDescent="0.2">
      <c r="A96" s="1046" t="s">
        <v>1055</v>
      </c>
      <c r="B96" s="1049">
        <v>2.2561797250979607</v>
      </c>
      <c r="C96" s="812">
        <v>2.257180753227936</v>
      </c>
      <c r="D96" s="1369">
        <v>-4.4348602943903498E-2</v>
      </c>
      <c r="E96" s="1049">
        <v>2.3047401443829396</v>
      </c>
      <c r="F96" s="812">
        <v>2.3253552251123697</v>
      </c>
      <c r="G96" s="1369">
        <v>-0.88653468970246796</v>
      </c>
      <c r="H96" s="1049">
        <v>2.002189077211431</v>
      </c>
      <c r="I96" s="812">
        <v>1.8411285476367054</v>
      </c>
      <c r="J96" s="1369">
        <v>8.7479241892949204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2552.2088425386391</v>
      </c>
      <c r="C98" s="1056">
        <v>2926.28425126703</v>
      </c>
      <c r="D98" s="1369">
        <v>-12.7832902277495</v>
      </c>
      <c r="E98" s="1045">
        <v>2359.351699681496</v>
      </c>
      <c r="F98" s="1056">
        <v>2864.0489571493831</v>
      </c>
      <c r="G98" s="1369">
        <v>-17.621809718302401</v>
      </c>
      <c r="H98" s="1045">
        <v>192.85714285714283</v>
      </c>
      <c r="I98" s="1056">
        <v>62.235294117647101</v>
      </c>
      <c r="J98" s="1369">
        <v>209.88387793680801</v>
      </c>
      <c r="K98" s="1043"/>
    </row>
    <row r="99" spans="1:11" x14ac:dyDescent="0.2">
      <c r="A99" s="1046" t="s">
        <v>1057</v>
      </c>
      <c r="B99" s="1045">
        <v>38867.521962345811</v>
      </c>
      <c r="C99" s="1056">
        <v>40862.209947822004</v>
      </c>
      <c r="D99" s="1369">
        <v>-4.8814980590214301</v>
      </c>
      <c r="E99" s="1045">
        <v>32412.379105202912</v>
      </c>
      <c r="F99" s="1056">
        <v>34759.44524193964</v>
      </c>
      <c r="G99" s="1369">
        <v>-6.7523118404226796</v>
      </c>
      <c r="H99" s="1045">
        <v>6455.1428571428569</v>
      </c>
      <c r="I99" s="1056">
        <v>6102.7647058823532</v>
      </c>
      <c r="J99" s="1369">
        <v>5.7740740179750398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10915.215198233971</v>
      </c>
      <c r="C101" s="1056">
        <v>12331.966207463991</v>
      </c>
      <c r="D101" s="1369">
        <v>-11.488443816627701</v>
      </c>
      <c r="E101" s="1045">
        <v>10002.983744239034</v>
      </c>
      <c r="F101" s="1056">
        <v>11684.222067535296</v>
      </c>
      <c r="G101" s="1369">
        <v>-14.3889624279531</v>
      </c>
      <c r="H101" s="1045">
        <v>912.23145399492137</v>
      </c>
      <c r="I101" s="1056">
        <v>647.74413992869893</v>
      </c>
      <c r="J101" s="1369">
        <v>40.832065898015898</v>
      </c>
      <c r="K101" s="1043"/>
    </row>
    <row r="102" spans="1:11" x14ac:dyDescent="0.2">
      <c r="A102" s="1046" t="s">
        <v>1059</v>
      </c>
      <c r="B102" s="1045">
        <v>30504.515606650497</v>
      </c>
      <c r="C102" s="1056">
        <v>31456.52799162504</v>
      </c>
      <c r="D102" s="1369">
        <v>-3.0264382173010498</v>
      </c>
      <c r="E102" s="1045">
        <v>24768.747060645437</v>
      </c>
      <c r="F102" s="1056">
        <v>25939.272131553738</v>
      </c>
      <c r="G102" s="1369">
        <v>-4.5125594310120203</v>
      </c>
      <c r="H102" s="1045">
        <v>5735.768546005078</v>
      </c>
      <c r="I102" s="1056">
        <v>5517.255860071301</v>
      </c>
      <c r="J102" s="1369">
        <v>3.96053203758713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29450.791884833197</v>
      </c>
      <c r="C104" s="1056">
        <v>30190.705765819705</v>
      </c>
      <c r="D104" s="1369">
        <v>-2.4508002122434598</v>
      </c>
      <c r="E104" s="1045">
        <v>23715.023338828134</v>
      </c>
      <c r="F104" s="1056">
        <v>24673.449905748399</v>
      </c>
      <c r="G104" s="1369">
        <v>-3.8844449016307698</v>
      </c>
      <c r="H104" s="1045">
        <v>5735.768546005078</v>
      </c>
      <c r="I104" s="1056">
        <v>5517.255860071301</v>
      </c>
      <c r="J104" s="1369">
        <v>3.96053203758713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41.29065538208733</v>
      </c>
      <c r="C106" s="1056">
        <v>42.340974816543103</v>
      </c>
      <c r="D106" s="1369">
        <v>-2.4806217594343201</v>
      </c>
      <c r="E106" s="1045">
        <v>42.337204789226107</v>
      </c>
      <c r="F106" s="1056">
        <v>42.974322221631297</v>
      </c>
      <c r="G106" s="1369">
        <v>-1.4825537657566501</v>
      </c>
      <c r="H106" s="1045">
        <v>36.286914828605646</v>
      </c>
      <c r="I106" s="1056">
        <v>38.475809783629686</v>
      </c>
      <c r="J106" s="1369">
        <v>-5.6890159488088301</v>
      </c>
      <c r="K106" s="1043"/>
    </row>
    <row r="107" spans="1:11" x14ac:dyDescent="0.2">
      <c r="A107" s="1051" t="s">
        <v>1062</v>
      </c>
      <c r="B107" s="1525">
        <v>1.758311863493643</v>
      </c>
      <c r="C107" s="1526">
        <v>1.7237797019074799</v>
      </c>
      <c r="D107" s="1370">
        <v>2.0032815996122317</v>
      </c>
      <c r="E107" s="1525">
        <v>1.7279507969547516</v>
      </c>
      <c r="F107" s="1526">
        <v>1.7293247179373441</v>
      </c>
      <c r="G107" s="1370">
        <v>-7.9448409448008558E-2</v>
      </c>
      <c r="H107" s="1525">
        <v>1.9889189731247492</v>
      </c>
      <c r="I107" s="1526">
        <v>1.690695721360397</v>
      </c>
      <c r="J107" s="1370">
        <v>17.639084786018774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A1:K113"/>
  <sheetViews>
    <sheetView showGridLines="0" zoomScaleNormal="100" workbookViewId="0">
      <selection activeCell="E20" sqref="E20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112" width="9.140625" style="1043"/>
    <col min="113" max="113" width="10.28515625" style="1043" customWidth="1"/>
    <col min="114" max="16384" width="9.140625" style="1043"/>
  </cols>
  <sheetData>
    <row r="1" spans="1:11" s="1042" customFormat="1" ht="15.75" x14ac:dyDescent="0.25">
      <c r="A1" s="1392" t="str">
        <f>CONCATENATE('List of Tables'!A32,":  ",'List of Tables'!C32)</f>
        <v>TABLE 27:  Oceania MMA Visitor Characteristics: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390364.19661627035</v>
      </c>
      <c r="C7" s="1056">
        <v>399618.83129016974</v>
      </c>
      <c r="D7" s="1367">
        <v>-2.3158655071435899</v>
      </c>
      <c r="E7" s="1045">
        <v>63361.196616267822</v>
      </c>
      <c r="F7" s="1056">
        <v>73637.831290169401</v>
      </c>
      <c r="G7" s="1367">
        <v>-13.9556454798439</v>
      </c>
      <c r="H7" s="1045">
        <v>327003.00000000023</v>
      </c>
      <c r="I7" s="1056">
        <v>325981.00000000029</v>
      </c>
      <c r="J7" s="1367">
        <v>0.31351520487388601</v>
      </c>
    </row>
    <row r="8" spans="1:11" s="35" customFormat="1" ht="12.75" x14ac:dyDescent="0.2">
      <c r="A8" s="1046" t="s">
        <v>559</v>
      </c>
      <c r="B8" s="1045">
        <v>3736541.8360174899</v>
      </c>
      <c r="C8" s="1056">
        <v>3810264.8664826886</v>
      </c>
      <c r="D8" s="1367">
        <v>-1.93485316765534</v>
      </c>
      <c r="E8" s="1045">
        <v>453438.75107860786</v>
      </c>
      <c r="F8" s="1056">
        <v>532287.86123299901</v>
      </c>
      <c r="G8" s="1367">
        <v>-14.8132459702808</v>
      </c>
      <c r="H8" s="1045">
        <v>3283103.0849388638</v>
      </c>
      <c r="I8" s="1056">
        <v>3277977.0052496893</v>
      </c>
      <c r="J8" s="1367">
        <v>0.15637936693774801</v>
      </c>
    </row>
    <row r="9" spans="1:11" s="35" customFormat="1" ht="12.75" x14ac:dyDescent="0.2">
      <c r="A9" s="1046" t="s">
        <v>994</v>
      </c>
      <c r="B9" s="1045">
        <v>10209.130699501338</v>
      </c>
      <c r="C9" s="1056">
        <v>10439.081825979969</v>
      </c>
      <c r="D9" s="1367">
        <v>-2.2027907273065601</v>
      </c>
      <c r="E9" s="1045">
        <v>1238.9036914716062</v>
      </c>
      <c r="F9" s="1056">
        <v>1458.3229074876685</v>
      </c>
      <c r="G9" s="1367">
        <v>-15.045996664351099</v>
      </c>
      <c r="H9" s="1045">
        <v>8970.2270080296821</v>
      </c>
      <c r="I9" s="1056">
        <v>8980.7589184922999</v>
      </c>
      <c r="J9" s="1367">
        <v>-0.117271942807991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377478.71768926695</v>
      </c>
      <c r="C12" s="1056">
        <v>386814.97754101816</v>
      </c>
      <c r="D12" s="1367">
        <v>-2.41362418567704</v>
      </c>
      <c r="E12" s="1045">
        <v>59281.790942102198</v>
      </c>
      <c r="F12" s="1056">
        <v>68908.646523645381</v>
      </c>
      <c r="G12" s="1367">
        <v>-13.970460990319699</v>
      </c>
      <c r="H12" s="1045">
        <v>318196.92674716294</v>
      </c>
      <c r="I12" s="1056">
        <v>317906.33101737296</v>
      </c>
      <c r="J12" s="1367">
        <v>9.1409230152798407E-2</v>
      </c>
    </row>
    <row r="13" spans="1:11" s="35" customFormat="1" ht="12.75" x14ac:dyDescent="0.2">
      <c r="A13" s="1046" t="s">
        <v>996</v>
      </c>
      <c r="B13" s="1045">
        <v>271896.76756976085</v>
      </c>
      <c r="C13" s="1056">
        <v>282318.59728722787</v>
      </c>
      <c r="D13" s="1367">
        <v>-3.69151370742465</v>
      </c>
      <c r="E13" s="1045">
        <v>50824.523831856095</v>
      </c>
      <c r="F13" s="1056">
        <v>59113.469467880073</v>
      </c>
      <c r="G13" s="1367">
        <v>-14.022092952145</v>
      </c>
      <c r="H13" s="1045">
        <v>221072.24373791178</v>
      </c>
      <c r="I13" s="1056">
        <v>223205.12781934769</v>
      </c>
      <c r="J13" s="1367">
        <v>-0.95557127305882295</v>
      </c>
    </row>
    <row r="14" spans="1:11" s="35" customFormat="1" ht="12.75" x14ac:dyDescent="0.2">
      <c r="A14" s="1046" t="s">
        <v>997</v>
      </c>
      <c r="B14" s="1045">
        <v>5678.4182118733443</v>
      </c>
      <c r="C14" s="1056">
        <v>5732.4163369928174</v>
      </c>
      <c r="D14" s="1367">
        <v>-0.941978424892288</v>
      </c>
      <c r="E14" s="1045">
        <v>1866.1371351743078</v>
      </c>
      <c r="F14" s="1056">
        <v>2011.5332353356669</v>
      </c>
      <c r="G14" s="1367">
        <v>-7.2281231852028904</v>
      </c>
      <c r="H14" s="1045">
        <v>3812.281076699036</v>
      </c>
      <c r="I14" s="1056">
        <v>3720.883101657153</v>
      </c>
      <c r="J14" s="1367">
        <v>2.4563516924564901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31841.747384946142</v>
      </c>
      <c r="C16" s="1056">
        <v>32904.069035796092</v>
      </c>
      <c r="D16" s="1367">
        <v>-3.2285418854861301</v>
      </c>
      <c r="E16" s="1045">
        <v>2960.805010693055</v>
      </c>
      <c r="F16" s="1056">
        <v>3419.3131738507018</v>
      </c>
      <c r="G16" s="1367">
        <v>-13.4093643911912</v>
      </c>
      <c r="H16" s="1045">
        <v>28880.942374253096</v>
      </c>
      <c r="I16" s="1056">
        <v>29484.755861945378</v>
      </c>
      <c r="J16" s="1367">
        <v>-2.0478836267781202</v>
      </c>
    </row>
    <row r="17" spans="1:10" s="35" customFormat="1" ht="12.75" x14ac:dyDescent="0.2">
      <c r="A17" s="1046" t="s">
        <v>999</v>
      </c>
      <c r="B17" s="1045">
        <v>2008.2592856465467</v>
      </c>
      <c r="C17" s="1056">
        <v>1920.134498343336</v>
      </c>
      <c r="D17" s="1367">
        <v>4.5895111711832399</v>
      </c>
      <c r="E17" s="1045">
        <v>673.24696202209623</v>
      </c>
      <c r="F17" s="1056">
        <v>784.62528778505555</v>
      </c>
      <c r="G17" s="1367">
        <v>-14.195097646849099</v>
      </c>
      <c r="H17" s="1045">
        <v>1335.0123236244503</v>
      </c>
      <c r="I17" s="1056">
        <v>1135.5092105582785</v>
      </c>
      <c r="J17" s="1367">
        <v>17.5694843521424</v>
      </c>
    </row>
    <row r="18" spans="1:10" s="35" customFormat="1" ht="12.75" x14ac:dyDescent="0.2">
      <c r="A18" s="1046" t="s">
        <v>1000</v>
      </c>
      <c r="B18" s="1045">
        <v>8588.2356757582238</v>
      </c>
      <c r="C18" s="1056">
        <v>12913.598982048583</v>
      </c>
      <c r="D18" s="1367">
        <v>-33.494638576767997</v>
      </c>
      <c r="E18" s="1045">
        <v>544.81287414423491</v>
      </c>
      <c r="F18" s="1056">
        <v>761.68734817518521</v>
      </c>
      <c r="G18" s="1367">
        <v>-28.4728996156399</v>
      </c>
      <c r="H18" s="1045">
        <v>8043.4228016139878</v>
      </c>
      <c r="I18" s="1056">
        <v>12151.911633873398</v>
      </c>
      <c r="J18" s="1367">
        <v>-33.809403458851797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74603.098632898706</v>
      </c>
      <c r="C20" s="1056">
        <v>74779.73548878677</v>
      </c>
      <c r="D20" s="1367">
        <v>-0.23620952218338701</v>
      </c>
      <c r="E20" s="1045">
        <v>7473.7529151058488</v>
      </c>
      <c r="F20" s="1056">
        <v>8807.5766440150946</v>
      </c>
      <c r="G20" s="1367">
        <v>-15.144049070701</v>
      </c>
      <c r="H20" s="1045">
        <v>67129.345717792879</v>
      </c>
      <c r="I20" s="1056">
        <v>65972.158844771664</v>
      </c>
      <c r="J20" s="1367">
        <v>1.7540533662753199</v>
      </c>
    </row>
    <row r="21" spans="1:10" s="35" customFormat="1" ht="12.75" x14ac:dyDescent="0.2">
      <c r="A21" s="1046" t="s">
        <v>1002</v>
      </c>
      <c r="B21" s="1045">
        <v>73196.951301059176</v>
      </c>
      <c r="C21" s="1056">
        <v>73398.933464951799</v>
      </c>
      <c r="D21" s="1367">
        <v>-0.275184058347482</v>
      </c>
      <c r="E21" s="1045">
        <v>7354.6085640850924</v>
      </c>
      <c r="F21" s="1056">
        <v>8652.8127433234768</v>
      </c>
      <c r="G21" s="1367">
        <v>-15.003262150103501</v>
      </c>
      <c r="H21" s="1045">
        <v>65842.342736974111</v>
      </c>
      <c r="I21" s="1056">
        <v>64746.120721628315</v>
      </c>
      <c r="J21" s="1367">
        <v>1.6931084104002601</v>
      </c>
    </row>
    <row r="22" spans="1:10" s="35" customFormat="1" ht="12.75" x14ac:dyDescent="0.2">
      <c r="A22" s="1046" t="s">
        <v>1003</v>
      </c>
      <c r="B22" s="1045">
        <v>6358.7435142346849</v>
      </c>
      <c r="C22" s="1056">
        <v>5676.5701086430836</v>
      </c>
      <c r="D22" s="1367">
        <v>12.0173518962257</v>
      </c>
      <c r="E22" s="1045">
        <v>1951.5813291189811</v>
      </c>
      <c r="F22" s="1056">
        <v>2324.92613525144</v>
      </c>
      <c r="G22" s="1367">
        <v>-16.058351294333999</v>
      </c>
      <c r="H22" s="1045">
        <v>4407.1621851156997</v>
      </c>
      <c r="I22" s="1056">
        <v>3351.6439733916422</v>
      </c>
      <c r="J22" s="1367">
        <v>31.4925517180139</v>
      </c>
    </row>
    <row r="23" spans="1:10" s="35" customFormat="1" ht="12.75" x14ac:dyDescent="0.2">
      <c r="A23" s="1046" t="s">
        <v>1004</v>
      </c>
      <c r="B23" s="1045">
        <v>11195.624753853828</v>
      </c>
      <c r="C23" s="1056">
        <v>15994.907549055182</v>
      </c>
      <c r="D23" s="1367">
        <v>-30.005067428381899</v>
      </c>
      <c r="E23" s="1045">
        <v>705.7896212391538</v>
      </c>
      <c r="F23" s="1056">
        <v>835.79628952916073</v>
      </c>
      <c r="G23" s="1367">
        <v>-15.554827165270799</v>
      </c>
      <c r="H23" s="1045">
        <v>10489.835132614675</v>
      </c>
      <c r="I23" s="1056">
        <v>15159.111259526024</v>
      </c>
      <c r="J23" s="1367">
        <v>-30.801780176771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4913.2839436811537</v>
      </c>
      <c r="C25" s="1056">
        <v>4456.7590121447411</v>
      </c>
      <c r="D25" s="1367">
        <v>10.243428695434799</v>
      </c>
      <c r="E25" s="1045">
        <v>213.87350595159694</v>
      </c>
      <c r="F25" s="1056">
        <v>204.72251756448489</v>
      </c>
      <c r="G25" s="1367">
        <v>4.46994717336338</v>
      </c>
      <c r="H25" s="1045">
        <v>4699.4104377295571</v>
      </c>
      <c r="I25" s="1056">
        <v>4252.036494580253</v>
      </c>
      <c r="J25" s="1367">
        <v>10.521404125283</v>
      </c>
    </row>
    <row r="26" spans="1:10" s="35" customFormat="1" ht="12.75" x14ac:dyDescent="0.2">
      <c r="A26" s="1046" t="s">
        <v>1006</v>
      </c>
      <c r="B26" s="1045">
        <v>15.301020262370937</v>
      </c>
      <c r="C26" s="1056">
        <v>85.746814475491504</v>
      </c>
      <c r="D26" s="1367">
        <v>-82.155581690157902</v>
      </c>
      <c r="E26" s="1045">
        <v>15.301020262370937</v>
      </c>
      <c r="F26" s="1056">
        <v>13.04762748362157</v>
      </c>
      <c r="G26" s="1367">
        <v>17.270517429915898</v>
      </c>
      <c r="H26" s="1045">
        <v>0</v>
      </c>
      <c r="I26" s="1056">
        <v>72.699186991869894</v>
      </c>
      <c r="J26" s="1367">
        <v>-100</v>
      </c>
    </row>
    <row r="27" spans="1:10" s="35" customFormat="1" ht="13.5" customHeight="1" x14ac:dyDescent="0.2">
      <c r="A27" s="1046" t="s">
        <v>1007</v>
      </c>
      <c r="B27" s="1045">
        <v>4240.2827962203428</v>
      </c>
      <c r="C27" s="1056">
        <v>4087.2433097514318</v>
      </c>
      <c r="D27" s="1367">
        <v>3.7443204348462999</v>
      </c>
      <c r="E27" s="1045">
        <v>141.67799478506362</v>
      </c>
      <c r="F27" s="1056">
        <v>132.27093426725023</v>
      </c>
      <c r="G27" s="1367">
        <v>7.1119634634217199</v>
      </c>
      <c r="H27" s="1045">
        <v>4098.6048014352791</v>
      </c>
      <c r="I27" s="1056">
        <v>3954.9723754841798</v>
      </c>
      <c r="J27" s="1367">
        <v>3.6316922677245098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5356.5434535730956</v>
      </c>
      <c r="C29" s="1056">
        <v>5392.6919568045869</v>
      </c>
      <c r="D29" s="1367">
        <v>-0.67032390355393001</v>
      </c>
      <c r="E29" s="1045">
        <v>192.23873353724514</v>
      </c>
      <c r="F29" s="1056">
        <v>182</v>
      </c>
      <c r="G29" s="1367">
        <v>5.6256777677171099</v>
      </c>
      <c r="H29" s="1045">
        <v>5164.3047200358496</v>
      </c>
      <c r="I29" s="1056">
        <v>5210.1816555444666</v>
      </c>
      <c r="J29" s="1367">
        <v>-0.88052468304625298</v>
      </c>
    </row>
    <row r="30" spans="1:10" s="35" customFormat="1" ht="12.75" x14ac:dyDescent="0.2">
      <c r="A30" s="1046" t="s">
        <v>1009</v>
      </c>
      <c r="B30" s="1045">
        <v>14.102212664969606</v>
      </c>
      <c r="C30" s="1056">
        <v>19.217470986157601</v>
      </c>
      <c r="D30" s="1367">
        <v>-26.6177496761802</v>
      </c>
      <c r="E30" s="1045">
        <v>14.102212664969606</v>
      </c>
      <c r="F30" s="1056">
        <v>19.217470986157601</v>
      </c>
      <c r="G30" s="1367">
        <v>-26.6177496761802</v>
      </c>
      <c r="H30" s="1045">
        <v>0</v>
      </c>
      <c r="I30" s="1056">
        <v>0</v>
      </c>
      <c r="J30" s="1367">
        <v>0</v>
      </c>
    </row>
    <row r="31" spans="1:10" s="35" customFormat="1" ht="12.75" x14ac:dyDescent="0.2">
      <c r="A31" s="1046" t="s">
        <v>1010</v>
      </c>
      <c r="B31" s="1045">
        <v>4780.5364569718295</v>
      </c>
      <c r="C31" s="1056">
        <v>4934.4548637856888</v>
      </c>
      <c r="D31" s="1367">
        <v>-3.11925858200624</v>
      </c>
      <c r="E31" s="1045">
        <v>125.05151375275635</v>
      </c>
      <c r="F31" s="1056">
        <v>113.40829605307017</v>
      </c>
      <c r="G31" s="1367">
        <v>10.2666366614288</v>
      </c>
      <c r="H31" s="1045">
        <v>4655.4849432190722</v>
      </c>
      <c r="I31" s="1056">
        <v>4821.0465677326201</v>
      </c>
      <c r="J31" s="1367">
        <v>-3.4341428191475201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56765.042371056115</v>
      </c>
      <c r="C33" s="1056">
        <v>58691.212793979183</v>
      </c>
      <c r="D33" s="1367">
        <v>-3.2818719042055</v>
      </c>
      <c r="E33" s="1045">
        <v>4630.7580513527728</v>
      </c>
      <c r="F33" s="1056">
        <v>5237.3120525367167</v>
      </c>
      <c r="G33" s="1367">
        <v>-11.581398914165501</v>
      </c>
      <c r="H33" s="1045">
        <v>52134.284319703365</v>
      </c>
      <c r="I33" s="1056">
        <v>53453.900741442463</v>
      </c>
      <c r="J33" s="1367">
        <v>-2.4686999516127099</v>
      </c>
    </row>
    <row r="34" spans="1:10" s="35" customFormat="1" ht="12.75" customHeight="1" x14ac:dyDescent="0.2">
      <c r="A34" s="1046" t="s">
        <v>1012</v>
      </c>
      <c r="B34" s="1045">
        <v>46455.922685561083</v>
      </c>
      <c r="C34" s="1056">
        <v>47836.443641999227</v>
      </c>
      <c r="D34" s="1367">
        <v>-2.8859188755120599</v>
      </c>
      <c r="E34" s="1045">
        <v>3774.3516544843887</v>
      </c>
      <c r="F34" s="1056">
        <v>4172.3470160677898</v>
      </c>
      <c r="G34" s="1367">
        <v>-9.5388844707957698</v>
      </c>
      <c r="H34" s="1045">
        <v>42681.571031076739</v>
      </c>
      <c r="I34" s="1056">
        <v>43664.096625931445</v>
      </c>
      <c r="J34" s="1367">
        <v>-2.25019105117864</v>
      </c>
    </row>
    <row r="35" spans="1:10" s="35" customFormat="1" ht="24" customHeight="1" x14ac:dyDescent="0.2">
      <c r="A35" s="1046" t="s">
        <v>1013</v>
      </c>
      <c r="B35" s="1045">
        <v>32714.650341235447</v>
      </c>
      <c r="C35" s="1056">
        <v>35422.893031851738</v>
      </c>
      <c r="D35" s="1367">
        <v>-7.6454587946305796</v>
      </c>
      <c r="E35" s="1045">
        <v>1925.6093889173787</v>
      </c>
      <c r="F35" s="1056">
        <v>2214.5820307629542</v>
      </c>
      <c r="G35" s="1367">
        <v>-13.048631201347799</v>
      </c>
      <c r="H35" s="1045">
        <v>30789.040952318057</v>
      </c>
      <c r="I35" s="1056">
        <v>33208.311001088776</v>
      </c>
      <c r="J35" s="1367">
        <v>-7.2851342806666697</v>
      </c>
    </row>
    <row r="36" spans="1:10" s="35" customFormat="1" ht="12.75" x14ac:dyDescent="0.2">
      <c r="A36" s="1046" t="s">
        <v>1014</v>
      </c>
      <c r="B36" s="1045">
        <v>3066.7629236959087</v>
      </c>
      <c r="C36" s="1056">
        <v>3688.4822681232995</v>
      </c>
      <c r="D36" s="1367">
        <v>-16.8556956285362</v>
      </c>
      <c r="E36" s="1045">
        <v>1045.3220363620278</v>
      </c>
      <c r="F36" s="1056">
        <v>1172.9117226057649</v>
      </c>
      <c r="G36" s="1367">
        <v>-10.878029760013099</v>
      </c>
      <c r="H36" s="1045">
        <v>2021.44088733388</v>
      </c>
      <c r="I36" s="1056">
        <v>2515.5705455175362</v>
      </c>
      <c r="J36" s="1367">
        <v>-19.642846393798798</v>
      </c>
    </row>
    <row r="37" spans="1:10" s="35" customFormat="1" ht="12.75" x14ac:dyDescent="0.2">
      <c r="A37" s="1046" t="s">
        <v>1015</v>
      </c>
      <c r="B37" s="1045">
        <v>9133.3549472820669</v>
      </c>
      <c r="C37" s="1056">
        <v>10474.138489939627</v>
      </c>
      <c r="D37" s="1367">
        <v>-12.800895691281699</v>
      </c>
      <c r="E37" s="1045">
        <v>564.15967753213545</v>
      </c>
      <c r="F37" s="1056">
        <v>680.57314939781054</v>
      </c>
      <c r="G37" s="1367">
        <v>-17.105210801907301</v>
      </c>
      <c r="H37" s="1045">
        <v>8569.195269749931</v>
      </c>
      <c r="I37" s="1056">
        <v>9793.5653405418307</v>
      </c>
      <c r="J37" s="1367">
        <v>-12.501780794002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118467.42904650024</v>
      </c>
      <c r="C39" s="1056">
        <v>117300.23400294184</v>
      </c>
      <c r="D39" s="1367">
        <v>0.99504920299573096</v>
      </c>
      <c r="E39" s="1045">
        <v>12536.672784411614</v>
      </c>
      <c r="F39" s="1056">
        <v>14524.361822289304</v>
      </c>
      <c r="G39" s="1367">
        <v>-13.685207392915199</v>
      </c>
      <c r="H39" s="1045">
        <v>105930.75626208881</v>
      </c>
      <c r="I39" s="1056">
        <v>102775.87218065243</v>
      </c>
      <c r="J39" s="1367">
        <v>3.0696738587544501</v>
      </c>
    </row>
    <row r="40" spans="1:10" s="35" customFormat="1" ht="12.75" x14ac:dyDescent="0.2">
      <c r="A40" s="1046" t="s">
        <v>1017</v>
      </c>
      <c r="B40" s="1045">
        <v>12885.478927002863</v>
      </c>
      <c r="C40" s="1056">
        <v>12803.853749151471</v>
      </c>
      <c r="D40" s="1367">
        <v>0.63750476575696502</v>
      </c>
      <c r="E40" s="1045">
        <v>4079.4056741655531</v>
      </c>
      <c r="F40" s="1056">
        <v>4729.1847665240002</v>
      </c>
      <c r="G40" s="1367">
        <v>-13.7397696312898</v>
      </c>
      <c r="H40" s="1045">
        <v>8806.0732528372864</v>
      </c>
      <c r="I40" s="1056">
        <v>8074.6689826274651</v>
      </c>
      <c r="J40" s="1367">
        <v>9.0580093349142494</v>
      </c>
    </row>
    <row r="41" spans="1:10" s="35" customFormat="1" ht="12.75" x14ac:dyDescent="0.2">
      <c r="A41" s="1046" t="s">
        <v>1018</v>
      </c>
      <c r="B41" s="1045">
        <v>105581.95011949737</v>
      </c>
      <c r="C41" s="1056">
        <v>104496.38025379024</v>
      </c>
      <c r="D41" s="1367">
        <v>1.03885882273684</v>
      </c>
      <c r="E41" s="1045">
        <v>8457.2671102460445</v>
      </c>
      <c r="F41" s="1056">
        <v>9795.177055765309</v>
      </c>
      <c r="G41" s="1367">
        <v>-13.658864336013099</v>
      </c>
      <c r="H41" s="1045">
        <v>97124.683009251472</v>
      </c>
      <c r="I41" s="1056">
        <v>94701.203198024916</v>
      </c>
      <c r="J41" s="1367">
        <v>2.5590802749981298</v>
      </c>
    </row>
    <row r="42" spans="1:10" s="35" customFormat="1" ht="12.75" x14ac:dyDescent="0.2">
      <c r="A42" s="1046" t="s">
        <v>1019</v>
      </c>
      <c r="B42" s="1045">
        <v>283359.93652626517</v>
      </c>
      <c r="C42" s="1056">
        <v>293708.74844779907</v>
      </c>
      <c r="D42" s="1367">
        <v>-3.5234946102986799</v>
      </c>
      <c r="E42" s="1045">
        <v>54524.07739228657</v>
      </c>
      <c r="F42" s="1056">
        <v>63428.197711992114</v>
      </c>
      <c r="G42" s="1367">
        <v>-14.0381102426028</v>
      </c>
      <c r="H42" s="1045">
        <v>228835.85913398582</v>
      </c>
      <c r="I42" s="1056">
        <v>230280.55073580699</v>
      </c>
      <c r="J42" s="1367">
        <v>-0.62736153670164196</v>
      </c>
    </row>
    <row r="43" spans="1:10" s="35" customFormat="1" ht="12.75" x14ac:dyDescent="0.2">
      <c r="A43" s="1046" t="s">
        <v>1020</v>
      </c>
      <c r="B43" s="1045">
        <v>107004.26008999572</v>
      </c>
      <c r="C43" s="1056">
        <v>105910.08284237034</v>
      </c>
      <c r="D43" s="1367">
        <v>1.0331190555802701</v>
      </c>
      <c r="E43" s="1045">
        <v>8837.1192239811498</v>
      </c>
      <c r="F43" s="1056">
        <v>10209.633578177269</v>
      </c>
      <c r="G43" s="1367">
        <v>-13.4433262828337</v>
      </c>
      <c r="H43" s="1045">
        <v>98167.140866014743</v>
      </c>
      <c r="I43" s="1056">
        <v>95700.44926419307</v>
      </c>
      <c r="J43" s="1367">
        <v>2.5775130846168399</v>
      </c>
    </row>
    <row r="44" spans="1:10" s="35" customFormat="1" ht="12.75" x14ac:dyDescent="0.2">
      <c r="A44" s="1046" t="s">
        <v>1021</v>
      </c>
      <c r="B44" s="1357">
        <v>1.4077937754209484</v>
      </c>
      <c r="C44" s="1368">
        <v>1.4054859276560601</v>
      </c>
      <c r="D44" s="1367">
        <v>0.16420283686064099</v>
      </c>
      <c r="E44" s="1357">
        <v>1.1779145406568907</v>
      </c>
      <c r="F44" s="1368">
        <v>1.1760981521972482</v>
      </c>
      <c r="G44" s="1367">
        <v>0.154441910842987</v>
      </c>
      <c r="H44" s="1357">
        <v>1.4523359459572502</v>
      </c>
      <c r="I44" s="1368">
        <v>1.4573037278016605</v>
      </c>
      <c r="J44" s="1367">
        <v>-0.34088857042204601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9.5719378682941212</v>
      </c>
      <c r="C47" s="1368">
        <v>9.5347480352245793</v>
      </c>
      <c r="D47" s="1367">
        <v>0.39004526320097999</v>
      </c>
      <c r="E47" s="1357">
        <v>7.1564107891578024</v>
      </c>
      <c r="F47" s="1368">
        <v>7.2284565135483465</v>
      </c>
      <c r="G47" s="1367">
        <v>-0.99669582649502497</v>
      </c>
      <c r="H47" s="1357">
        <v>10.039978486248938</v>
      </c>
      <c r="I47" s="1368">
        <v>10.055730258050881</v>
      </c>
      <c r="J47" s="1367">
        <v>-0.15664473288085501</v>
      </c>
    </row>
    <row r="48" spans="1:10" s="35" customFormat="1" ht="12.75" customHeight="1" x14ac:dyDescent="0.2">
      <c r="A48" s="1047" t="s">
        <v>1066</v>
      </c>
      <c r="B48" s="1357">
        <v>7.9081846467943313</v>
      </c>
      <c r="C48" s="1368">
        <v>8.0335492454136297</v>
      </c>
      <c r="D48" s="1367">
        <v>-1.5605132275857934</v>
      </c>
      <c r="E48" s="1357">
        <v>5.9971455860051179</v>
      </c>
      <c r="F48" s="1368">
        <v>6.1197977618945281</v>
      </c>
      <c r="G48" s="1367">
        <v>-2.0041867503059487</v>
      </c>
      <c r="H48" s="1357">
        <v>8.264221454698097</v>
      </c>
      <c r="I48" s="1368">
        <v>8.4483696237617973</v>
      </c>
      <c r="J48" s="1367">
        <v>-2.1796888306800297</v>
      </c>
    </row>
    <row r="49" spans="1:10" s="35" customFormat="1" ht="12.75" customHeight="1" x14ac:dyDescent="0.2">
      <c r="A49" s="1047" t="s">
        <v>199</v>
      </c>
      <c r="B49" s="1357">
        <v>4.8604792665614429</v>
      </c>
      <c r="C49" s="1368">
        <v>4.5821413580601655</v>
      </c>
      <c r="D49" s="1367">
        <v>6.0744068493581089</v>
      </c>
      <c r="E49" s="1357">
        <v>6.8239441558774061</v>
      </c>
      <c r="F49" s="1368">
        <v>6.676835236022197</v>
      </c>
      <c r="G49" s="1367">
        <v>2.2032731774110843</v>
      </c>
      <c r="H49" s="1357">
        <v>4.6411596753991278</v>
      </c>
      <c r="I49" s="1368">
        <v>4.3022019010150379</v>
      </c>
      <c r="J49" s="1367">
        <v>7.8787044909286594</v>
      </c>
    </row>
    <row r="50" spans="1:10" s="35" customFormat="1" ht="12.75" customHeight="1" x14ac:dyDescent="0.2">
      <c r="A50" s="1047" t="s">
        <v>1067</v>
      </c>
      <c r="B50" s="1357">
        <v>1.4794488808345543</v>
      </c>
      <c r="C50" s="1368">
        <v>1.5389020383248961</v>
      </c>
      <c r="D50" s="1367">
        <v>-3.8633490637946624</v>
      </c>
      <c r="E50" s="1357">
        <v>2.773795574639768</v>
      </c>
      <c r="F50" s="1368">
        <v>3.865325787789331</v>
      </c>
      <c r="G50" s="1367">
        <v>-28.239022350916361</v>
      </c>
      <c r="H50" s="1357">
        <v>1.4205422437171704</v>
      </c>
      <c r="I50" s="1368">
        <v>1.4268918691931791</v>
      </c>
      <c r="J50" s="1367">
        <v>-0.44499696249576576</v>
      </c>
    </row>
    <row r="51" spans="1:10" s="35" customFormat="1" ht="12.75" customHeight="1" x14ac:dyDescent="0.2">
      <c r="A51" s="1047" t="s">
        <v>1068</v>
      </c>
      <c r="B51" s="1357">
        <v>1.2286172119630729</v>
      </c>
      <c r="C51" s="1368">
        <v>1.261642992703041</v>
      </c>
      <c r="D51" s="1367">
        <v>-2.6176803526020556</v>
      </c>
      <c r="E51" s="1357">
        <v>2.7365720909182576</v>
      </c>
      <c r="F51" s="1368">
        <v>2.7736012640774415</v>
      </c>
      <c r="G51" s="1367">
        <v>-1.3350575527481434</v>
      </c>
      <c r="H51" s="1357">
        <v>1.1724843244057259</v>
      </c>
      <c r="I51" s="1368">
        <v>1.2086797799314437</v>
      </c>
      <c r="J51" s="1367">
        <v>-2.9946273716741416</v>
      </c>
    </row>
    <row r="52" spans="1:10" s="35" customFormat="1" ht="12.75" customHeight="1" x14ac:dyDescent="0.2">
      <c r="A52" s="1047" t="s">
        <v>1069</v>
      </c>
      <c r="B52" s="1357">
        <v>4.1799692876687962</v>
      </c>
      <c r="C52" s="1368">
        <v>3.6761636329309058</v>
      </c>
      <c r="D52" s="1367">
        <v>13.704658036024902</v>
      </c>
      <c r="E52" s="1357">
        <v>5.8962893669189489</v>
      </c>
      <c r="F52" s="1368">
        <v>5.8763856420558245</v>
      </c>
      <c r="G52" s="1367">
        <v>0.33870692080993509</v>
      </c>
      <c r="H52" s="1357">
        <v>4.0040162656120311</v>
      </c>
      <c r="I52" s="1368">
        <v>3.4210064209660951</v>
      </c>
      <c r="J52" s="1367">
        <v>17.042056427397569</v>
      </c>
    </row>
    <row r="53" spans="1:10" s="35" customFormat="1" ht="12.75" customHeight="1" x14ac:dyDescent="0.2">
      <c r="A53" s="1046" t="s">
        <v>1011</v>
      </c>
      <c r="B53" s="1357">
        <v>4.3803464541752781</v>
      </c>
      <c r="C53" s="1368">
        <v>3.949833140742768</v>
      </c>
      <c r="D53" s="1367">
        <v>10.899531653419462</v>
      </c>
      <c r="E53" s="1357">
        <v>6.2954492779274345</v>
      </c>
      <c r="F53" s="1368">
        <v>5.9986386647704464</v>
      </c>
      <c r="G53" s="1367">
        <v>4.9479661927319363</v>
      </c>
      <c r="H53" s="1357">
        <v>4.2102400081775775</v>
      </c>
      <c r="I53" s="1368">
        <v>3.7490950521195106</v>
      </c>
      <c r="J53" s="1367">
        <v>12.300167097587018</v>
      </c>
    </row>
    <row r="54" spans="1:10" s="35" customFormat="1" ht="12.75" customHeight="1" x14ac:dyDescent="0.2">
      <c r="A54" s="1075" t="s">
        <v>1070</v>
      </c>
      <c r="B54" s="1357">
        <v>1.9123467400644669</v>
      </c>
      <c r="C54" s="1368">
        <v>1.9077093382310577</v>
      </c>
      <c r="D54" s="1367">
        <v>0.24308744212099381</v>
      </c>
      <c r="E54" s="1357">
        <v>4.1505424108277182</v>
      </c>
      <c r="F54" s="1368">
        <v>3.6645448142541119</v>
      </c>
      <c r="G54" s="1367">
        <v>13.262154543265616</v>
      </c>
      <c r="H54" s="1357">
        <v>1.7723654199405128</v>
      </c>
      <c r="I54" s="1368">
        <v>1.7905502247765925</v>
      </c>
      <c r="J54" s="1367">
        <v>-1.015598701697892</v>
      </c>
    </row>
    <row r="55" spans="1:10" s="35" customFormat="1" ht="12.75" customHeight="1" x14ac:dyDescent="0.2">
      <c r="A55" s="1075" t="s">
        <v>1071</v>
      </c>
      <c r="B55" s="1357">
        <v>4.0057066221309272</v>
      </c>
      <c r="C55" s="1368">
        <v>3.4334474102882373</v>
      </c>
      <c r="D55" s="1367">
        <v>16.667190245230778</v>
      </c>
      <c r="E55" s="1357">
        <v>5.6063612859481999</v>
      </c>
      <c r="F55" s="1368">
        <v>5.5847002637864431</v>
      </c>
      <c r="G55" s="1367">
        <v>0.38786364779889848</v>
      </c>
      <c r="H55" s="1357">
        <v>3.8641599678562346</v>
      </c>
      <c r="I55" s="1368">
        <v>3.2278832484782272</v>
      </c>
      <c r="J55" s="1367">
        <v>19.71188764890978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339894.32704455155</v>
      </c>
      <c r="C58" s="1056">
        <v>348967.39070084831</v>
      </c>
      <c r="D58" s="1367">
        <v>-2.5999746389124998</v>
      </c>
      <c r="E58" s="1045">
        <v>54585.8088673077</v>
      </c>
      <c r="F58" s="1056">
        <v>63729.512526180348</v>
      </c>
      <c r="G58" s="1367">
        <v>-14.3476755060952</v>
      </c>
      <c r="H58" s="1045">
        <v>285308.51817724743</v>
      </c>
      <c r="I58" s="1056">
        <v>285237.87817466806</v>
      </c>
      <c r="J58" s="1367">
        <v>2.47652952095349E-2</v>
      </c>
    </row>
    <row r="59" spans="1:10" s="35" customFormat="1" ht="12.75" x14ac:dyDescent="0.2">
      <c r="A59" s="1046" t="s">
        <v>1025</v>
      </c>
      <c r="B59" s="1045">
        <v>299180.44200389727</v>
      </c>
      <c r="C59" s="1056">
        <v>308223.89399158966</v>
      </c>
      <c r="D59" s="1367">
        <v>-2.9340528635132799</v>
      </c>
      <c r="E59" s="1045">
        <v>51649.962115397495</v>
      </c>
      <c r="F59" s="1056">
        <v>60579.782804795752</v>
      </c>
      <c r="G59" s="1367">
        <v>-14.740595419717</v>
      </c>
      <c r="H59" s="1045">
        <v>247530.47988850615</v>
      </c>
      <c r="I59" s="1056">
        <v>247644.11118679389</v>
      </c>
      <c r="J59" s="1367">
        <v>-4.5884918378710102E-2</v>
      </c>
    </row>
    <row r="60" spans="1:10" s="35" customFormat="1" ht="12.75" x14ac:dyDescent="0.2">
      <c r="A60" s="1046" t="s">
        <v>1026</v>
      </c>
      <c r="B60" s="1045">
        <v>38637.095276413274</v>
      </c>
      <c r="C60" s="1056">
        <v>37646.911141538505</v>
      </c>
      <c r="D60" s="1367">
        <v>2.63018692596596</v>
      </c>
      <c r="E60" s="1045">
        <v>3519.8564930768666</v>
      </c>
      <c r="F60" s="1056">
        <v>4101.7882087474864</v>
      </c>
      <c r="G60" s="1367">
        <v>-14.187268724152799</v>
      </c>
      <c r="H60" s="1045">
        <v>35117.238783336412</v>
      </c>
      <c r="I60" s="1056">
        <v>33545.122932791011</v>
      </c>
      <c r="J60" s="1367">
        <v>4.6865705446815502</v>
      </c>
    </row>
    <row r="61" spans="1:10" s="35" customFormat="1" ht="12.75" x14ac:dyDescent="0.2">
      <c r="A61" s="1046" t="s">
        <v>1027</v>
      </c>
      <c r="B61" s="1045">
        <v>22375.26890004312</v>
      </c>
      <c r="C61" s="1056">
        <v>21763.533726210204</v>
      </c>
      <c r="D61" s="1367">
        <v>2.8108265023900598</v>
      </c>
      <c r="E61" s="1045">
        <v>2749.6734950475338</v>
      </c>
      <c r="F61" s="1056">
        <v>3208.4187484584081</v>
      </c>
      <c r="G61" s="1367">
        <v>-14.298172694299801</v>
      </c>
      <c r="H61" s="1045">
        <v>19625.59540499558</v>
      </c>
      <c r="I61" s="1056">
        <v>18555.114977751793</v>
      </c>
      <c r="J61" s="1367">
        <v>5.76919317679965</v>
      </c>
    </row>
    <row r="62" spans="1:10" s="35" customFormat="1" ht="12.75" x14ac:dyDescent="0.2">
      <c r="A62" s="1046" t="s">
        <v>1028</v>
      </c>
      <c r="B62" s="1045">
        <v>9160.0137656861389</v>
      </c>
      <c r="C62" s="1056">
        <v>10204.603890541304</v>
      </c>
      <c r="D62" s="1367">
        <v>-10.236459308561701</v>
      </c>
      <c r="E62" s="1045">
        <v>1216.1020313645954</v>
      </c>
      <c r="F62" s="1056">
        <v>1370.7470363337327</v>
      </c>
      <c r="G62" s="1367">
        <v>-11.2818048020559</v>
      </c>
      <c r="H62" s="1045">
        <v>7943.9117343215421</v>
      </c>
      <c r="I62" s="1056">
        <v>8833.8568542075845</v>
      </c>
      <c r="J62" s="1367">
        <v>-10.074253347926501</v>
      </c>
    </row>
    <row r="63" spans="1:10" s="35" customFormat="1" ht="12.75" x14ac:dyDescent="0.2">
      <c r="A63" s="1046" t="s">
        <v>1029</v>
      </c>
      <c r="B63" s="1045">
        <v>5747.3584468645777</v>
      </c>
      <c r="C63" s="1056">
        <v>5848.2250876756898</v>
      </c>
      <c r="D63" s="1367">
        <v>-1.72473937474935</v>
      </c>
      <c r="E63" s="1045">
        <v>828.43287595240201</v>
      </c>
      <c r="F63" s="1056">
        <v>1043.7101233951769</v>
      </c>
      <c r="G63" s="1367">
        <v>-20.626153049323701</v>
      </c>
      <c r="H63" s="1045">
        <v>4918.9255709121753</v>
      </c>
      <c r="I63" s="1056">
        <v>4804.5149642805172</v>
      </c>
      <c r="J63" s="1367">
        <v>2.38131439869063</v>
      </c>
    </row>
    <row r="64" spans="1:10" s="35" customFormat="1" ht="12.75" x14ac:dyDescent="0.2">
      <c r="A64" s="1046" t="s">
        <v>1031</v>
      </c>
      <c r="B64" s="1045">
        <v>10699.767741503612</v>
      </c>
      <c r="C64" s="1056">
        <v>11380.590013438816</v>
      </c>
      <c r="D64" s="1369">
        <v>-5.9823108567416297</v>
      </c>
      <c r="E64" s="1045">
        <v>935.31531772625931</v>
      </c>
      <c r="F64" s="1056">
        <v>1120.1772102314196</v>
      </c>
      <c r="G64" s="1369">
        <v>-16.502914968870801</v>
      </c>
      <c r="H64" s="1045">
        <v>9764.452423777353</v>
      </c>
      <c r="I64" s="1056">
        <v>10260.412803207382</v>
      </c>
      <c r="J64" s="1369">
        <v>-4.8337273455020604</v>
      </c>
    </row>
    <row r="65" spans="1:10" s="35" customFormat="1" ht="12.75" x14ac:dyDescent="0.2">
      <c r="A65" s="1046" t="s">
        <v>1032</v>
      </c>
      <c r="B65" s="1045">
        <v>9229.1424025514843</v>
      </c>
      <c r="C65" s="1056">
        <v>9032.5772426091971</v>
      </c>
      <c r="D65" s="1369">
        <v>2.1761802270013701</v>
      </c>
      <c r="E65" s="1045">
        <v>2019.4209428199838</v>
      </c>
      <c r="F65" s="1056">
        <v>2309.5912151154553</v>
      </c>
      <c r="G65" s="1369">
        <v>-12.563706962358101</v>
      </c>
      <c r="H65" s="1045">
        <v>7209.7214597314905</v>
      </c>
      <c r="I65" s="1056">
        <v>6722.9860274937455</v>
      </c>
      <c r="J65" s="1369">
        <v>7.2398697579800704</v>
      </c>
    </row>
    <row r="66" spans="1:10" s="35" customFormat="1" ht="12.75" x14ac:dyDescent="0.2">
      <c r="A66" s="1046" t="s">
        <v>1033</v>
      </c>
      <c r="B66" s="1045">
        <v>3730.756086527424</v>
      </c>
      <c r="C66" s="1056">
        <v>3215.0549458195028</v>
      </c>
      <c r="D66" s="1369">
        <v>16.040196805298201</v>
      </c>
      <c r="E66" s="1045">
        <v>595.890486744849</v>
      </c>
      <c r="F66" s="1056">
        <v>644.80352138076557</v>
      </c>
      <c r="G66" s="1369">
        <v>-7.5857269717099998</v>
      </c>
      <c r="H66" s="1045">
        <v>3134.8655997825758</v>
      </c>
      <c r="I66" s="1056">
        <v>2570.2514244387339</v>
      </c>
      <c r="J66" s="1369">
        <v>21.9672740952624</v>
      </c>
    </row>
    <row r="67" spans="1:10" s="35" customFormat="1" ht="12.75" x14ac:dyDescent="0.2">
      <c r="A67" s="1047" t="s">
        <v>172</v>
      </c>
      <c r="B67" s="1045">
        <v>17387.98811193676</v>
      </c>
      <c r="C67" s="1056">
        <v>19734.17481418472</v>
      </c>
      <c r="D67" s="1369">
        <v>-11.8889526637898</v>
      </c>
      <c r="E67" s="1045">
        <v>2431.4634051521543</v>
      </c>
      <c r="F67" s="1056">
        <v>2696.432468918716</v>
      </c>
      <c r="G67" s="1369">
        <v>-9.8266530618071002</v>
      </c>
      <c r="H67" s="1045">
        <v>14956.524706784607</v>
      </c>
      <c r="I67" s="1056">
        <v>17037.742345265986</v>
      </c>
      <c r="J67" s="1369">
        <v>-12.2153369637008</v>
      </c>
    </row>
    <row r="68" spans="1:10" s="35" customFormat="1" ht="12.75" x14ac:dyDescent="0.2">
      <c r="A68" s="1364" t="s">
        <v>725</v>
      </c>
      <c r="B68" s="1048">
        <v>4064.2645573463456</v>
      </c>
      <c r="C68" s="1371">
        <v>4584.5249625437009</v>
      </c>
      <c r="D68" s="1370">
        <v>-11.348185677861199</v>
      </c>
      <c r="E68" s="1048">
        <v>791.42386410840902</v>
      </c>
      <c r="F68" s="1371">
        <v>905.82132000487309</v>
      </c>
      <c r="G68" s="1370">
        <v>-12.629141462010301</v>
      </c>
      <c r="H68" s="1048">
        <v>3272.8406932379344</v>
      </c>
      <c r="I68" s="1371">
        <v>3678.7036425388274</v>
      </c>
      <c r="J68" s="1370">
        <v>-11.032771017694399</v>
      </c>
    </row>
    <row r="69" spans="1:10" s="35" customFormat="1" ht="12.75" x14ac:dyDescent="0.2">
      <c r="A69" s="1047" t="s">
        <v>1034</v>
      </c>
      <c r="B69" s="1045">
        <v>1366.2374978369132</v>
      </c>
      <c r="C69" s="1056">
        <v>711.27079983771387</v>
      </c>
      <c r="D69" s="1369">
        <v>92.084013310913207</v>
      </c>
      <c r="E69" s="1045">
        <v>163.50585006399263</v>
      </c>
      <c r="F69" s="1056">
        <v>151.6319221471766</v>
      </c>
      <c r="G69" s="1369">
        <v>7.8307573686832201</v>
      </c>
      <c r="H69" s="1045">
        <v>1202.7316477729207</v>
      </c>
      <c r="I69" s="1056">
        <v>559.63887769053724</v>
      </c>
      <c r="J69" s="1369">
        <v>114.91209701803299</v>
      </c>
    </row>
    <row r="70" spans="1:10" s="35" customFormat="1" ht="12.75" x14ac:dyDescent="0.2">
      <c r="A70" s="1047" t="s">
        <v>1035</v>
      </c>
      <c r="B70" s="1045">
        <v>5576.6833990961841</v>
      </c>
      <c r="C70" s="1338" t="s">
        <v>883</v>
      </c>
      <c r="D70" s="1343" t="s">
        <v>883</v>
      </c>
      <c r="E70" s="1045">
        <v>267.43045858802969</v>
      </c>
      <c r="F70" s="1338" t="s">
        <v>883</v>
      </c>
      <c r="G70" s="1343" t="s">
        <v>883</v>
      </c>
      <c r="H70" s="1045">
        <v>5309.2529405081532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770.38582161728493</v>
      </c>
      <c r="C71" s="1338" t="s">
        <v>883</v>
      </c>
      <c r="D71" s="1343" t="s">
        <v>883</v>
      </c>
      <c r="E71" s="1045">
        <v>82.852709079418389</v>
      </c>
      <c r="F71" s="1338" t="s">
        <v>883</v>
      </c>
      <c r="G71" s="1343" t="s">
        <v>883</v>
      </c>
      <c r="H71" s="1045">
        <v>687.5331125378666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2603.7114892452082</v>
      </c>
      <c r="C72" s="1056">
        <v>2668.1935918295358</v>
      </c>
      <c r="D72" s="1369">
        <v>-2.4166950547285202</v>
      </c>
      <c r="E72" s="1045">
        <v>552.08981233707823</v>
      </c>
      <c r="F72" s="1056">
        <v>544.66674236724941</v>
      </c>
      <c r="G72" s="1369">
        <v>1.36286455412468</v>
      </c>
      <c r="H72" s="1045">
        <v>2051.6216769081302</v>
      </c>
      <c r="I72" s="1056">
        <v>2123.5268494622878</v>
      </c>
      <c r="J72" s="1369">
        <v>-3.3861202448353902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360758.65541979379</v>
      </c>
      <c r="C75" s="1056">
        <v>372179.32402635959</v>
      </c>
      <c r="D75" s="1369">
        <v>-3.0685929790546198</v>
      </c>
      <c r="E75" s="1045">
        <v>59540.072254304599</v>
      </c>
      <c r="F75" s="1056">
        <v>69218.272686369004</v>
      </c>
      <c r="G75" s="1369">
        <v>-13.9821467026731</v>
      </c>
      <c r="H75" s="1045">
        <v>301218.58316549007</v>
      </c>
      <c r="I75" s="1056">
        <v>302961.05133999052</v>
      </c>
      <c r="J75" s="1369">
        <v>-0.57514593601835895</v>
      </c>
    </row>
    <row r="76" spans="1:10" s="35" customFormat="1" ht="12.75" x14ac:dyDescent="0.2">
      <c r="A76" s="1046" t="s">
        <v>1038</v>
      </c>
      <c r="B76" s="1045">
        <v>18560.981381725924</v>
      </c>
      <c r="C76" s="1056">
        <v>21703.520369988328</v>
      </c>
      <c r="D76" s="1369">
        <v>-14.479397511050401</v>
      </c>
      <c r="E76" s="1045">
        <v>3082.816260223924</v>
      </c>
      <c r="F76" s="1056">
        <v>3994.6874584879715</v>
      </c>
      <c r="G76" s="1369">
        <v>-22.827097432278201</v>
      </c>
      <c r="H76" s="1045">
        <v>15478.165121502001</v>
      </c>
      <c r="I76" s="1056">
        <v>17708.832911500365</v>
      </c>
      <c r="J76" s="1369">
        <v>-12.596356864092</v>
      </c>
    </row>
    <row r="77" spans="1:10" s="35" customFormat="1" ht="12.75" x14ac:dyDescent="0.2">
      <c r="A77" s="1046" t="s">
        <v>1039</v>
      </c>
      <c r="B77" s="1045">
        <v>17473.940236584138</v>
      </c>
      <c r="C77" s="1056">
        <v>20567.029305104705</v>
      </c>
      <c r="D77" s="1369">
        <v>-15.0390657913482</v>
      </c>
      <c r="E77" s="1045">
        <v>2885.1263652084754</v>
      </c>
      <c r="F77" s="1056">
        <v>3752.5753217576821</v>
      </c>
      <c r="G77" s="1369">
        <v>-23.116097137869001</v>
      </c>
      <c r="H77" s="1045">
        <v>14588.813871375667</v>
      </c>
      <c r="I77" s="1056">
        <v>16814.453983347015</v>
      </c>
      <c r="J77" s="1369">
        <v>-13.2364697311945</v>
      </c>
    </row>
    <row r="78" spans="1:10" s="35" customFormat="1" ht="12.75" x14ac:dyDescent="0.2">
      <c r="A78" s="1046" t="s">
        <v>1040</v>
      </c>
      <c r="B78" s="1045">
        <v>1728.9496948199949</v>
      </c>
      <c r="C78" s="1056">
        <v>2079.5288398545026</v>
      </c>
      <c r="D78" s="1369">
        <v>-16.858585383169601</v>
      </c>
      <c r="E78" s="1045">
        <v>259.25590156208301</v>
      </c>
      <c r="F78" s="1056">
        <v>302.60833172613678</v>
      </c>
      <c r="G78" s="1369">
        <v>-14.326251335104701</v>
      </c>
      <c r="H78" s="1045">
        <v>1469.6937932579112</v>
      </c>
      <c r="I78" s="1056">
        <v>1776.9205081283685</v>
      </c>
      <c r="J78" s="1369">
        <v>-17.289840117499701</v>
      </c>
    </row>
    <row r="79" spans="1:10" s="35" customFormat="1" ht="12.75" x14ac:dyDescent="0.2">
      <c r="A79" s="1046" t="s">
        <v>1041</v>
      </c>
      <c r="B79" s="1045">
        <v>343571.71504671464</v>
      </c>
      <c r="C79" s="1056">
        <v>352118.58943160065</v>
      </c>
      <c r="D79" s="1369">
        <v>-2.4272715617436198</v>
      </c>
      <c r="E79" s="1045">
        <v>56838.89650755249</v>
      </c>
      <c r="F79" s="1056">
        <v>65703.584283621632</v>
      </c>
      <c r="G79" s="1369">
        <v>-13.491939401362201</v>
      </c>
      <c r="H79" s="1045">
        <v>286732.81853916479</v>
      </c>
      <c r="I79" s="1056">
        <v>286415.0051479789</v>
      </c>
      <c r="J79" s="1369">
        <v>0.110962549263677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7608.4382140262114</v>
      </c>
      <c r="C81" s="1056">
        <v>8213.7967070843752</v>
      </c>
      <c r="D81" s="1369">
        <v>-7.3700204016011703</v>
      </c>
      <c r="E81" s="1045">
        <v>766.15557292745007</v>
      </c>
      <c r="F81" s="1056">
        <v>1050.9128496499106</v>
      </c>
      <c r="G81" s="1369">
        <v>-27.0961837432401</v>
      </c>
      <c r="H81" s="1045">
        <v>6842.28264109876</v>
      </c>
      <c r="I81" s="1056">
        <v>7162.8838574344645</v>
      </c>
      <c r="J81" s="1369">
        <v>-4.4758678587667999</v>
      </c>
    </row>
    <row r="82" spans="1:11" s="35" customFormat="1" ht="12.75" x14ac:dyDescent="0.2">
      <c r="A82" s="1046" t="s">
        <v>1043</v>
      </c>
      <c r="B82" s="1045">
        <v>5186.9588623196423</v>
      </c>
      <c r="C82" s="1056">
        <v>5871.8442898580324</v>
      </c>
      <c r="D82" s="1369">
        <v>-11.663889465211801</v>
      </c>
      <c r="E82" s="1045">
        <v>541.19651266786104</v>
      </c>
      <c r="F82" s="1056">
        <v>692.4216283284137</v>
      </c>
      <c r="G82" s="1369">
        <v>-21.840033510453399</v>
      </c>
      <c r="H82" s="1045">
        <v>4645.7623496517808</v>
      </c>
      <c r="I82" s="1056">
        <v>5179.4226615296238</v>
      </c>
      <c r="J82" s="1369">
        <v>-10.303470999608299</v>
      </c>
    </row>
    <row r="83" spans="1:11" s="35" customFormat="1" ht="12.75" x14ac:dyDescent="0.2">
      <c r="A83" s="1046" t="s">
        <v>1044</v>
      </c>
      <c r="B83" s="1045">
        <v>603.54087401456491</v>
      </c>
      <c r="C83" s="1056">
        <v>927.14398499495042</v>
      </c>
      <c r="D83" s="1369">
        <v>-34.9032206666528</v>
      </c>
      <c r="E83" s="1045">
        <v>147.74297460965806</v>
      </c>
      <c r="F83" s="1056">
        <v>187.30207298232139</v>
      </c>
      <c r="G83" s="1369">
        <v>-21.120480805568601</v>
      </c>
      <c r="H83" s="1045">
        <v>455.79789940490696</v>
      </c>
      <c r="I83" s="1056">
        <v>739.84191201262888</v>
      </c>
      <c r="J83" s="1369">
        <v>-38.392527916541397</v>
      </c>
    </row>
    <row r="84" spans="1:11" s="35" customFormat="1" ht="12.75" x14ac:dyDescent="0.2">
      <c r="A84" s="1046" t="s">
        <v>1045</v>
      </c>
      <c r="B84" s="1045">
        <v>1946.0545435383676</v>
      </c>
      <c r="C84" s="1056">
        <v>1662.71943802288</v>
      </c>
      <c r="D84" s="1369">
        <v>17.0404638952437</v>
      </c>
      <c r="E84" s="1045">
        <v>130.63292204821539</v>
      </c>
      <c r="F84" s="1056">
        <v>204.8011826273293</v>
      </c>
      <c r="G84" s="1369">
        <v>-36.214761862032702</v>
      </c>
      <c r="H84" s="1045">
        <v>1815.4216214901523</v>
      </c>
      <c r="I84" s="1056">
        <v>1457.9182553955507</v>
      </c>
      <c r="J84" s="1369">
        <v>24.521495959840799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1862.5062020265943</v>
      </c>
      <c r="C86" s="1056">
        <v>1491.7513463606181</v>
      </c>
      <c r="D86" s="1369">
        <v>24.853663217432</v>
      </c>
      <c r="E86" s="1045">
        <v>615.04762767887587</v>
      </c>
      <c r="F86" s="1056">
        <v>846.2365328908694</v>
      </c>
      <c r="G86" s="1369">
        <v>-27.3196554658563</v>
      </c>
      <c r="H86" s="1045">
        <v>1247.4585743477201</v>
      </c>
      <c r="I86" s="1056">
        <v>645.51481346974845</v>
      </c>
      <c r="J86" s="1369">
        <v>93.250185482564603</v>
      </c>
    </row>
    <row r="87" spans="1:11" s="35" customFormat="1" ht="13.5" customHeight="1" x14ac:dyDescent="0.2">
      <c r="A87" s="1046" t="s">
        <v>1047</v>
      </c>
      <c r="B87" s="1045">
        <v>10343.488744531478</v>
      </c>
      <c r="C87" s="1056">
        <v>9956.2696284505128</v>
      </c>
      <c r="D87" s="1369">
        <v>3.8891987715405798</v>
      </c>
      <c r="E87" s="1045">
        <v>1956.8073744953369</v>
      </c>
      <c r="F87" s="1056">
        <v>2358.1513412888157</v>
      </c>
      <c r="G87" s="1369">
        <v>-17.0194321189805</v>
      </c>
      <c r="H87" s="1045">
        <v>8386.6813700361326</v>
      </c>
      <c r="I87" s="1056">
        <v>7598.1182871616957</v>
      </c>
      <c r="J87" s="1369">
        <v>10.3783996651756</v>
      </c>
    </row>
    <row r="88" spans="1:11" s="35" customFormat="1" ht="12.75" x14ac:dyDescent="0.2">
      <c r="A88" s="1046" t="s">
        <v>1048</v>
      </c>
      <c r="B88" s="1045">
        <v>853.90886985376449</v>
      </c>
      <c r="C88" s="1056">
        <v>575.03119583821763</v>
      </c>
      <c r="D88" s="1369">
        <v>48.497833862566303</v>
      </c>
      <c r="E88" s="1045">
        <v>201.08065369661676</v>
      </c>
      <c r="F88" s="1056">
        <v>194.09158575653746</v>
      </c>
      <c r="G88" s="1369">
        <v>3.6009123800174301</v>
      </c>
      <c r="H88" s="1045">
        <v>652.82821615714761</v>
      </c>
      <c r="I88" s="1056">
        <v>380.93961008167992</v>
      </c>
      <c r="J88" s="1369">
        <v>71.373151775203993</v>
      </c>
    </row>
    <row r="89" spans="1:11" s="35" customFormat="1" ht="12.75" x14ac:dyDescent="0.2">
      <c r="A89" s="1046" t="s">
        <v>1049</v>
      </c>
      <c r="B89" s="1045">
        <v>201.50677316509928</v>
      </c>
      <c r="C89" s="1056">
        <v>388.58730320708423</v>
      </c>
      <c r="D89" s="1369">
        <v>-48.143757785695499</v>
      </c>
      <c r="E89" s="1045">
        <v>36.799585191922262</v>
      </c>
      <c r="F89" s="1056">
        <v>63.794502197823419</v>
      </c>
      <c r="G89" s="1369">
        <v>-42.315428564974702</v>
      </c>
      <c r="H89" s="1045">
        <v>164.70718797317701</v>
      </c>
      <c r="I89" s="1056">
        <v>324.79280100926093</v>
      </c>
      <c r="J89" s="1369">
        <v>-49.2885348870523</v>
      </c>
    </row>
    <row r="90" spans="1:11" s="35" customFormat="1" ht="12.75" x14ac:dyDescent="0.2">
      <c r="A90" s="1046" t="s">
        <v>1050</v>
      </c>
      <c r="B90" s="1045">
        <v>4499.0253860153171</v>
      </c>
      <c r="C90" s="1056">
        <v>3271.4938198453401</v>
      </c>
      <c r="D90" s="1369">
        <v>37.522050591188602</v>
      </c>
      <c r="E90" s="1045">
        <v>295.31150607899718</v>
      </c>
      <c r="F90" s="1056">
        <v>244.86104791687819</v>
      </c>
      <c r="G90" s="1369">
        <v>20.603709161305702</v>
      </c>
      <c r="H90" s="1045">
        <v>4203.7138799363202</v>
      </c>
      <c r="I90" s="1056">
        <v>3026.6327719284614</v>
      </c>
      <c r="J90" s="1369">
        <v>38.890780504496597</v>
      </c>
    </row>
    <row r="91" spans="1:11" s="35" customFormat="1" ht="12.75" x14ac:dyDescent="0.2">
      <c r="A91" s="1046" t="s">
        <v>1051</v>
      </c>
      <c r="B91" s="1045">
        <v>13836.11439249353</v>
      </c>
      <c r="C91" s="1056">
        <v>14585.6839815147</v>
      </c>
      <c r="D91" s="1369">
        <v>-5.1390773992576797</v>
      </c>
      <c r="E91" s="1045">
        <v>1382.9099805100213</v>
      </c>
      <c r="F91" s="1056">
        <v>1520.5967956722782</v>
      </c>
      <c r="G91" s="1369">
        <v>-9.0547879328775895</v>
      </c>
      <c r="H91" s="1045">
        <v>12453.204411983517</v>
      </c>
      <c r="I91" s="1056">
        <v>13065.087185842422</v>
      </c>
      <c r="J91" s="1369">
        <v>-4.6833424465927198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53.213070078310238</v>
      </c>
      <c r="C94" s="812">
        <v>54.161620341789828</v>
      </c>
      <c r="D94" s="1369">
        <v>-0.94855026347958904</v>
      </c>
      <c r="E94" s="1049">
        <v>44.219768097380779</v>
      </c>
      <c r="F94" s="812">
        <v>45.576006982555072</v>
      </c>
      <c r="G94" s="1369">
        <v>-1.3562388851742899</v>
      </c>
      <c r="H94" s="1049">
        <v>54.955642394293427</v>
      </c>
      <c r="I94" s="812">
        <v>56.10107677658192</v>
      </c>
      <c r="J94" s="1369">
        <v>-1.14543438228849</v>
      </c>
      <c r="K94" s="1043"/>
    </row>
    <row r="95" spans="1:11" x14ac:dyDescent="0.2">
      <c r="A95" s="1046" t="s">
        <v>1054</v>
      </c>
      <c r="B95" s="1049">
        <v>46.786929921688383</v>
      </c>
      <c r="C95" s="812">
        <v>45.838379658210151</v>
      </c>
      <c r="D95" s="1369">
        <v>0.94855026347823201</v>
      </c>
      <c r="E95" s="1049">
        <v>55.780231902618837</v>
      </c>
      <c r="F95" s="812">
        <v>54.423993017444928</v>
      </c>
      <c r="G95" s="1369">
        <v>1.35623888517391</v>
      </c>
      <c r="H95" s="1049">
        <v>45.044357605706693</v>
      </c>
      <c r="I95" s="812">
        <v>43.898923223418088</v>
      </c>
      <c r="J95" s="1369">
        <v>1.1454343822886099</v>
      </c>
      <c r="K95" s="1043"/>
    </row>
    <row r="96" spans="1:11" x14ac:dyDescent="0.2">
      <c r="A96" s="1046" t="s">
        <v>1055</v>
      </c>
      <c r="B96" s="1049">
        <v>2.5124171653119292</v>
      </c>
      <c r="C96" s="812">
        <v>2.3223408569118429</v>
      </c>
      <c r="D96" s="1369">
        <v>8.1846860608068592</v>
      </c>
      <c r="E96" s="1049">
        <v>2.7886857223544106</v>
      </c>
      <c r="F96" s="812">
        <v>2.7256255982502786</v>
      </c>
      <c r="G96" s="1369">
        <v>2.3136018440909001</v>
      </c>
      <c r="H96" s="1049">
        <v>2.4588864443042908</v>
      </c>
      <c r="I96" s="812">
        <v>2.2312404131909522</v>
      </c>
      <c r="J96" s="1369">
        <v>10.202667080047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9552.2751417977488</v>
      </c>
      <c r="C98" s="1056">
        <v>7715.4937952165028</v>
      </c>
      <c r="D98" s="1369">
        <v>23.806400411079601</v>
      </c>
      <c r="E98" s="1045">
        <v>1330.5646112492145</v>
      </c>
      <c r="F98" s="1056">
        <v>1599.4155183052478</v>
      </c>
      <c r="G98" s="1369">
        <v>-16.8093221541898</v>
      </c>
      <c r="H98" s="1045">
        <v>8221.7105305485366</v>
      </c>
      <c r="I98" s="1056">
        <v>6116.0782769112666</v>
      </c>
      <c r="J98" s="1369">
        <v>34.4278172760839</v>
      </c>
      <c r="K98" s="1043"/>
    </row>
    <row r="99" spans="1:11" x14ac:dyDescent="0.2">
      <c r="A99" s="1046" t="s">
        <v>1057</v>
      </c>
      <c r="B99" s="1045">
        <v>380811.92147447076</v>
      </c>
      <c r="C99" s="1056">
        <v>391903.3374949529</v>
      </c>
      <c r="D99" s="1369">
        <v>-2.8301407411783002</v>
      </c>
      <c r="E99" s="1045">
        <v>62030.632005018553</v>
      </c>
      <c r="F99" s="1056">
        <v>72038.415771864093</v>
      </c>
      <c r="G99" s="1369">
        <v>-13.892287413064199</v>
      </c>
      <c r="H99" s="1045">
        <v>318781.28946945182</v>
      </c>
      <c r="I99" s="1056">
        <v>319864.92172308883</v>
      </c>
      <c r="J99" s="1369">
        <v>-0.33877808413612998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161437.27782236884</v>
      </c>
      <c r="C101" s="1056">
        <v>156782.61863974464</v>
      </c>
      <c r="D101" s="1369">
        <v>2.96886174182336</v>
      </c>
      <c r="E101" s="1045">
        <v>25561.625005713544</v>
      </c>
      <c r="F101" s="1056">
        <v>29867.240660138079</v>
      </c>
      <c r="G101" s="1369">
        <v>-14.4158467915349</v>
      </c>
      <c r="H101" s="1045">
        <v>135875.65281665631</v>
      </c>
      <c r="I101" s="1056">
        <v>126915.37797960645</v>
      </c>
      <c r="J101" s="1369">
        <v>7.06003872792283</v>
      </c>
      <c r="K101" s="1043"/>
    </row>
    <row r="102" spans="1:11" x14ac:dyDescent="0.2">
      <c r="A102" s="1046" t="s">
        <v>1059</v>
      </c>
      <c r="B102" s="1045">
        <v>228926.91879389511</v>
      </c>
      <c r="C102" s="1056">
        <v>242836.21265042463</v>
      </c>
      <c r="D102" s="1369">
        <v>-5.7278499383255799</v>
      </c>
      <c r="E102" s="1045">
        <v>37799.571610554049</v>
      </c>
      <c r="F102" s="1056">
        <v>43770.590630031023</v>
      </c>
      <c r="G102" s="1369">
        <v>-13.641623139031299</v>
      </c>
      <c r="H102" s="1045">
        <v>191127.34718334439</v>
      </c>
      <c r="I102" s="1056">
        <v>199065.62202039338</v>
      </c>
      <c r="J102" s="1369">
        <v>-3.9877678307687598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226420.36662251555</v>
      </c>
      <c r="C104" s="1056">
        <v>241089.93899412709</v>
      </c>
      <c r="D104" s="1369">
        <v>-6.0846887401505798</v>
      </c>
      <c r="E104" s="1045">
        <v>37345.312759107466</v>
      </c>
      <c r="F104" s="1056">
        <v>43326.2906709292</v>
      </c>
      <c r="G104" s="1369">
        <v>-13.804500268089701</v>
      </c>
      <c r="H104" s="1045">
        <v>189075.0538634113</v>
      </c>
      <c r="I104" s="1056">
        <v>197763.64832319808</v>
      </c>
      <c r="J104" s="1369">
        <v>-4.3934234291568703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45.98839383005253</v>
      </c>
      <c r="C106" s="1056">
        <v>44.909588631297467</v>
      </c>
      <c r="D106" s="1369">
        <v>2.4021711880104899</v>
      </c>
      <c r="E106" s="1045">
        <v>46.060850344317345</v>
      </c>
      <c r="F106" s="1056">
        <v>45.648725700659313</v>
      </c>
      <c r="G106" s="1369">
        <v>0.902817411291023</v>
      </c>
      <c r="H106" s="1045">
        <v>45.974262482013252</v>
      </c>
      <c r="I106" s="1056">
        <v>44.742620461701854</v>
      </c>
      <c r="J106" s="1369">
        <v>2.7527266119016001</v>
      </c>
      <c r="K106" s="1043"/>
    </row>
    <row r="107" spans="1:11" x14ac:dyDescent="0.2">
      <c r="A107" s="1051" t="s">
        <v>1062</v>
      </c>
      <c r="B107" s="1525">
        <v>2.4201563654434022</v>
      </c>
      <c r="C107" s="1526">
        <v>2.3532103608574917</v>
      </c>
      <c r="D107" s="1370">
        <v>2.8448797310885494</v>
      </c>
      <c r="E107" s="1525">
        <v>2.1244842777506934</v>
      </c>
      <c r="F107" s="1526">
        <v>2.0813798244012287</v>
      </c>
      <c r="G107" s="1370">
        <v>2.0709556633597597</v>
      </c>
      <c r="H107" s="1525">
        <v>2.4907399458830839</v>
      </c>
      <c r="I107" s="1526">
        <v>2.4247458970557805</v>
      </c>
      <c r="J107" s="1370">
        <v>2.7216892667984682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honeticPr fontId="37" type="noConversion"/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K113"/>
  <sheetViews>
    <sheetView showGridLines="0" zoomScaleNormal="100" workbookViewId="0">
      <selection activeCell="A22" sqref="A22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61" width="9.140625" style="1043"/>
    <col min="62" max="62" width="10.28515625" style="1043" customWidth="1"/>
    <col min="63" max="16384" width="9.140625" style="1043"/>
  </cols>
  <sheetData>
    <row r="1" spans="1:11" s="1042" customFormat="1" ht="15.75" x14ac:dyDescent="0.25">
      <c r="A1" s="1392" t="str">
        <f>CONCATENATE('List of Tables'!A33,":  ",'List of Tables'!C33)</f>
        <v>TABLE 28:  Australia Visitor Characteristics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325599.70888127154</v>
      </c>
      <c r="C7" s="1056">
        <v>335841.68427985057</v>
      </c>
      <c r="D7" s="1367">
        <v>-3.04964388817339</v>
      </c>
      <c r="E7" s="1045">
        <v>53079.708881276783</v>
      </c>
      <c r="F7" s="1056">
        <v>61490.684279850655</v>
      </c>
      <c r="G7" s="1367">
        <v>-13.678454707536901</v>
      </c>
      <c r="H7" s="1045">
        <v>272520.00000000006</v>
      </c>
      <c r="I7" s="1056">
        <v>274351</v>
      </c>
      <c r="J7" s="1367">
        <v>-0.66739322984058402</v>
      </c>
    </row>
    <row r="8" spans="1:11" s="35" customFormat="1" ht="12.75" x14ac:dyDescent="0.2">
      <c r="A8" s="1046" t="s">
        <v>559</v>
      </c>
      <c r="B8" s="1045">
        <v>3079043.339319692</v>
      </c>
      <c r="C8" s="1056">
        <v>3202040.5249615894</v>
      </c>
      <c r="D8" s="1367">
        <v>-3.8412126480932902</v>
      </c>
      <c r="E8" s="1045">
        <v>371669.13011879358</v>
      </c>
      <c r="F8" s="1056">
        <v>436392.37580142909</v>
      </c>
      <c r="G8" s="1367">
        <v>-14.831433652747</v>
      </c>
      <c r="H8" s="1045">
        <v>2707374.2092009503</v>
      </c>
      <c r="I8" s="1056">
        <v>2765648.1491601602</v>
      </c>
      <c r="J8" s="1367">
        <v>-2.1070626781250499</v>
      </c>
    </row>
    <row r="9" spans="1:11" s="35" customFormat="1" ht="12.75" x14ac:dyDescent="0.2">
      <c r="A9" s="1046" t="s">
        <v>994</v>
      </c>
      <c r="B9" s="1045">
        <v>8412.6867194527113</v>
      </c>
      <c r="C9" s="1056">
        <v>8772.7137670180527</v>
      </c>
      <c r="D9" s="1367">
        <v>-4.1039415752842796</v>
      </c>
      <c r="E9" s="1045">
        <v>1015.4894265540808</v>
      </c>
      <c r="F9" s="1056">
        <v>1195.5955501409017</v>
      </c>
      <c r="G9" s="1367">
        <v>-15.064134653695801</v>
      </c>
      <c r="H9" s="1045">
        <v>7397.1972928987716</v>
      </c>
      <c r="I9" s="1056">
        <v>7577.1182168771511</v>
      </c>
      <c r="J9" s="1367">
        <v>-2.3745297199880899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315681.95553194906</v>
      </c>
      <c r="C12" s="1056">
        <v>326169.42169381015</v>
      </c>
      <c r="D12" s="1367">
        <v>-3.2153431512369499</v>
      </c>
      <c r="E12" s="1045">
        <v>50195.047741998766</v>
      </c>
      <c r="F12" s="1056">
        <v>58345.077172104342</v>
      </c>
      <c r="G12" s="1367">
        <v>-13.9686668098234</v>
      </c>
      <c r="H12" s="1045">
        <v>265486.90778995614</v>
      </c>
      <c r="I12" s="1056">
        <v>267824.34452170588</v>
      </c>
      <c r="J12" s="1367">
        <v>-0.87274991223223197</v>
      </c>
    </row>
    <row r="13" spans="1:11" s="35" customFormat="1" ht="12.75" x14ac:dyDescent="0.2">
      <c r="A13" s="1046" t="s">
        <v>996</v>
      </c>
      <c r="B13" s="1045">
        <v>225746.39733054151</v>
      </c>
      <c r="C13" s="1056">
        <v>237129.67273061589</v>
      </c>
      <c r="D13" s="1367">
        <v>-4.8004432633810499</v>
      </c>
      <c r="E13" s="1045">
        <v>43250.823672845931</v>
      </c>
      <c r="F13" s="1056">
        <v>50210.215207325804</v>
      </c>
      <c r="G13" s="1367">
        <v>-13.8605092723532</v>
      </c>
      <c r="H13" s="1045">
        <v>182495.57365770021</v>
      </c>
      <c r="I13" s="1056">
        <v>186919.45752329018</v>
      </c>
      <c r="J13" s="1367">
        <v>-2.3667326688227499</v>
      </c>
    </row>
    <row r="14" spans="1:11" s="35" customFormat="1" ht="12.75" x14ac:dyDescent="0.2">
      <c r="A14" s="1046" t="s">
        <v>997</v>
      </c>
      <c r="B14" s="1045">
        <v>4190.2434598502232</v>
      </c>
      <c r="C14" s="1056">
        <v>4636.9829839017002</v>
      </c>
      <c r="D14" s="1367">
        <v>-9.6342713700358793</v>
      </c>
      <c r="E14" s="1045">
        <v>1541.4542540452201</v>
      </c>
      <c r="F14" s="1056">
        <v>1728.2587036660241</v>
      </c>
      <c r="G14" s="1367">
        <v>-10.808824467340999</v>
      </c>
      <c r="H14" s="1045">
        <v>2648.7892058050038</v>
      </c>
      <c r="I14" s="1056">
        <v>2908.7242802356777</v>
      </c>
      <c r="J14" s="1367">
        <v>-8.9363944254493894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27818.402514126563</v>
      </c>
      <c r="C16" s="1056">
        <v>28724.656634905732</v>
      </c>
      <c r="D16" s="1367">
        <v>-3.1549693780426402</v>
      </c>
      <c r="E16" s="1045">
        <v>2216.7711230004147</v>
      </c>
      <c r="F16" s="1056">
        <v>2498.498694092913</v>
      </c>
      <c r="G16" s="1367">
        <v>-11.2758742583526</v>
      </c>
      <c r="H16" s="1045">
        <v>25601.631391126139</v>
      </c>
      <c r="I16" s="1056">
        <v>26226.157940812824</v>
      </c>
      <c r="J16" s="1367">
        <v>-2.3813116320587899</v>
      </c>
    </row>
    <row r="17" spans="1:10" s="35" customFormat="1" ht="12.75" x14ac:dyDescent="0.2">
      <c r="A17" s="1046" t="s">
        <v>999</v>
      </c>
      <c r="B17" s="1045">
        <v>1538.7586316663533</v>
      </c>
      <c r="C17" s="1056">
        <v>1504.2276796954397</v>
      </c>
      <c r="D17" s="1367">
        <v>2.2955934422045101</v>
      </c>
      <c r="E17" s="1045">
        <v>426.57609486438059</v>
      </c>
      <c r="F17" s="1056">
        <v>458.85030496757702</v>
      </c>
      <c r="G17" s="1367">
        <v>-7.03371224858987</v>
      </c>
      <c r="H17" s="1045">
        <v>1112.1825368019724</v>
      </c>
      <c r="I17" s="1056">
        <v>1045.3773747278628</v>
      </c>
      <c r="J17" s="1367">
        <v>6.3905307010782204</v>
      </c>
    </row>
    <row r="18" spans="1:10" s="35" customFormat="1" ht="12.75" x14ac:dyDescent="0.2">
      <c r="A18" s="1046" t="s">
        <v>1000</v>
      </c>
      <c r="B18" s="1045">
        <v>7646.0158476906045</v>
      </c>
      <c r="C18" s="1056">
        <v>10942.70283139702</v>
      </c>
      <c r="D18" s="1367">
        <v>-30.126807192894798</v>
      </c>
      <c r="E18" s="1045">
        <v>379.0330588706064</v>
      </c>
      <c r="F18" s="1056">
        <v>524.43599030016151</v>
      </c>
      <c r="G18" s="1367">
        <v>-27.7255821718745</v>
      </c>
      <c r="H18" s="1045">
        <v>7266.9827888199989</v>
      </c>
      <c r="I18" s="1056">
        <v>10418.266841096865</v>
      </c>
      <c r="J18" s="1367">
        <v>-30.2476803516495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62887.441401757154</v>
      </c>
      <c r="C20" s="1056">
        <v>62904.313676530255</v>
      </c>
      <c r="D20" s="1367">
        <v>-2.6822126793819401E-2</v>
      </c>
      <c r="E20" s="1045">
        <v>5915.6937687553082</v>
      </c>
      <c r="F20" s="1056">
        <v>6968.1757475244103</v>
      </c>
      <c r="G20" s="1367">
        <v>-15.104125052285299</v>
      </c>
      <c r="H20" s="1045">
        <v>56971.747633001811</v>
      </c>
      <c r="I20" s="1056">
        <v>55936.137929005847</v>
      </c>
      <c r="J20" s="1367">
        <v>1.85141438493727</v>
      </c>
    </row>
    <row r="21" spans="1:10" s="35" customFormat="1" ht="12.75" x14ac:dyDescent="0.2">
      <c r="A21" s="1046" t="s">
        <v>1002</v>
      </c>
      <c r="B21" s="1045">
        <v>61830.475731782397</v>
      </c>
      <c r="C21" s="1056">
        <v>61936.35261451314</v>
      </c>
      <c r="D21" s="1367">
        <v>-0.17094465247205001</v>
      </c>
      <c r="E21" s="1045">
        <v>5820.3142769540955</v>
      </c>
      <c r="F21" s="1056">
        <v>6828.3862506130363</v>
      </c>
      <c r="G21" s="1367">
        <v>-14.7629606273142</v>
      </c>
      <c r="H21" s="1045">
        <v>56010.161454828274</v>
      </c>
      <c r="I21" s="1056">
        <v>55107.966363900094</v>
      </c>
      <c r="J21" s="1367">
        <v>1.63714096247106</v>
      </c>
    </row>
    <row r="22" spans="1:10" s="35" customFormat="1" ht="12.75" x14ac:dyDescent="0.2">
      <c r="A22" s="1046" t="s">
        <v>1003</v>
      </c>
      <c r="B22" s="1045">
        <v>4831.7013664318356</v>
      </c>
      <c r="C22" s="1056">
        <v>4429.1777823865741</v>
      </c>
      <c r="D22" s="1367">
        <v>9.0879979043959196</v>
      </c>
      <c r="E22" s="1045">
        <v>1435.6734204411939</v>
      </c>
      <c r="F22" s="1056">
        <v>1629.3961411755163</v>
      </c>
      <c r="G22" s="1367">
        <v>-11.889234044371999</v>
      </c>
      <c r="H22" s="1045">
        <v>3396.0279459906437</v>
      </c>
      <c r="I22" s="1056">
        <v>2799.7816412110597</v>
      </c>
      <c r="J22" s="1367">
        <v>21.2961716729336</v>
      </c>
    </row>
    <row r="23" spans="1:10" s="35" customFormat="1" ht="12.75" x14ac:dyDescent="0.2">
      <c r="A23" s="1046" t="s">
        <v>1004</v>
      </c>
      <c r="B23" s="1045">
        <v>9835.6390307463425</v>
      </c>
      <c r="C23" s="1056">
        <v>14199.980043880685</v>
      </c>
      <c r="D23" s="1367">
        <v>-30.734839060672499</v>
      </c>
      <c r="E23" s="1045">
        <v>614.62431944316495</v>
      </c>
      <c r="F23" s="1056">
        <v>712.84024554896678</v>
      </c>
      <c r="G23" s="1367">
        <v>-13.7781118166476</v>
      </c>
      <c r="H23" s="1045">
        <v>9221.014711303178</v>
      </c>
      <c r="I23" s="1056">
        <v>13487.139798331729</v>
      </c>
      <c r="J23" s="1367">
        <v>-31.631058555174501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4047.1043823024793</v>
      </c>
      <c r="C25" s="1056">
        <v>3149.2727531377964</v>
      </c>
      <c r="D25" s="1367">
        <v>28.509173372491301</v>
      </c>
      <c r="E25" s="1045">
        <v>152.42952376063877</v>
      </c>
      <c r="F25" s="1056">
        <v>181.00610233631696</v>
      </c>
      <c r="G25" s="1367">
        <v>-15.787632685765301</v>
      </c>
      <c r="H25" s="1045">
        <v>3894.67485854184</v>
      </c>
      <c r="I25" s="1056">
        <v>2968.26665080148</v>
      </c>
      <c r="J25" s="1367">
        <v>31.210410543480499</v>
      </c>
    </row>
    <row r="26" spans="1:10" s="35" customFormat="1" ht="12.75" x14ac:dyDescent="0.2">
      <c r="A26" s="1046" t="s">
        <v>1006</v>
      </c>
      <c r="B26" s="1045">
        <v>9.8895056127721599</v>
      </c>
      <c r="C26" s="1056">
        <v>13.04762748362157</v>
      </c>
      <c r="D26" s="1367">
        <v>-24.204568032109599</v>
      </c>
      <c r="E26" s="1045">
        <v>9.8895056127721599</v>
      </c>
      <c r="F26" s="1056">
        <v>13.04762748362157</v>
      </c>
      <c r="G26" s="1367">
        <v>-24.204568032109599</v>
      </c>
      <c r="H26" s="1045">
        <v>0</v>
      </c>
      <c r="I26" s="1056">
        <v>0</v>
      </c>
      <c r="J26" s="1367">
        <v>0</v>
      </c>
    </row>
    <row r="27" spans="1:10" s="35" customFormat="1" ht="13.5" customHeight="1" x14ac:dyDescent="0.2">
      <c r="A27" s="1046" t="s">
        <v>1007</v>
      </c>
      <c r="B27" s="1045">
        <v>3528.0604703302147</v>
      </c>
      <c r="C27" s="1056">
        <v>2865.3361654829218</v>
      </c>
      <c r="D27" s="1367">
        <v>23.1290245392759</v>
      </c>
      <c r="E27" s="1045">
        <v>105.5628777667082</v>
      </c>
      <c r="F27" s="1056">
        <v>121.4344467856458</v>
      </c>
      <c r="G27" s="1367">
        <v>-13.070071498702401</v>
      </c>
      <c r="H27" s="1045">
        <v>3422.4975925635063</v>
      </c>
      <c r="I27" s="1056">
        <v>2743.9017186972769</v>
      </c>
      <c r="J27" s="1367">
        <v>24.731056117724499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4432.175796628967</v>
      </c>
      <c r="C29" s="1056">
        <v>4477.966630764322</v>
      </c>
      <c r="D29" s="1367">
        <v>-1.0225809594194999</v>
      </c>
      <c r="E29" s="1045">
        <v>141.81180949388624</v>
      </c>
      <c r="F29" s="1056">
        <v>144</v>
      </c>
      <c r="G29" s="1367">
        <v>-1.5195767403567699</v>
      </c>
      <c r="H29" s="1045">
        <v>4290.3639871350806</v>
      </c>
      <c r="I29" s="1056">
        <v>4334.007981234191</v>
      </c>
      <c r="J29" s="1367">
        <v>-1.00701231488461</v>
      </c>
    </row>
    <row r="30" spans="1:10" s="35" customFormat="1" ht="12.75" x14ac:dyDescent="0.2">
      <c r="A30" s="1046" t="s">
        <v>1009</v>
      </c>
      <c r="B30" s="1045">
        <v>14.102212664969606</v>
      </c>
      <c r="C30" s="1056">
        <v>15.069026503937341</v>
      </c>
      <c r="D30" s="1367">
        <v>-6.4159011115623104</v>
      </c>
      <c r="E30" s="1045">
        <v>14.102212664969606</v>
      </c>
      <c r="F30" s="1056">
        <v>15.069026503937341</v>
      </c>
      <c r="G30" s="1367">
        <v>-6.4159011115623104</v>
      </c>
      <c r="H30" s="1045">
        <v>0</v>
      </c>
      <c r="I30" s="1056">
        <v>0</v>
      </c>
      <c r="J30" s="1367">
        <v>0</v>
      </c>
    </row>
    <row r="31" spans="1:10" s="35" customFormat="1" ht="12.75" x14ac:dyDescent="0.2">
      <c r="A31" s="1046" t="s">
        <v>1010</v>
      </c>
      <c r="B31" s="1045">
        <v>4043.7582487063173</v>
      </c>
      <c r="C31" s="1056">
        <v>4043.5031398096003</v>
      </c>
      <c r="D31" s="1367">
        <v>6.3091059384971704E-3</v>
      </c>
      <c r="E31" s="1045">
        <v>92.894984845642981</v>
      </c>
      <c r="F31" s="1056">
        <v>87.673215137257642</v>
      </c>
      <c r="G31" s="1367">
        <v>5.9559464087296803</v>
      </c>
      <c r="H31" s="1045">
        <v>3950.8632638606746</v>
      </c>
      <c r="I31" s="1056">
        <v>3955.8299246723432</v>
      </c>
      <c r="J31" s="1367">
        <v>-0.125552941007189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48875.50451762155</v>
      </c>
      <c r="C33" s="1056">
        <v>50015.768184763241</v>
      </c>
      <c r="D33" s="1367">
        <v>-2.2798083654927499</v>
      </c>
      <c r="E33" s="1045">
        <v>3728.3019132230734</v>
      </c>
      <c r="F33" s="1056">
        <v>4184.4599994753762</v>
      </c>
      <c r="G33" s="1367">
        <v>-10.901241410110099</v>
      </c>
      <c r="H33" s="1045">
        <v>45147.202604398502</v>
      </c>
      <c r="I33" s="1056">
        <v>45831.308185287868</v>
      </c>
      <c r="J33" s="1367">
        <v>-1.4926599479195499</v>
      </c>
    </row>
    <row r="34" spans="1:10" s="35" customFormat="1" ht="12.75" customHeight="1" x14ac:dyDescent="0.2">
      <c r="A34" s="1046" t="s">
        <v>1012</v>
      </c>
      <c r="B34" s="1045">
        <v>39768.278925393366</v>
      </c>
      <c r="C34" s="1056">
        <v>40538.960598971251</v>
      </c>
      <c r="D34" s="1367">
        <v>-1.9010888838561899</v>
      </c>
      <c r="E34" s="1045">
        <v>3045.6105045117238</v>
      </c>
      <c r="F34" s="1056">
        <v>3306.2893500965729</v>
      </c>
      <c r="G34" s="1367">
        <v>-7.8843324942880404</v>
      </c>
      <c r="H34" s="1045">
        <v>36722.668420881644</v>
      </c>
      <c r="I34" s="1056">
        <v>37232.671248874693</v>
      </c>
      <c r="J34" s="1367">
        <v>-1.36977232867347</v>
      </c>
    </row>
    <row r="35" spans="1:10" s="35" customFormat="1" ht="24" customHeight="1" x14ac:dyDescent="0.2">
      <c r="A35" s="1046" t="s">
        <v>1013</v>
      </c>
      <c r="B35" s="1045">
        <v>28509.133625694831</v>
      </c>
      <c r="C35" s="1056">
        <v>30556.926756819932</v>
      </c>
      <c r="D35" s="1367">
        <v>-6.7015676917445903</v>
      </c>
      <c r="E35" s="1045">
        <v>1571.8945159947493</v>
      </c>
      <c r="F35" s="1056">
        <v>1868.8365007171917</v>
      </c>
      <c r="G35" s="1367">
        <v>-15.889136615669001</v>
      </c>
      <c r="H35" s="1045">
        <v>26937.239109700073</v>
      </c>
      <c r="I35" s="1056">
        <v>28688.090256102729</v>
      </c>
      <c r="J35" s="1367">
        <v>-6.10305925132191</v>
      </c>
    </row>
    <row r="36" spans="1:10" s="35" customFormat="1" ht="12.75" x14ac:dyDescent="0.2">
      <c r="A36" s="1046" t="s">
        <v>1014</v>
      </c>
      <c r="B36" s="1045">
        <v>2403.7502879975364</v>
      </c>
      <c r="C36" s="1056">
        <v>2791.1313333409257</v>
      </c>
      <c r="D36" s="1367">
        <v>-13.878997405675699</v>
      </c>
      <c r="E36" s="1045">
        <v>792.37241191707085</v>
      </c>
      <c r="F36" s="1056">
        <v>806.4222297072638</v>
      </c>
      <c r="G36" s="1367">
        <v>-1.7422408848145401</v>
      </c>
      <c r="H36" s="1045">
        <v>1611.3778760804646</v>
      </c>
      <c r="I36" s="1056">
        <v>1984.7091036336624</v>
      </c>
      <c r="J36" s="1367">
        <v>-18.810375125991602</v>
      </c>
    </row>
    <row r="37" spans="1:10" s="35" customFormat="1" ht="12.75" x14ac:dyDescent="0.2">
      <c r="A37" s="1046" t="s">
        <v>1015</v>
      </c>
      <c r="B37" s="1045">
        <v>8134.2690873468737</v>
      </c>
      <c r="C37" s="1056">
        <v>8968.4755557657973</v>
      </c>
      <c r="D37" s="1367">
        <v>-9.3015414184032199</v>
      </c>
      <c r="E37" s="1045">
        <v>472.05274811229265</v>
      </c>
      <c r="F37" s="1056">
        <v>549.88048634283598</v>
      </c>
      <c r="G37" s="1367">
        <v>-14.153573397041701</v>
      </c>
      <c r="H37" s="1045">
        <v>7662.2163392345792</v>
      </c>
      <c r="I37" s="1056">
        <v>8418.5950694229577</v>
      </c>
      <c r="J37" s="1367">
        <v>-8.9846194519511897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99853.311550730752</v>
      </c>
      <c r="C39" s="1056">
        <v>98712.011549234681</v>
      </c>
      <c r="D39" s="1367">
        <v>1.1561916159785901</v>
      </c>
      <c r="E39" s="1045">
        <v>9828.8852084307819</v>
      </c>
      <c r="F39" s="1056">
        <v>11280.469072524844</v>
      </c>
      <c r="G39" s="1367">
        <v>-12.8681161639776</v>
      </c>
      <c r="H39" s="1045">
        <v>90024.426342300038</v>
      </c>
      <c r="I39" s="1056">
        <v>87431.542476709816</v>
      </c>
      <c r="J39" s="1367">
        <v>2.9656160604520001</v>
      </c>
    </row>
    <row r="40" spans="1:10" s="35" customFormat="1" ht="12.75" x14ac:dyDescent="0.2">
      <c r="A40" s="1046" t="s">
        <v>1017</v>
      </c>
      <c r="B40" s="1045">
        <v>9917.7533493219307</v>
      </c>
      <c r="C40" s="1056">
        <v>9672.2625860404914</v>
      </c>
      <c r="D40" s="1367">
        <v>2.5380903495707798</v>
      </c>
      <c r="E40" s="1045">
        <v>2884.6611392779996</v>
      </c>
      <c r="F40" s="1056">
        <v>3145.6071077462771</v>
      </c>
      <c r="G40" s="1367">
        <v>-8.2955677403474795</v>
      </c>
      <c r="H40" s="1045">
        <v>7033.0922100439211</v>
      </c>
      <c r="I40" s="1056">
        <v>6526.6554782942148</v>
      </c>
      <c r="J40" s="1367">
        <v>7.7595137882483503</v>
      </c>
    </row>
    <row r="41" spans="1:10" s="35" customFormat="1" ht="12.75" x14ac:dyDescent="0.2">
      <c r="A41" s="1046" t="s">
        <v>1018</v>
      </c>
      <c r="B41" s="1045">
        <v>89935.558201408829</v>
      </c>
      <c r="C41" s="1056">
        <v>89039.748963194172</v>
      </c>
      <c r="D41" s="1367">
        <v>1.00607790188734</v>
      </c>
      <c r="E41" s="1045">
        <v>6944.2240691527732</v>
      </c>
      <c r="F41" s="1056">
        <v>8134.8619647785608</v>
      </c>
      <c r="G41" s="1367">
        <v>-14.6362396901248</v>
      </c>
      <c r="H41" s="1045">
        <v>82991.334132256074</v>
      </c>
      <c r="I41" s="1056">
        <v>80904.886998415619</v>
      </c>
      <c r="J41" s="1367">
        <v>2.57888887958191</v>
      </c>
    </row>
    <row r="42" spans="1:10" s="35" customFormat="1" ht="12.75" x14ac:dyDescent="0.2">
      <c r="A42" s="1046" t="s">
        <v>1019</v>
      </c>
      <c r="B42" s="1045">
        <v>234544.59933491435</v>
      </c>
      <c r="C42" s="1056">
        <v>245882.32618002652</v>
      </c>
      <c r="D42" s="1367">
        <v>-4.6110377355105499</v>
      </c>
      <c r="E42" s="1045">
        <v>45929.437318346354</v>
      </c>
      <c r="F42" s="1056">
        <v>53133.000537163709</v>
      </c>
      <c r="G42" s="1367">
        <v>-13.5576066587447</v>
      </c>
      <c r="H42" s="1045">
        <v>188615.16201657333</v>
      </c>
      <c r="I42" s="1056">
        <v>192749.32564286288</v>
      </c>
      <c r="J42" s="1367">
        <v>-2.1448394760921601</v>
      </c>
    </row>
    <row r="43" spans="1:10" s="35" customFormat="1" ht="12.75" x14ac:dyDescent="0.2">
      <c r="A43" s="1046" t="s">
        <v>1020</v>
      </c>
      <c r="B43" s="1045">
        <v>91055.109546357271</v>
      </c>
      <c r="C43" s="1056">
        <v>89959.358099824181</v>
      </c>
      <c r="D43" s="1367">
        <v>1.21805165096574</v>
      </c>
      <c r="E43" s="1045">
        <v>7150.2715629303875</v>
      </c>
      <c r="F43" s="1056">
        <v>8357.6837426869133</v>
      </c>
      <c r="G43" s="1367">
        <v>-14.4467320962345</v>
      </c>
      <c r="H43" s="1045">
        <v>83904.837983426929</v>
      </c>
      <c r="I43" s="1056">
        <v>81601.67435713725</v>
      </c>
      <c r="J43" s="1367">
        <v>2.8224465299690702</v>
      </c>
    </row>
    <row r="44" spans="1:10" s="35" customFormat="1" ht="12.75" x14ac:dyDescent="0.2">
      <c r="A44" s="1046" t="s">
        <v>1021</v>
      </c>
      <c r="B44" s="1357">
        <v>1.4210258973024017</v>
      </c>
      <c r="C44" s="1368">
        <v>1.4127890036322126</v>
      </c>
      <c r="D44" s="1367">
        <v>0.58302362553873499</v>
      </c>
      <c r="E44" s="1357">
        <v>1.1728526342839556</v>
      </c>
      <c r="F44" s="1368">
        <v>1.1738588977095616</v>
      </c>
      <c r="G44" s="1367">
        <v>-8.5722690143549898E-2</v>
      </c>
      <c r="H44" s="1357">
        <v>1.469363503911588</v>
      </c>
      <c r="I44" s="1368">
        <v>1.4663407519700746</v>
      </c>
      <c r="J44" s="1367">
        <v>0.20614253115806799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9.4565297674834561</v>
      </c>
      <c r="C47" s="1368">
        <v>9.5343748999703948</v>
      </c>
      <c r="D47" s="1367">
        <v>-0.81646813035619603</v>
      </c>
      <c r="E47" s="1357">
        <v>7.0020943586956124</v>
      </c>
      <c r="F47" s="1368">
        <v>7.0968859903292225</v>
      </c>
      <c r="G47" s="1367">
        <v>-1.33567922272925</v>
      </c>
      <c r="H47" s="1357">
        <v>9.9345890547517612</v>
      </c>
      <c r="I47" s="1368">
        <v>10.080692795579964</v>
      </c>
      <c r="J47" s="1367">
        <v>-1.4493422604075801</v>
      </c>
    </row>
    <row r="48" spans="1:10" s="35" customFormat="1" ht="12.75" customHeight="1" x14ac:dyDescent="0.2">
      <c r="A48" s="1047" t="s">
        <v>1066</v>
      </c>
      <c r="B48" s="1357">
        <v>7.8053196279433505</v>
      </c>
      <c r="C48" s="1368">
        <v>8.041542520223885</v>
      </c>
      <c r="D48" s="1367">
        <v>-2.9375320927104642</v>
      </c>
      <c r="E48" s="1357">
        <v>5.9602754178549988</v>
      </c>
      <c r="F48" s="1368">
        <v>6.0539943178410134</v>
      </c>
      <c r="G48" s="1367">
        <v>-1.5480506763910671</v>
      </c>
      <c r="H48" s="1357">
        <v>8.1541582316335735</v>
      </c>
      <c r="I48" s="1368">
        <v>8.4745265100042104</v>
      </c>
      <c r="J48" s="1367">
        <v>-3.7803678824113769</v>
      </c>
    </row>
    <row r="49" spans="1:10" s="35" customFormat="1" ht="12.75" customHeight="1" x14ac:dyDescent="0.2">
      <c r="A49" s="1047" t="s">
        <v>199</v>
      </c>
      <c r="B49" s="1357">
        <v>4.6610433656015386</v>
      </c>
      <c r="C49" s="1368">
        <v>4.3913590529204312</v>
      </c>
      <c r="D49" s="1367">
        <v>6.1412494271393392</v>
      </c>
      <c r="E49" s="1357">
        <v>6.5532915807629122</v>
      </c>
      <c r="F49" s="1368">
        <v>6.4573325871183096</v>
      </c>
      <c r="G49" s="1367">
        <v>1.4860469450811711</v>
      </c>
      <c r="H49" s="1357">
        <v>4.4644097724074507</v>
      </c>
      <c r="I49" s="1368">
        <v>4.1353658416686869</v>
      </c>
      <c r="J49" s="1367">
        <v>7.9568276021255064</v>
      </c>
    </row>
    <row r="50" spans="1:10" s="35" customFormat="1" ht="12.75" customHeight="1" x14ac:dyDescent="0.2">
      <c r="A50" s="1047" t="s">
        <v>1067</v>
      </c>
      <c r="B50" s="1357">
        <v>1.387942448443964</v>
      </c>
      <c r="C50" s="1368">
        <v>1.5380340197802251</v>
      </c>
      <c r="D50" s="1367">
        <v>-9.758663944098469</v>
      </c>
      <c r="E50" s="1357">
        <v>2.3651744332280584</v>
      </c>
      <c r="F50" s="1368">
        <v>3.5460443691824657</v>
      </c>
      <c r="G50" s="1367">
        <v>-33.301047956900064</v>
      </c>
      <c r="H50" s="1357">
        <v>1.3496956084753844</v>
      </c>
      <c r="I50" s="1368">
        <v>1.4155847355495967</v>
      </c>
      <c r="J50" s="1367">
        <v>-4.6545519614289343</v>
      </c>
    </row>
    <row r="51" spans="1:10" s="35" customFormat="1" ht="12.75" customHeight="1" x14ac:dyDescent="0.2">
      <c r="A51" s="1047" t="s">
        <v>1068</v>
      </c>
      <c r="B51" s="1357">
        <v>1.1992054914721522</v>
      </c>
      <c r="C51" s="1368">
        <v>1.2644610014538378</v>
      </c>
      <c r="D51" s="1367">
        <v>-5.1607372553725943</v>
      </c>
      <c r="E51" s="1357">
        <v>2.9693611403928224</v>
      </c>
      <c r="F51" s="1368">
        <v>2.739294003411231</v>
      </c>
      <c r="G51" s="1367">
        <v>8.3987748921835266</v>
      </c>
      <c r="H51" s="1357">
        <v>1.1406955430360779</v>
      </c>
      <c r="I51" s="1368">
        <v>1.2154728666456978</v>
      </c>
      <c r="J51" s="1367">
        <v>-6.1521178844559889</v>
      </c>
    </row>
    <row r="52" spans="1:10" s="35" customFormat="1" ht="12.75" customHeight="1" x14ac:dyDescent="0.2">
      <c r="A52" s="1047" t="s">
        <v>1069</v>
      </c>
      <c r="B52" s="1357">
        <v>3.981890706487822</v>
      </c>
      <c r="C52" s="1368">
        <v>3.6243558923017005</v>
      </c>
      <c r="D52" s="1367">
        <v>9.8647821795189028</v>
      </c>
      <c r="E52" s="1357">
        <v>5.6481599154818527</v>
      </c>
      <c r="F52" s="1368">
        <v>5.5903022322137836</v>
      </c>
      <c r="G52" s="1367">
        <v>1.0349652105510077</v>
      </c>
      <c r="H52" s="1357">
        <v>3.8376132809905124</v>
      </c>
      <c r="I52" s="1368">
        <v>3.4370652348591459</v>
      </c>
      <c r="J52" s="1367">
        <v>11.653780733311605</v>
      </c>
    </row>
    <row r="53" spans="1:10" s="35" customFormat="1" ht="12.75" customHeight="1" x14ac:dyDescent="0.2">
      <c r="A53" s="1046" t="s">
        <v>1011</v>
      </c>
      <c r="B53" s="1357">
        <v>4.1973617046295049</v>
      </c>
      <c r="C53" s="1368">
        <v>3.8495101547326516</v>
      </c>
      <c r="D53" s="1367">
        <v>9.0362548977614416</v>
      </c>
      <c r="E53" s="1357">
        <v>5.6455496947098478</v>
      </c>
      <c r="F53" s="1368">
        <v>5.7534031905844412</v>
      </c>
      <c r="G53" s="1367">
        <v>-1.8746034703616421</v>
      </c>
      <c r="H53" s="1357">
        <v>4.0777688673626269</v>
      </c>
      <c r="I53" s="1368">
        <v>3.6756821631860466</v>
      </c>
      <c r="J53" s="1367">
        <v>10.939104262161106</v>
      </c>
    </row>
    <row r="54" spans="1:10" s="35" customFormat="1" ht="12.75" customHeight="1" x14ac:dyDescent="0.2">
      <c r="A54" s="1075" t="s">
        <v>1070</v>
      </c>
      <c r="B54" s="1357">
        <v>1.8422034974659367</v>
      </c>
      <c r="C54" s="1368">
        <v>1.86910631712963</v>
      </c>
      <c r="D54" s="1367">
        <v>-1.4393413267688147</v>
      </c>
      <c r="E54" s="1357">
        <v>3.4703251348781325</v>
      </c>
      <c r="F54" s="1368">
        <v>3.5329938458313177</v>
      </c>
      <c r="G54" s="1367">
        <v>-1.7738131932250545</v>
      </c>
      <c r="H54" s="1357">
        <v>1.7471961560380205</v>
      </c>
      <c r="I54" s="1368">
        <v>1.7607152140981401</v>
      </c>
      <c r="J54" s="1367">
        <v>-0.76781628010434877</v>
      </c>
    </row>
    <row r="55" spans="1:10" s="35" customFormat="1" ht="12.75" customHeight="1" x14ac:dyDescent="0.2">
      <c r="A55" s="1075" t="s">
        <v>1071</v>
      </c>
      <c r="B55" s="1357">
        <v>3.8379469619007009</v>
      </c>
      <c r="C55" s="1368">
        <v>3.340541066911241</v>
      </c>
      <c r="D55" s="1367">
        <v>14.889979947151962</v>
      </c>
      <c r="E55" s="1357">
        <v>5.1199352828108733</v>
      </c>
      <c r="F55" s="1368">
        <v>5.284563994813519</v>
      </c>
      <c r="G55" s="1367">
        <v>-3.1152752084035482</v>
      </c>
      <c r="H55" s="1357">
        <v>3.7316247019800315</v>
      </c>
      <c r="I55" s="1368">
        <v>3.1679103614777424</v>
      </c>
      <c r="J55" s="1367">
        <v>17.794516769070825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289444.25521291373</v>
      </c>
      <c r="C58" s="1056">
        <v>297599.84745567932</v>
      </c>
      <c r="D58" s="1367">
        <v>-2.7404557873572801</v>
      </c>
      <c r="E58" s="1045">
        <v>46732.514297887079</v>
      </c>
      <c r="F58" s="1056">
        <v>54411.886739529706</v>
      </c>
      <c r="G58" s="1367">
        <v>-14.113409590819501</v>
      </c>
      <c r="H58" s="1045">
        <v>242711.74091503257</v>
      </c>
      <c r="I58" s="1056">
        <v>243187.9607161493</v>
      </c>
      <c r="J58" s="1367">
        <v>-0.19582375694682599</v>
      </c>
    </row>
    <row r="59" spans="1:10" s="35" customFormat="1" ht="12.75" x14ac:dyDescent="0.2">
      <c r="A59" s="1046" t="s">
        <v>1025</v>
      </c>
      <c r="B59" s="1045">
        <v>257240.24585172988</v>
      </c>
      <c r="C59" s="1056">
        <v>264080.53792806121</v>
      </c>
      <c r="D59" s="1367">
        <v>-2.5902295299757001</v>
      </c>
      <c r="E59" s="1045">
        <v>44352.41048958186</v>
      </c>
      <c r="F59" s="1056">
        <v>51875.194982530869</v>
      </c>
      <c r="G59" s="1367">
        <v>-14.501698731893599</v>
      </c>
      <c r="H59" s="1045">
        <v>212887.83536215356</v>
      </c>
      <c r="I59" s="1056">
        <v>212205.3429455304</v>
      </c>
      <c r="J59" s="1367">
        <v>0.32161886555247998</v>
      </c>
    </row>
    <row r="60" spans="1:10" s="35" customFormat="1" ht="12.75" x14ac:dyDescent="0.2">
      <c r="A60" s="1046" t="s">
        <v>1026</v>
      </c>
      <c r="B60" s="1045">
        <v>27936.181953734973</v>
      </c>
      <c r="C60" s="1056">
        <v>29440.432199972329</v>
      </c>
      <c r="D60" s="1367">
        <v>-5.1094706627261104</v>
      </c>
      <c r="E60" s="1045">
        <v>2534.7036497281761</v>
      </c>
      <c r="F60" s="1056">
        <v>2873.1636757223919</v>
      </c>
      <c r="G60" s="1367">
        <v>-11.7800468123041</v>
      </c>
      <c r="H60" s="1045">
        <v>25401.478304006796</v>
      </c>
      <c r="I60" s="1056">
        <v>26567.268524249939</v>
      </c>
      <c r="J60" s="1367">
        <v>-4.3880695494873301</v>
      </c>
    </row>
    <row r="61" spans="1:10" s="35" customFormat="1" ht="12.75" x14ac:dyDescent="0.2">
      <c r="A61" s="1046" t="s">
        <v>1027</v>
      </c>
      <c r="B61" s="1045">
        <v>15486.692513202695</v>
      </c>
      <c r="C61" s="1056">
        <v>16892.389890886072</v>
      </c>
      <c r="D61" s="1367">
        <v>-8.3214831457435796</v>
      </c>
      <c r="E61" s="1045">
        <v>1963.7424557047755</v>
      </c>
      <c r="F61" s="1056">
        <v>2214.4018230962474</v>
      </c>
      <c r="G61" s="1367">
        <v>-11.3195069104934</v>
      </c>
      <c r="H61" s="1045">
        <v>13522.950057497921</v>
      </c>
      <c r="I61" s="1056">
        <v>14677.988067789836</v>
      </c>
      <c r="J61" s="1367">
        <v>-7.8691848294017399</v>
      </c>
    </row>
    <row r="62" spans="1:10" s="35" customFormat="1" ht="12.75" x14ac:dyDescent="0.2">
      <c r="A62" s="1046" t="s">
        <v>1028</v>
      </c>
      <c r="B62" s="1045">
        <v>7132.7306931517387</v>
      </c>
      <c r="C62" s="1056">
        <v>7251.2257269600332</v>
      </c>
      <c r="D62" s="1367">
        <v>-1.63413798259969</v>
      </c>
      <c r="E62" s="1045">
        <v>854.46741908776278</v>
      </c>
      <c r="F62" s="1056">
        <v>973.27246696517329</v>
      </c>
      <c r="G62" s="1367">
        <v>-12.206761406481</v>
      </c>
      <c r="H62" s="1045">
        <v>6278.2632740639747</v>
      </c>
      <c r="I62" s="1056">
        <v>6277.9532599948598</v>
      </c>
      <c r="J62" s="1367">
        <v>4.9381391717332997E-3</v>
      </c>
    </row>
    <row r="63" spans="1:10" s="35" customFormat="1" ht="12.75" x14ac:dyDescent="0.2">
      <c r="A63" s="1046" t="s">
        <v>1029</v>
      </c>
      <c r="B63" s="1045">
        <v>4746.8109147651467</v>
      </c>
      <c r="C63" s="1056">
        <v>4049.0414681284105</v>
      </c>
      <c r="D63" s="1367">
        <v>17.232953826952699</v>
      </c>
      <c r="E63" s="1045">
        <v>581.50038827167998</v>
      </c>
      <c r="F63" s="1056">
        <v>747.98681067808263</v>
      </c>
      <c r="G63" s="1367">
        <v>-22.257935571815199</v>
      </c>
      <c r="H63" s="1045">
        <v>4165.3105264934666</v>
      </c>
      <c r="I63" s="1056">
        <v>3301.0546574503292</v>
      </c>
      <c r="J63" s="1367">
        <v>26.1812044551444</v>
      </c>
    </row>
    <row r="64" spans="1:10" s="35" customFormat="1" ht="12.75" x14ac:dyDescent="0.2">
      <c r="A64" s="1046" t="s">
        <v>1031</v>
      </c>
      <c r="B64" s="1045">
        <v>9454.6263909047957</v>
      </c>
      <c r="C64" s="1056">
        <v>9890.3841708334312</v>
      </c>
      <c r="D64" s="1369">
        <v>-4.4058731430643299</v>
      </c>
      <c r="E64" s="1045">
        <v>823.10670090027509</v>
      </c>
      <c r="F64" s="1056">
        <v>994.15156090861376</v>
      </c>
      <c r="G64" s="1369">
        <v>-17.2051090330745</v>
      </c>
      <c r="H64" s="1045">
        <v>8631.5196900045212</v>
      </c>
      <c r="I64" s="1056">
        <v>8896.2326099248166</v>
      </c>
      <c r="J64" s="1369">
        <v>-2.9755620331349699</v>
      </c>
    </row>
    <row r="65" spans="1:10" s="35" customFormat="1" ht="12.75" x14ac:dyDescent="0.2">
      <c r="A65" s="1046" t="s">
        <v>1032</v>
      </c>
      <c r="B65" s="1045">
        <v>5156.2692751435115</v>
      </c>
      <c r="C65" s="1056">
        <v>6172.2426470564869</v>
      </c>
      <c r="D65" s="1369">
        <v>-16.460360196589001</v>
      </c>
      <c r="E65" s="1045">
        <v>1271.6861231528915</v>
      </c>
      <c r="F65" s="1056">
        <v>1452.9451062428748</v>
      </c>
      <c r="G65" s="1369">
        <v>-12.4752808837145</v>
      </c>
      <c r="H65" s="1045">
        <v>3884.5831519906192</v>
      </c>
      <c r="I65" s="1056">
        <v>4719.2975408136135</v>
      </c>
      <c r="J65" s="1369">
        <v>-17.687259207629602</v>
      </c>
    </row>
    <row r="66" spans="1:10" s="35" customFormat="1" ht="12.75" x14ac:dyDescent="0.2">
      <c r="A66" s="1046" t="s">
        <v>1033</v>
      </c>
      <c r="B66" s="1045">
        <v>2626.1630275937669</v>
      </c>
      <c r="C66" s="1056">
        <v>2713.8280113698511</v>
      </c>
      <c r="D66" s="1369">
        <v>-3.2303072784569702</v>
      </c>
      <c r="E66" s="1045">
        <v>494.865946485498</v>
      </c>
      <c r="F66" s="1056">
        <v>517.25975323223747</v>
      </c>
      <c r="G66" s="1369">
        <v>-4.3293155144597497</v>
      </c>
      <c r="H66" s="1045">
        <v>2131.2970811082687</v>
      </c>
      <c r="I66" s="1056">
        <v>2196.5682581376113</v>
      </c>
      <c r="J66" s="1369">
        <v>-2.9715068852303101</v>
      </c>
    </row>
    <row r="67" spans="1:10" s="35" customFormat="1" ht="12.75" x14ac:dyDescent="0.2">
      <c r="A67" s="1047" t="s">
        <v>172</v>
      </c>
      <c r="B67" s="1045">
        <v>14082.91257141897</v>
      </c>
      <c r="C67" s="1056">
        <v>16166.433547036806</v>
      </c>
      <c r="D67" s="1369">
        <v>-12.887944453275701</v>
      </c>
      <c r="E67" s="1045">
        <v>1879.0119707162439</v>
      </c>
      <c r="F67" s="1056">
        <v>2129.9213910374056</v>
      </c>
      <c r="G67" s="1369">
        <v>-11.780219747873099</v>
      </c>
      <c r="H67" s="1045">
        <v>12203.900600702715</v>
      </c>
      <c r="I67" s="1056">
        <v>14036.512155999397</v>
      </c>
      <c r="J67" s="1369">
        <v>-13.056032260217901</v>
      </c>
    </row>
    <row r="68" spans="1:10" s="35" customFormat="1" ht="12.75" x14ac:dyDescent="0.2">
      <c r="A68" s="1364" t="s">
        <v>725</v>
      </c>
      <c r="B68" s="1048">
        <v>3005.8251107431661</v>
      </c>
      <c r="C68" s="1371">
        <v>3842.1886671505677</v>
      </c>
      <c r="D68" s="1370">
        <v>-21.767894001615002</v>
      </c>
      <c r="E68" s="1048">
        <v>648.13023791842556</v>
      </c>
      <c r="F68" s="1371">
        <v>766.29616737809079</v>
      </c>
      <c r="G68" s="1370">
        <v>-15.4203993821311</v>
      </c>
      <c r="H68" s="1048">
        <v>2357.6948728247412</v>
      </c>
      <c r="I68" s="1371">
        <v>3075.8924997724766</v>
      </c>
      <c r="J68" s="1370">
        <v>-23.349243414744201</v>
      </c>
    </row>
    <row r="69" spans="1:10" s="35" customFormat="1" ht="12.75" x14ac:dyDescent="0.2">
      <c r="A69" s="1047" t="s">
        <v>1034</v>
      </c>
      <c r="B69" s="1045">
        <v>877.30408039663155</v>
      </c>
      <c r="C69" s="1056">
        <v>614.56738752984779</v>
      </c>
      <c r="D69" s="1369">
        <v>42.751486362270299</v>
      </c>
      <c r="E69" s="1045">
        <v>112.01811954193087</v>
      </c>
      <c r="F69" s="1056">
        <v>88.172803961938811</v>
      </c>
      <c r="G69" s="1369">
        <v>27.0438440296004</v>
      </c>
      <c r="H69" s="1045">
        <v>765.28596085470053</v>
      </c>
      <c r="I69" s="1056">
        <v>526.3945835679084</v>
      </c>
      <c r="J69" s="1369">
        <v>45.382567515718698</v>
      </c>
    </row>
    <row r="70" spans="1:10" s="35" customFormat="1" ht="12.75" x14ac:dyDescent="0.2">
      <c r="A70" s="1047" t="s">
        <v>1035</v>
      </c>
      <c r="B70" s="1045">
        <v>4218.7288360566808</v>
      </c>
      <c r="C70" s="1338" t="s">
        <v>883</v>
      </c>
      <c r="D70" s="1343" t="s">
        <v>883</v>
      </c>
      <c r="E70" s="1045">
        <v>194.92769574298407</v>
      </c>
      <c r="F70" s="1338" t="s">
        <v>883</v>
      </c>
      <c r="G70" s="1343" t="s">
        <v>883</v>
      </c>
      <c r="H70" s="1045">
        <v>4023.801140313697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551.69252197109142</v>
      </c>
      <c r="C71" s="1338" t="s">
        <v>883</v>
      </c>
      <c r="D71" s="1343" t="s">
        <v>883</v>
      </c>
      <c r="E71" s="1045">
        <v>53.996602568650538</v>
      </c>
      <c r="F71" s="1338" t="s">
        <v>883</v>
      </c>
      <c r="G71" s="1343" t="s">
        <v>883</v>
      </c>
      <c r="H71" s="1045">
        <v>497.69591940244084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2043.9597642538661</v>
      </c>
      <c r="C72" s="1056">
        <v>2028.0675870648115</v>
      </c>
      <c r="D72" s="1369">
        <v>0.78361181305870797</v>
      </c>
      <c r="E72" s="1045">
        <v>413.50230575509102</v>
      </c>
      <c r="F72" s="1056">
        <v>385.43017242876869</v>
      </c>
      <c r="G72" s="1369">
        <v>7.2833253166007204</v>
      </c>
      <c r="H72" s="1045">
        <v>1630.4574584987749</v>
      </c>
      <c r="I72" s="1056">
        <v>1642.6374146360426</v>
      </c>
      <c r="J72" s="1369">
        <v>-0.74148780666647696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303107.6918389785</v>
      </c>
      <c r="C75" s="1056">
        <v>313439.34726995567</v>
      </c>
      <c r="D75" s="1369">
        <v>-3.2962215883122199</v>
      </c>
      <c r="E75" s="1045">
        <v>50358.869658590884</v>
      </c>
      <c r="F75" s="1056">
        <v>58243.70942772321</v>
      </c>
      <c r="G75" s="1369">
        <v>-13.5376675809375</v>
      </c>
      <c r="H75" s="1045">
        <v>252748.82218039385</v>
      </c>
      <c r="I75" s="1056">
        <v>255195.63784223265</v>
      </c>
      <c r="J75" s="1369">
        <v>-0.95879995540969098</v>
      </c>
    </row>
    <row r="76" spans="1:10" s="35" customFormat="1" ht="12.75" x14ac:dyDescent="0.2">
      <c r="A76" s="1046" t="s">
        <v>1038</v>
      </c>
      <c r="B76" s="1045">
        <v>16614.350519175525</v>
      </c>
      <c r="C76" s="1056">
        <v>18790.917805008325</v>
      </c>
      <c r="D76" s="1369">
        <v>-11.5830812971396</v>
      </c>
      <c r="E76" s="1045">
        <v>2703.9847362883252</v>
      </c>
      <c r="F76" s="1056">
        <v>3471.5023708975837</v>
      </c>
      <c r="G76" s="1369">
        <v>-22.109091471275899</v>
      </c>
      <c r="H76" s="1045">
        <v>13910.365782887198</v>
      </c>
      <c r="I76" s="1056">
        <v>15319.41543411075</v>
      </c>
      <c r="J76" s="1369">
        <v>-9.1978029924439006</v>
      </c>
    </row>
    <row r="77" spans="1:10" s="35" customFormat="1" ht="12.75" x14ac:dyDescent="0.2">
      <c r="A77" s="1046" t="s">
        <v>1039</v>
      </c>
      <c r="B77" s="1045">
        <v>15655.935388474523</v>
      </c>
      <c r="C77" s="1056">
        <v>17865.568712654589</v>
      </c>
      <c r="D77" s="1369">
        <v>-12.3681107482178</v>
      </c>
      <c r="E77" s="1045">
        <v>2543.2051282730718</v>
      </c>
      <c r="F77" s="1056">
        <v>3298.2427265296542</v>
      </c>
      <c r="G77" s="1369">
        <v>-22.8921174352446</v>
      </c>
      <c r="H77" s="1045">
        <v>13112.730260201452</v>
      </c>
      <c r="I77" s="1056">
        <v>14567.325986124935</v>
      </c>
      <c r="J77" s="1369">
        <v>-9.9853310573879899</v>
      </c>
    </row>
    <row r="78" spans="1:10" s="35" customFormat="1" ht="12.75" x14ac:dyDescent="0.2">
      <c r="A78" s="1046" t="s">
        <v>1040</v>
      </c>
      <c r="B78" s="1045">
        <v>1552.551873774283</v>
      </c>
      <c r="C78" s="1056">
        <v>1675.7069227750196</v>
      </c>
      <c r="D78" s="1369">
        <v>-7.3494384565045703</v>
      </c>
      <c r="E78" s="1045">
        <v>211.74746065157251</v>
      </c>
      <c r="F78" s="1056">
        <v>220.92092956120948</v>
      </c>
      <c r="G78" s="1369">
        <v>-4.1523765665196102</v>
      </c>
      <c r="H78" s="1045">
        <v>1340.8044131227102</v>
      </c>
      <c r="I78" s="1056">
        <v>1454.785993213811</v>
      </c>
      <c r="J78" s="1369">
        <v>-7.8349379649511697</v>
      </c>
    </row>
    <row r="79" spans="1:10" s="35" customFormat="1" ht="12.75" x14ac:dyDescent="0.2">
      <c r="A79" s="1046" t="s">
        <v>1041</v>
      </c>
      <c r="B79" s="1045">
        <v>287764.69207224139</v>
      </c>
      <c r="C79" s="1056">
        <v>296054.5758149735</v>
      </c>
      <c r="D79" s="1369">
        <v>-2.80012011971505</v>
      </c>
      <c r="E79" s="1045">
        <v>47957.27125662149</v>
      </c>
      <c r="F79" s="1056">
        <v>55147.329042785808</v>
      </c>
      <c r="G79" s="1369">
        <v>-13.0379075668124</v>
      </c>
      <c r="H79" s="1045">
        <v>239807.42081562569</v>
      </c>
      <c r="I79" s="1056">
        <v>240907.2467721875</v>
      </c>
      <c r="J79" s="1369">
        <v>-0.45653502387242401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5972.7946796099432</v>
      </c>
      <c r="C81" s="1056">
        <v>6460.3638892974504</v>
      </c>
      <c r="D81" s="1369">
        <v>-7.5470858614518299</v>
      </c>
      <c r="E81" s="1045">
        <v>539.58442301567095</v>
      </c>
      <c r="F81" s="1056">
        <v>778.72662853549139</v>
      </c>
      <c r="G81" s="1369">
        <v>-30.709391043884299</v>
      </c>
      <c r="H81" s="1045">
        <v>5433.2102565942723</v>
      </c>
      <c r="I81" s="1056">
        <v>5681.6372607619624</v>
      </c>
      <c r="J81" s="1369">
        <v>-4.3724545015105996</v>
      </c>
    </row>
    <row r="82" spans="1:11" s="35" customFormat="1" ht="12.75" x14ac:dyDescent="0.2">
      <c r="A82" s="1046" t="s">
        <v>1043</v>
      </c>
      <c r="B82" s="1045">
        <v>4019.1371082242904</v>
      </c>
      <c r="C82" s="1056">
        <v>4845.4173091628581</v>
      </c>
      <c r="D82" s="1369">
        <v>-17.052818121073699</v>
      </c>
      <c r="E82" s="1045">
        <v>387.77750363584119</v>
      </c>
      <c r="F82" s="1056">
        <v>503.66613030246299</v>
      </c>
      <c r="G82" s="1369">
        <v>-23.009017222783701</v>
      </c>
      <c r="H82" s="1045">
        <v>3631.3596045884497</v>
      </c>
      <c r="I82" s="1056">
        <v>4341.7511788603952</v>
      </c>
      <c r="J82" s="1369">
        <v>-16.361867481738201</v>
      </c>
    </row>
    <row r="83" spans="1:11" s="35" customFormat="1" ht="12.75" x14ac:dyDescent="0.2">
      <c r="A83" s="1046" t="s">
        <v>1044</v>
      </c>
      <c r="B83" s="1045">
        <v>489.2698781813682</v>
      </c>
      <c r="C83" s="1056">
        <v>629.76878571820248</v>
      </c>
      <c r="D83" s="1369">
        <v>-22.309601670175901</v>
      </c>
      <c r="E83" s="1045">
        <v>99.140557456198096</v>
      </c>
      <c r="F83" s="1056">
        <v>135.04556233257068</v>
      </c>
      <c r="G83" s="1369">
        <v>-26.587326718630699</v>
      </c>
      <c r="H83" s="1045">
        <v>390.12932072517009</v>
      </c>
      <c r="I83" s="1056">
        <v>494.72322338563163</v>
      </c>
      <c r="J83" s="1369">
        <v>-21.1419027278878</v>
      </c>
    </row>
    <row r="84" spans="1:11" s="35" customFormat="1" ht="12.75" x14ac:dyDescent="0.2">
      <c r="A84" s="1046" t="s">
        <v>1045</v>
      </c>
      <c r="B84" s="1045">
        <v>1568.5595425501961</v>
      </c>
      <c r="C84" s="1056">
        <v>1223.3721415517375</v>
      </c>
      <c r="D84" s="1369">
        <v>28.216058652489799</v>
      </c>
      <c r="E84" s="1045">
        <v>100.72580816876774</v>
      </c>
      <c r="F84" s="1056">
        <v>163.91031153246348</v>
      </c>
      <c r="G84" s="1369">
        <v>-38.548217481230097</v>
      </c>
      <c r="H84" s="1045">
        <v>1467.833734381428</v>
      </c>
      <c r="I84" s="1056">
        <v>1059.4618300192747</v>
      </c>
      <c r="J84" s="1369">
        <v>38.545221053855599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1347.1025981036832</v>
      </c>
      <c r="C86" s="1056">
        <v>1002.3134968771966</v>
      </c>
      <c r="D86" s="1369">
        <v>34.399327386163101</v>
      </c>
      <c r="E86" s="1045">
        <v>435.74904546566529</v>
      </c>
      <c r="F86" s="1056">
        <v>592.22220878145777</v>
      </c>
      <c r="G86" s="1369">
        <v>-26.421360258972399</v>
      </c>
      <c r="H86" s="1045">
        <v>911.35355263801796</v>
      </c>
      <c r="I86" s="1056">
        <v>410.09128809573929</v>
      </c>
      <c r="J86" s="1369">
        <v>122.231873510382</v>
      </c>
    </row>
    <row r="87" spans="1:11" s="35" customFormat="1" ht="13.5" customHeight="1" x14ac:dyDescent="0.2">
      <c r="A87" s="1046" t="s">
        <v>1047</v>
      </c>
      <c r="B87" s="1045">
        <v>6557.6224804198537</v>
      </c>
      <c r="C87" s="1056">
        <v>7078.1042165061554</v>
      </c>
      <c r="D87" s="1369">
        <v>-7.3534059426892497</v>
      </c>
      <c r="E87" s="1045">
        <v>1306.2484115927882</v>
      </c>
      <c r="F87" s="1056">
        <v>1525.651135875579</v>
      </c>
      <c r="G87" s="1369">
        <v>-14.380923601965801</v>
      </c>
      <c r="H87" s="1045">
        <v>5251.3740688270618</v>
      </c>
      <c r="I87" s="1056">
        <v>5552.4530806305811</v>
      </c>
      <c r="J87" s="1369">
        <v>-5.42245035539006</v>
      </c>
    </row>
    <row r="88" spans="1:11" s="35" customFormat="1" ht="12.75" x14ac:dyDescent="0.2">
      <c r="A88" s="1046" t="s">
        <v>1048</v>
      </c>
      <c r="B88" s="1045">
        <v>639.62319257640456</v>
      </c>
      <c r="C88" s="1056">
        <v>341.98912244319405</v>
      </c>
      <c r="D88" s="1369">
        <v>87.030273947572397</v>
      </c>
      <c r="E88" s="1045">
        <v>137.39203236418547</v>
      </c>
      <c r="F88" s="1056">
        <v>130.49240620316951</v>
      </c>
      <c r="G88" s="1369">
        <v>5.2873775277571502</v>
      </c>
      <c r="H88" s="1045">
        <v>502.23116021221927</v>
      </c>
      <c r="I88" s="1056">
        <v>211.4967162400244</v>
      </c>
      <c r="J88" s="1369">
        <v>137.46522836895701</v>
      </c>
    </row>
    <row r="89" spans="1:11" s="35" customFormat="1" ht="12.75" x14ac:dyDescent="0.2">
      <c r="A89" s="1046" t="s">
        <v>1049</v>
      </c>
      <c r="B89" s="1045">
        <v>166.65834651732612</v>
      </c>
      <c r="C89" s="1056">
        <v>111.70704922995147</v>
      </c>
      <c r="D89" s="1369">
        <v>49.192327311641897</v>
      </c>
      <c r="E89" s="1045">
        <v>26.01431643888597</v>
      </c>
      <c r="F89" s="1056">
        <v>35.716241464164362</v>
      </c>
      <c r="G89" s="1369">
        <v>-27.163902548404302</v>
      </c>
      <c r="H89" s="1045">
        <v>140.64403007844015</v>
      </c>
      <c r="I89" s="1056">
        <v>75.990807765787096</v>
      </c>
      <c r="J89" s="1369">
        <v>85.080319861741899</v>
      </c>
    </row>
    <row r="90" spans="1:11" s="35" customFormat="1" ht="12.75" x14ac:dyDescent="0.2">
      <c r="A90" s="1046" t="s">
        <v>1050</v>
      </c>
      <c r="B90" s="1045">
        <v>3409.2089391538675</v>
      </c>
      <c r="C90" s="1056">
        <v>2922.2026574241208</v>
      </c>
      <c r="D90" s="1369">
        <v>16.665725783681101</v>
      </c>
      <c r="E90" s="1045">
        <v>202.18301137116836</v>
      </c>
      <c r="F90" s="1056">
        <v>185.33423829771388</v>
      </c>
      <c r="G90" s="1369">
        <v>9.0910202174242905</v>
      </c>
      <c r="H90" s="1045">
        <v>3207.025927782699</v>
      </c>
      <c r="I90" s="1056">
        <v>2736.8684191264074</v>
      </c>
      <c r="J90" s="1369">
        <v>17.178666879658099</v>
      </c>
    </row>
    <row r="91" spans="1:11" s="35" customFormat="1" ht="12.75" x14ac:dyDescent="0.2">
      <c r="A91" s="1046" t="s">
        <v>1051</v>
      </c>
      <c r="B91" s="1045">
        <v>11745.127828732859</v>
      </c>
      <c r="C91" s="1056">
        <v>12684.521185354033</v>
      </c>
      <c r="D91" s="1369">
        <v>-7.4058243341958301</v>
      </c>
      <c r="E91" s="1045">
        <v>1094.4362184749914</v>
      </c>
      <c r="F91" s="1056">
        <v>1210.7826886048035</v>
      </c>
      <c r="G91" s="1369">
        <v>-9.6091950458822009</v>
      </c>
      <c r="H91" s="1045">
        <v>10650.691610257869</v>
      </c>
      <c r="I91" s="1056">
        <v>11473.738496749234</v>
      </c>
      <c r="J91" s="1369">
        <v>-7.1733104839765396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53.928530394125289</v>
      </c>
      <c r="C94" s="812">
        <v>54.859233735804217</v>
      </c>
      <c r="D94" s="1369">
        <v>-0.93070334167892799</v>
      </c>
      <c r="E94" s="1049">
        <v>45.032159582068878</v>
      </c>
      <c r="F94" s="812">
        <v>46.515440766458845</v>
      </c>
      <c r="G94" s="1369">
        <v>-1.48328118438997</v>
      </c>
      <c r="H94" s="1049">
        <v>55.661308805998345</v>
      </c>
      <c r="I94" s="812">
        <v>56.729340056446226</v>
      </c>
      <c r="J94" s="1369">
        <v>-1.0680312504478799</v>
      </c>
      <c r="K94" s="1043"/>
    </row>
    <row r="95" spans="1:11" x14ac:dyDescent="0.2">
      <c r="A95" s="1046" t="s">
        <v>1054</v>
      </c>
      <c r="B95" s="1049">
        <v>46.071469605875926</v>
      </c>
      <c r="C95" s="812">
        <v>45.14076626419579</v>
      </c>
      <c r="D95" s="1369">
        <v>0.93070334168013602</v>
      </c>
      <c r="E95" s="1049">
        <v>54.967840417930923</v>
      </c>
      <c r="F95" s="812">
        <v>53.484559233541141</v>
      </c>
      <c r="G95" s="1369">
        <v>1.48328118438978</v>
      </c>
      <c r="H95" s="1049">
        <v>44.33869119400174</v>
      </c>
      <c r="I95" s="812">
        <v>43.270659943553774</v>
      </c>
      <c r="J95" s="1369">
        <v>1.0680312504479701</v>
      </c>
      <c r="K95" s="1043"/>
    </row>
    <row r="96" spans="1:11" x14ac:dyDescent="0.2">
      <c r="A96" s="1046" t="s">
        <v>1055</v>
      </c>
      <c r="B96" s="1049">
        <v>2.4403161564456677</v>
      </c>
      <c r="C96" s="812">
        <v>2.2450255725733155</v>
      </c>
      <c r="D96" s="1369">
        <v>8.6988133346073298</v>
      </c>
      <c r="E96" s="1049">
        <v>2.6591404018476639</v>
      </c>
      <c r="F96" s="812">
        <v>2.5776839441418695</v>
      </c>
      <c r="G96" s="1369">
        <v>3.1600638197291402</v>
      </c>
      <c r="H96" s="1049">
        <v>2.3976949644520431</v>
      </c>
      <c r="I96" s="812">
        <v>2.1704663732295137</v>
      </c>
      <c r="J96" s="1369">
        <v>10.4691136441993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8077.1003153149713</v>
      </c>
      <c r="C98" s="1056">
        <v>6131.555625872872</v>
      </c>
      <c r="D98" s="1369">
        <v>31.7300340754087</v>
      </c>
      <c r="E98" s="1045">
        <v>1028.2684013798994</v>
      </c>
      <c r="F98" s="1056">
        <v>1245.255892127331</v>
      </c>
      <c r="G98" s="1369">
        <v>-17.425132626896598</v>
      </c>
      <c r="H98" s="1045">
        <v>7048.8319139350724</v>
      </c>
      <c r="I98" s="1056">
        <v>4886.2997337455454</v>
      </c>
      <c r="J98" s="1369">
        <v>44.257051307244701</v>
      </c>
      <c r="K98" s="1043"/>
    </row>
    <row r="99" spans="1:11" x14ac:dyDescent="0.2">
      <c r="A99" s="1046" t="s">
        <v>1057</v>
      </c>
      <c r="B99" s="1045">
        <v>317522.608565956</v>
      </c>
      <c r="C99" s="1056">
        <v>329710.12865397788</v>
      </c>
      <c r="D99" s="1369">
        <v>-3.6964348465049301</v>
      </c>
      <c r="E99" s="1045">
        <v>52051.440479896875</v>
      </c>
      <c r="F99" s="1056">
        <v>60245.42838772331</v>
      </c>
      <c r="G99" s="1369">
        <v>-13.601011939183399</v>
      </c>
      <c r="H99" s="1045">
        <v>265471.16808606498</v>
      </c>
      <c r="I99" s="1056">
        <v>269464.70026625448</v>
      </c>
      <c r="J99" s="1369">
        <v>-1.4820242414845199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139449.95660848368</v>
      </c>
      <c r="C101" s="1056">
        <v>132980.99772642483</v>
      </c>
      <c r="D101" s="1369">
        <v>4.8645738809744197</v>
      </c>
      <c r="E101" s="1045">
        <v>21911.596902446618</v>
      </c>
      <c r="F101" s="1056">
        <v>25455.843267939428</v>
      </c>
      <c r="G101" s="1369">
        <v>-13.923115129942101</v>
      </c>
      <c r="H101" s="1045">
        <v>117538.3597060375</v>
      </c>
      <c r="I101" s="1056">
        <v>107525.15445848533</v>
      </c>
      <c r="J101" s="1369">
        <v>9.3124304707864507</v>
      </c>
      <c r="K101" s="1043"/>
    </row>
    <row r="102" spans="1:11" x14ac:dyDescent="0.2">
      <c r="A102" s="1046" t="s">
        <v>1059</v>
      </c>
      <c r="B102" s="1045">
        <v>186149.75227279149</v>
      </c>
      <c r="C102" s="1056">
        <v>202860.68655342597</v>
      </c>
      <c r="D102" s="1369">
        <v>-8.2376406018094794</v>
      </c>
      <c r="E102" s="1045">
        <v>31168.111978830071</v>
      </c>
      <c r="F102" s="1056">
        <v>36034.84101191118</v>
      </c>
      <c r="G102" s="1369">
        <v>-13.505620939113999</v>
      </c>
      <c r="H102" s="1045">
        <v>154981.64029396276</v>
      </c>
      <c r="I102" s="1056">
        <v>166825.84554151466</v>
      </c>
      <c r="J102" s="1369">
        <v>-7.0997423745138297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184079.8247135001</v>
      </c>
      <c r="C104" s="1056">
        <v>201413.13599726598</v>
      </c>
      <c r="D104" s="1369">
        <v>-8.6058494635628797</v>
      </c>
      <c r="E104" s="1045">
        <v>30820.553824193801</v>
      </c>
      <c r="F104" s="1056">
        <v>35687.314534814439</v>
      </c>
      <c r="G104" s="1369">
        <v>-13.637228729757499</v>
      </c>
      <c r="H104" s="1045">
        <v>153259.27088930737</v>
      </c>
      <c r="I104" s="1056">
        <v>165725.8214624518</v>
      </c>
      <c r="J104" s="1369">
        <v>-7.5223947983078503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45.812789996176633</v>
      </c>
      <c r="C106" s="1056">
        <v>44.538623713820471</v>
      </c>
      <c r="D106" s="1369">
        <v>2.8608119787068902</v>
      </c>
      <c r="E106" s="1045">
        <v>45.841914204963452</v>
      </c>
      <c r="F106" s="1056">
        <v>45.350232896771608</v>
      </c>
      <c r="G106" s="1369">
        <v>1.0841869529337</v>
      </c>
      <c r="H106" s="1045">
        <v>45.806963321407515</v>
      </c>
      <c r="I106" s="1056">
        <v>44.356716580155052</v>
      </c>
      <c r="J106" s="1369">
        <v>3.2695087758170498</v>
      </c>
      <c r="K106" s="1043"/>
    </row>
    <row r="107" spans="1:11" x14ac:dyDescent="0.2">
      <c r="A107" s="1051" t="s">
        <v>1062</v>
      </c>
      <c r="B107" s="1525">
        <v>2.439602323564884</v>
      </c>
      <c r="C107" s="1526">
        <v>2.370619641454407</v>
      </c>
      <c r="D107" s="1370">
        <v>2.9099008927537313</v>
      </c>
      <c r="E107" s="1525">
        <v>2.1305641753261675</v>
      </c>
      <c r="F107" s="1526">
        <v>2.0823423499637377</v>
      </c>
      <c r="G107" s="1370">
        <v>2.315749154468743</v>
      </c>
      <c r="H107" s="1525">
        <v>2.513948207659495</v>
      </c>
      <c r="I107" s="1526">
        <v>2.4465319089792654</v>
      </c>
      <c r="J107" s="1370">
        <v>2.7555863233501334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K113"/>
  <sheetViews>
    <sheetView showGridLines="0" zoomScaleNormal="100" workbookViewId="0">
      <selection activeCell="B19" sqref="B19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110" width="9.140625" style="1043"/>
    <col min="111" max="111" width="10.28515625" style="1043" customWidth="1"/>
    <col min="112" max="16384" width="9.140625" style="1043"/>
  </cols>
  <sheetData>
    <row r="1" spans="1:11" s="1042" customFormat="1" ht="15.75" x14ac:dyDescent="0.25">
      <c r="A1" s="1392" t="str">
        <f>CONCATENATE('List of Tables'!A34,":  ",'List of Tables'!C34)</f>
        <v>TABLE 29:  New Zealand Visitor Characteristics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64764.487734990871</v>
      </c>
      <c r="C7" s="1056">
        <v>63777.147010318527</v>
      </c>
      <c r="D7" s="1367">
        <v>1.5481105238410899</v>
      </c>
      <c r="E7" s="1045">
        <v>10281.487734990907</v>
      </c>
      <c r="F7" s="1056">
        <v>12147.147010318498</v>
      </c>
      <c r="G7" s="1367">
        <v>-15.3588268401032</v>
      </c>
      <c r="H7" s="1045">
        <v>54482.999999999956</v>
      </c>
      <c r="I7" s="1056">
        <v>51630.000000000007</v>
      </c>
      <c r="J7" s="1367">
        <v>5.5258570598488204</v>
      </c>
    </row>
    <row r="8" spans="1:11" s="35" customFormat="1" ht="12.75" x14ac:dyDescent="0.2">
      <c r="A8" s="1046" t="s">
        <v>559</v>
      </c>
      <c r="B8" s="1045">
        <v>657498.4966977241</v>
      </c>
      <c r="C8" s="1056">
        <v>608224.34152109572</v>
      </c>
      <c r="D8" s="1367">
        <v>8.1013125935406798</v>
      </c>
      <c r="E8" s="1045">
        <v>81769.620959813808</v>
      </c>
      <c r="F8" s="1056">
        <v>95895.485431568217</v>
      </c>
      <c r="G8" s="1367">
        <v>-14.730479133801101</v>
      </c>
      <c r="H8" s="1045">
        <v>575728.87573790981</v>
      </c>
      <c r="I8" s="1056">
        <v>512328.8560895276</v>
      </c>
      <c r="J8" s="1367">
        <v>12.3748679963682</v>
      </c>
    </row>
    <row r="9" spans="1:11" s="35" customFormat="1" ht="12.75" x14ac:dyDescent="0.2">
      <c r="A9" s="1046" t="s">
        <v>994</v>
      </c>
      <c r="B9" s="1045">
        <v>1796.4439800484265</v>
      </c>
      <c r="C9" s="1056">
        <v>1666.3680589619062</v>
      </c>
      <c r="D9" s="1367">
        <v>7.80595381596269</v>
      </c>
      <c r="E9" s="1045">
        <v>223.41426491752406</v>
      </c>
      <c r="F9" s="1056">
        <v>262.72735734676223</v>
      </c>
      <c r="G9" s="1367">
        <v>-14.9634559667688</v>
      </c>
      <c r="H9" s="1045">
        <v>1573.0297151309012</v>
      </c>
      <c r="I9" s="1056">
        <v>1403.6407016151441</v>
      </c>
      <c r="J9" s="1367">
        <v>12.067832837908201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61796.76215730996</v>
      </c>
      <c r="C12" s="1056">
        <v>60645.555847207703</v>
      </c>
      <c r="D12" s="1367">
        <v>1.89825337408506</v>
      </c>
      <c r="E12" s="1045">
        <v>9086.7432001033485</v>
      </c>
      <c r="F12" s="1056">
        <v>10563.569351540917</v>
      </c>
      <c r="G12" s="1367">
        <v>-13.9803706710378</v>
      </c>
      <c r="H12" s="1045">
        <v>52710.018957206601</v>
      </c>
      <c r="I12" s="1056">
        <v>50081.986495666773</v>
      </c>
      <c r="J12" s="1367">
        <v>5.24746050512036</v>
      </c>
    </row>
    <row r="13" spans="1:11" s="35" customFormat="1" ht="12.75" x14ac:dyDescent="0.2">
      <c r="A13" s="1046" t="s">
        <v>996</v>
      </c>
      <c r="B13" s="1045">
        <v>46150.370239221367</v>
      </c>
      <c r="C13" s="1056">
        <v>45188.924556611775</v>
      </c>
      <c r="D13" s="1367">
        <v>2.1276135514247798</v>
      </c>
      <c r="E13" s="1045">
        <v>7573.7001590100772</v>
      </c>
      <c r="F13" s="1056">
        <v>8903.2542605542476</v>
      </c>
      <c r="G13" s="1367">
        <v>-14.9333497913762</v>
      </c>
      <c r="H13" s="1045">
        <v>38576.670080211254</v>
      </c>
      <c r="I13" s="1056">
        <v>36285.670296057542</v>
      </c>
      <c r="J13" s="1367">
        <v>6.3137865869949996</v>
      </c>
    </row>
    <row r="14" spans="1:11" s="35" customFormat="1" ht="12.75" x14ac:dyDescent="0.2">
      <c r="A14" s="1046" t="s">
        <v>997</v>
      </c>
      <c r="B14" s="1045">
        <v>1488.1747520231199</v>
      </c>
      <c r="C14" s="1056">
        <v>1095.433353091119</v>
      </c>
      <c r="D14" s="1367">
        <v>35.852605530382498</v>
      </c>
      <c r="E14" s="1045">
        <v>324.68288112908783</v>
      </c>
      <c r="F14" s="1056">
        <v>283.27453166964301</v>
      </c>
      <c r="G14" s="1367">
        <v>14.617745271832501</v>
      </c>
      <c r="H14" s="1045">
        <v>1163.4918708940324</v>
      </c>
      <c r="I14" s="1056">
        <v>812.15882142147711</v>
      </c>
      <c r="J14" s="1367">
        <v>43.2591557471033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4023.3448708196038</v>
      </c>
      <c r="C16" s="1056">
        <v>4179.4124008903518</v>
      </c>
      <c r="D16" s="1367">
        <v>-3.73419789914727</v>
      </c>
      <c r="E16" s="1045">
        <v>744.03388769264063</v>
      </c>
      <c r="F16" s="1056">
        <v>920.8144797577894</v>
      </c>
      <c r="G16" s="1367">
        <v>-19.198285425708001</v>
      </c>
      <c r="H16" s="1045">
        <v>3279.3109831269612</v>
      </c>
      <c r="I16" s="1056">
        <v>3258.5979211325607</v>
      </c>
      <c r="J16" s="1367">
        <v>0.635643380856312</v>
      </c>
    </row>
    <row r="17" spans="1:10" s="35" customFormat="1" ht="12.75" x14ac:dyDescent="0.2">
      <c r="A17" s="1046" t="s">
        <v>999</v>
      </c>
      <c r="B17" s="1045">
        <v>469.50065398019319</v>
      </c>
      <c r="C17" s="1056">
        <v>415.90681864789445</v>
      </c>
      <c r="D17" s="1367">
        <v>12.886019879772901</v>
      </c>
      <c r="E17" s="1045">
        <v>246.67086715771558</v>
      </c>
      <c r="F17" s="1056">
        <v>325.7749828174787</v>
      </c>
      <c r="G17" s="1367">
        <v>-24.281826362364502</v>
      </c>
      <c r="H17" s="1045">
        <v>222.82978682247756</v>
      </c>
      <c r="I17" s="1056">
        <v>90.131835830415696</v>
      </c>
      <c r="J17" s="1367">
        <v>147.226504119737</v>
      </c>
    </row>
    <row r="18" spans="1:10" s="35" customFormat="1" ht="12.75" x14ac:dyDescent="0.2">
      <c r="A18" s="1046" t="s">
        <v>1000</v>
      </c>
      <c r="B18" s="1045">
        <v>942.21982806761878</v>
      </c>
      <c r="C18" s="1056">
        <v>1970.8961506515552</v>
      </c>
      <c r="D18" s="1367">
        <v>-52.193329528999698</v>
      </c>
      <c r="E18" s="1045">
        <v>165.77981527362851</v>
      </c>
      <c r="F18" s="1056">
        <v>237.25135787502379</v>
      </c>
      <c r="G18" s="1367">
        <v>-30.124819196627801</v>
      </c>
      <c r="H18" s="1045">
        <v>776.44001279399026</v>
      </c>
      <c r="I18" s="1056">
        <v>1733.6447927765312</v>
      </c>
      <c r="J18" s="1367">
        <v>-55.2134314924756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11715.657231141606</v>
      </c>
      <c r="C20" s="1056">
        <v>11875.421812256482</v>
      </c>
      <c r="D20" s="1367">
        <v>-1.3453381584305899</v>
      </c>
      <c r="E20" s="1045">
        <v>1558.0591463505391</v>
      </c>
      <c r="F20" s="1056">
        <v>1839.4008964906898</v>
      </c>
      <c r="G20" s="1367">
        <v>-15.2952926508251</v>
      </c>
      <c r="H20" s="1045">
        <v>10157.598084791065</v>
      </c>
      <c r="I20" s="1056">
        <v>10036.020915765797</v>
      </c>
      <c r="J20" s="1367">
        <v>1.2114080873853099</v>
      </c>
    </row>
    <row r="21" spans="1:10" s="35" customFormat="1" ht="12.75" x14ac:dyDescent="0.2">
      <c r="A21" s="1046" t="s">
        <v>1002</v>
      </c>
      <c r="B21" s="1045">
        <v>11366.475569276845</v>
      </c>
      <c r="C21" s="1056">
        <v>11462.58085043866</v>
      </c>
      <c r="D21" s="1367">
        <v>-0.83842620100810705</v>
      </c>
      <c r="E21" s="1045">
        <v>1534.2942871309951</v>
      </c>
      <c r="F21" s="1056">
        <v>1824.426492710443</v>
      </c>
      <c r="G21" s="1367">
        <v>-15.9026525178559</v>
      </c>
      <c r="H21" s="1045">
        <v>9832.1812821458479</v>
      </c>
      <c r="I21" s="1056">
        <v>9638.1543577282282</v>
      </c>
      <c r="J21" s="1367">
        <v>2.01311285559607</v>
      </c>
    </row>
    <row r="22" spans="1:10" s="35" customFormat="1" ht="12.75" x14ac:dyDescent="0.2">
      <c r="A22" s="1046" t="s">
        <v>1003</v>
      </c>
      <c r="B22" s="1045">
        <v>1527.0421478028431</v>
      </c>
      <c r="C22" s="1056">
        <v>1247.3923262565072</v>
      </c>
      <c r="D22" s="1367">
        <v>22.4187543613949</v>
      </c>
      <c r="E22" s="1045">
        <v>515.90790867778753</v>
      </c>
      <c r="F22" s="1056">
        <v>695.52999407592449</v>
      </c>
      <c r="G22" s="1367">
        <v>-25.825210548508601</v>
      </c>
      <c r="H22" s="1045">
        <v>1011.1342391250553</v>
      </c>
      <c r="I22" s="1056">
        <v>551.86233218058385</v>
      </c>
      <c r="J22" s="1367">
        <v>83.222187883297195</v>
      </c>
    </row>
    <row r="23" spans="1:10" s="35" customFormat="1" ht="12.75" x14ac:dyDescent="0.2">
      <c r="A23" s="1046" t="s">
        <v>1004</v>
      </c>
      <c r="B23" s="1045">
        <v>1359.9857231074861</v>
      </c>
      <c r="C23" s="1056">
        <v>1794.9275051744976</v>
      </c>
      <c r="D23" s="1367">
        <v>-24.231718596608602</v>
      </c>
      <c r="E23" s="1045">
        <v>91.165301795988867</v>
      </c>
      <c r="F23" s="1056">
        <v>122.9560439801939</v>
      </c>
      <c r="G23" s="1367">
        <v>-25.855371688215602</v>
      </c>
      <c r="H23" s="1045">
        <v>1268.8204213114973</v>
      </c>
      <c r="I23" s="1056">
        <v>1671.9714611943036</v>
      </c>
      <c r="J23" s="1367">
        <v>-24.112315864221301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866.17956137867463</v>
      </c>
      <c r="C25" s="1056">
        <v>1307.4862590069422</v>
      </c>
      <c r="D25" s="1367">
        <v>-33.752300996528099</v>
      </c>
      <c r="E25" s="1045">
        <v>61.443982190958145</v>
      </c>
      <c r="F25" s="1056">
        <v>23.716415228168106</v>
      </c>
      <c r="G25" s="1367">
        <v>159.07786484519301</v>
      </c>
      <c r="H25" s="1045">
        <v>804.73557918771655</v>
      </c>
      <c r="I25" s="1056">
        <v>1283.7698437787742</v>
      </c>
      <c r="J25" s="1367">
        <v>-37.314653160960802</v>
      </c>
    </row>
    <row r="26" spans="1:10" s="35" customFormat="1" ht="12.75" x14ac:dyDescent="0.2">
      <c r="A26" s="1046" t="s">
        <v>1006</v>
      </c>
      <c r="B26" s="1045">
        <v>5.4115146495987787</v>
      </c>
      <c r="C26" s="1056">
        <v>72.699186991869894</v>
      </c>
      <c r="D26" s="1367">
        <v>-92.556292754410094</v>
      </c>
      <c r="E26" s="1045">
        <v>5.4115146495987787</v>
      </c>
      <c r="F26" s="1056">
        <v>0</v>
      </c>
      <c r="G26" s="1367">
        <v>0</v>
      </c>
      <c r="H26" s="1045">
        <v>0</v>
      </c>
      <c r="I26" s="1056">
        <v>72.699186991869894</v>
      </c>
      <c r="J26" s="1367">
        <v>-100</v>
      </c>
    </row>
    <row r="27" spans="1:10" s="35" customFormat="1" ht="13.5" customHeight="1" x14ac:dyDescent="0.2">
      <c r="A27" s="1046" t="s">
        <v>1007</v>
      </c>
      <c r="B27" s="1045">
        <v>712.22232589012833</v>
      </c>
      <c r="C27" s="1056">
        <v>1221.907144268509</v>
      </c>
      <c r="D27" s="1367">
        <v>-41.712238181854801</v>
      </c>
      <c r="E27" s="1045">
        <v>36.115117018355406</v>
      </c>
      <c r="F27" s="1056">
        <v>10.83648748160449</v>
      </c>
      <c r="G27" s="1367">
        <v>233.27327770795401</v>
      </c>
      <c r="H27" s="1045">
        <v>676.10720887177285</v>
      </c>
      <c r="I27" s="1056">
        <v>1211.0706567869042</v>
      </c>
      <c r="J27" s="1367">
        <v>-44.172769352239499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924.36765694412873</v>
      </c>
      <c r="C29" s="1056">
        <v>914.72532604026526</v>
      </c>
      <c r="D29" s="1367">
        <v>1.0541230934978001</v>
      </c>
      <c r="E29" s="1045">
        <v>50.426924043358902</v>
      </c>
      <c r="F29" s="1056">
        <v>38</v>
      </c>
      <c r="G29" s="1367">
        <v>32.702431693049697</v>
      </c>
      <c r="H29" s="1045">
        <v>873.94073290076983</v>
      </c>
      <c r="I29" s="1056">
        <v>876.17367431027799</v>
      </c>
      <c r="J29" s="1367">
        <v>-0.25485146095788902</v>
      </c>
    </row>
    <row r="30" spans="1:10" s="35" customFormat="1" ht="12.75" x14ac:dyDescent="0.2">
      <c r="A30" s="1046" t="s">
        <v>1009</v>
      </c>
      <c r="B30" s="1045">
        <v>0</v>
      </c>
      <c r="C30" s="1056">
        <v>4.1484444822202597</v>
      </c>
      <c r="D30" s="1367">
        <v>-100</v>
      </c>
      <c r="E30" s="1045">
        <v>0</v>
      </c>
      <c r="F30" s="1056">
        <v>4.1484444822202597</v>
      </c>
      <c r="G30" s="1367">
        <v>-100</v>
      </c>
      <c r="H30" s="1045">
        <v>0</v>
      </c>
      <c r="I30" s="1056">
        <v>0</v>
      </c>
      <c r="J30" s="1367">
        <v>0</v>
      </c>
    </row>
    <row r="31" spans="1:10" s="35" customFormat="1" ht="12.75" x14ac:dyDescent="0.2">
      <c r="A31" s="1046" t="s">
        <v>1010</v>
      </c>
      <c r="B31" s="1045">
        <v>736.77820826551158</v>
      </c>
      <c r="C31" s="1056">
        <v>890.9517239760911</v>
      </c>
      <c r="D31" s="1367">
        <v>-17.304362465627499</v>
      </c>
      <c r="E31" s="1045">
        <v>32.156528907113362</v>
      </c>
      <c r="F31" s="1056">
        <v>25.735080915812542</v>
      </c>
      <c r="G31" s="1367">
        <v>24.952118908455599</v>
      </c>
      <c r="H31" s="1045">
        <v>704.6216793583983</v>
      </c>
      <c r="I31" s="1056">
        <v>865.21664306027799</v>
      </c>
      <c r="J31" s="1367">
        <v>-18.561243012369001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7889.53785343458</v>
      </c>
      <c r="C33" s="1056">
        <v>8675.4446092159469</v>
      </c>
      <c r="D33" s="1367">
        <v>-9.0589795818245005</v>
      </c>
      <c r="E33" s="1045">
        <v>902.45613812969691</v>
      </c>
      <c r="F33" s="1056">
        <v>1052.8520530613421</v>
      </c>
      <c r="G33" s="1367">
        <v>-14.284619999015399</v>
      </c>
      <c r="H33" s="1045">
        <v>6987.0817153048811</v>
      </c>
      <c r="I33" s="1056">
        <v>7622.5925561546037</v>
      </c>
      <c r="J33" s="1367">
        <v>-8.3372007118050799</v>
      </c>
    </row>
    <row r="34" spans="1:10" s="35" customFormat="1" ht="12.75" customHeight="1" x14ac:dyDescent="0.2">
      <c r="A34" s="1046" t="s">
        <v>1012</v>
      </c>
      <c r="B34" s="1045">
        <v>6687.6437601677699</v>
      </c>
      <c r="C34" s="1056">
        <v>7297.4830430279826</v>
      </c>
      <c r="D34" s="1367">
        <v>-8.3568441237126692</v>
      </c>
      <c r="E34" s="1045">
        <v>728.74114997266497</v>
      </c>
      <c r="F34" s="1056">
        <v>866.0576659712134</v>
      </c>
      <c r="G34" s="1367">
        <v>-15.855354833047899</v>
      </c>
      <c r="H34" s="1045">
        <v>5958.9026101951022</v>
      </c>
      <c r="I34" s="1056">
        <v>6431.4253770567684</v>
      </c>
      <c r="J34" s="1367">
        <v>-7.3470924275562099</v>
      </c>
    </row>
    <row r="35" spans="1:10" s="35" customFormat="1" ht="24" customHeight="1" x14ac:dyDescent="0.2">
      <c r="A35" s="1046" t="s">
        <v>1013</v>
      </c>
      <c r="B35" s="1045">
        <v>4205.5167155406243</v>
      </c>
      <c r="C35" s="1056">
        <v>4865.966275031813</v>
      </c>
      <c r="D35" s="1367">
        <v>-13.5728347087007</v>
      </c>
      <c r="E35" s="1045">
        <v>353.71487292262918</v>
      </c>
      <c r="F35" s="1056">
        <v>345.74553004576273</v>
      </c>
      <c r="G35" s="1367">
        <v>2.3049735092198098</v>
      </c>
      <c r="H35" s="1045">
        <v>3851.8018426179938</v>
      </c>
      <c r="I35" s="1056">
        <v>4520.2207449860534</v>
      </c>
      <c r="J35" s="1367">
        <v>-14.787306640045999</v>
      </c>
    </row>
    <row r="36" spans="1:10" s="35" customFormat="1" ht="12.75" x14ac:dyDescent="0.2">
      <c r="A36" s="1046" t="s">
        <v>1014</v>
      </c>
      <c r="B36" s="1045">
        <v>663.01263569837249</v>
      </c>
      <c r="C36" s="1056">
        <v>897.3509347823765</v>
      </c>
      <c r="D36" s="1367">
        <v>-26.114454223066598</v>
      </c>
      <c r="E36" s="1045">
        <v>252.94962444495727</v>
      </c>
      <c r="F36" s="1056">
        <v>366.48949289850162</v>
      </c>
      <c r="G36" s="1367">
        <v>-30.980388429577399</v>
      </c>
      <c r="H36" s="1045">
        <v>410.06301125341514</v>
      </c>
      <c r="I36" s="1056">
        <v>530.86144188387505</v>
      </c>
      <c r="J36" s="1367">
        <v>-22.7551713309185</v>
      </c>
    </row>
    <row r="37" spans="1:10" s="35" customFormat="1" ht="12.75" x14ac:dyDescent="0.2">
      <c r="A37" s="1046" t="s">
        <v>1015</v>
      </c>
      <c r="B37" s="1045">
        <v>999.08585993519375</v>
      </c>
      <c r="C37" s="1056">
        <v>1505.6629341738412</v>
      </c>
      <c r="D37" s="1367">
        <v>-33.644786143095601</v>
      </c>
      <c r="E37" s="1045">
        <v>92.106929419842743</v>
      </c>
      <c r="F37" s="1056">
        <v>130.6926630549741</v>
      </c>
      <c r="G37" s="1367">
        <v>-29.5240243279003</v>
      </c>
      <c r="H37" s="1045">
        <v>906.97893051535095</v>
      </c>
      <c r="I37" s="1056">
        <v>1374.9702711188661</v>
      </c>
      <c r="J37" s="1367">
        <v>-34.036469764738399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18614.117495769558</v>
      </c>
      <c r="C39" s="1056">
        <v>18588.222453706734</v>
      </c>
      <c r="D39" s="1367">
        <v>0.139308866823146</v>
      </c>
      <c r="E39" s="1045">
        <v>2707.7875759808198</v>
      </c>
      <c r="F39" s="1056">
        <v>3243.892749764269</v>
      </c>
      <c r="G39" s="1367">
        <v>-16.526599833561299</v>
      </c>
      <c r="H39" s="1045">
        <v>15906.329919788737</v>
      </c>
      <c r="I39" s="1056">
        <v>15344.329703942483</v>
      </c>
      <c r="J39" s="1367">
        <v>3.6625921541679101</v>
      </c>
    </row>
    <row r="40" spans="1:10" s="35" customFormat="1" ht="12.75" x14ac:dyDescent="0.2">
      <c r="A40" s="1046" t="s">
        <v>1017</v>
      </c>
      <c r="B40" s="1045">
        <v>2967.7255776809166</v>
      </c>
      <c r="C40" s="1056">
        <v>3131.5911631108111</v>
      </c>
      <c r="D40" s="1367">
        <v>-5.2326621482453097</v>
      </c>
      <c r="E40" s="1045">
        <v>1194.7445348875533</v>
      </c>
      <c r="F40" s="1056">
        <v>1583.5776587775877</v>
      </c>
      <c r="G40" s="1367">
        <v>-24.554092547010701</v>
      </c>
      <c r="H40" s="1045">
        <v>1772.9810427933633</v>
      </c>
      <c r="I40" s="1056">
        <v>1548.013504333228</v>
      </c>
      <c r="J40" s="1367">
        <v>14.5326599432371</v>
      </c>
    </row>
    <row r="41" spans="1:10" s="35" customFormat="1" ht="12.75" x14ac:dyDescent="0.2">
      <c r="A41" s="1046" t="s">
        <v>1018</v>
      </c>
      <c r="B41" s="1045">
        <v>15646.391918088642</v>
      </c>
      <c r="C41" s="1056">
        <v>15456.631290595924</v>
      </c>
      <c r="D41" s="1367">
        <v>1.2276971865672399</v>
      </c>
      <c r="E41" s="1045">
        <v>1513.0430410932668</v>
      </c>
      <c r="F41" s="1056">
        <v>1660.3150909866797</v>
      </c>
      <c r="G41" s="1367">
        <v>-8.87012656169337</v>
      </c>
      <c r="H41" s="1045">
        <v>14133.348876995375</v>
      </c>
      <c r="I41" s="1056">
        <v>13796.316199609255</v>
      </c>
      <c r="J41" s="1367">
        <v>2.4429178956891802</v>
      </c>
    </row>
    <row r="42" spans="1:10" s="35" customFormat="1" ht="12.75" x14ac:dyDescent="0.2">
      <c r="A42" s="1046" t="s">
        <v>1019</v>
      </c>
      <c r="B42" s="1045">
        <v>48815.337191352373</v>
      </c>
      <c r="C42" s="1056">
        <v>47826.42226777265</v>
      </c>
      <c r="D42" s="1367">
        <v>2.0677167069762099</v>
      </c>
      <c r="E42" s="1045">
        <v>8594.6400739401379</v>
      </c>
      <c r="F42" s="1056">
        <v>10295.197174828358</v>
      </c>
      <c r="G42" s="1367">
        <v>-16.517965338692701</v>
      </c>
      <c r="H42" s="1045">
        <v>40220.697117412194</v>
      </c>
      <c r="I42" s="1056">
        <v>37531.225092944282</v>
      </c>
      <c r="J42" s="1367">
        <v>7.16595852602084</v>
      </c>
    </row>
    <row r="43" spans="1:10" s="35" customFormat="1" ht="12.75" x14ac:dyDescent="0.2">
      <c r="A43" s="1046" t="s">
        <v>1020</v>
      </c>
      <c r="B43" s="1045">
        <v>15949.150543638551</v>
      </c>
      <c r="C43" s="1056">
        <v>15950.724742545855</v>
      </c>
      <c r="D43" s="1367">
        <v>-9.8691371878920405E-3</v>
      </c>
      <c r="E43" s="1045">
        <v>1686.8476610507605</v>
      </c>
      <c r="F43" s="1056">
        <v>1851.949835490143</v>
      </c>
      <c r="G43" s="1367">
        <v>-8.9150457142747594</v>
      </c>
      <c r="H43" s="1045">
        <v>14262.30288258779</v>
      </c>
      <c r="I43" s="1056">
        <v>14098.774907055742</v>
      </c>
      <c r="J43" s="1367">
        <v>1.1598736529243401</v>
      </c>
    </row>
    <row r="44" spans="1:10" s="35" customFormat="1" ht="12.75" x14ac:dyDescent="0.2">
      <c r="A44" s="1046" t="s">
        <v>1021</v>
      </c>
      <c r="B44" s="1357">
        <v>1.3412700494847205</v>
      </c>
      <c r="C44" s="1368">
        <v>1.3670289340270143</v>
      </c>
      <c r="D44" s="1367">
        <v>-1.8842969523997499</v>
      </c>
      <c r="E44" s="1357">
        <v>1.2040473848118585</v>
      </c>
      <c r="F44" s="1368">
        <v>1.1874335950471411</v>
      </c>
      <c r="G44" s="1367">
        <v>1.39913421971675</v>
      </c>
      <c r="H44" s="1357">
        <v>1.3671653405626125</v>
      </c>
      <c r="I44" s="1368">
        <v>1.4092828752425182</v>
      </c>
      <c r="J44" s="1367">
        <v>-2.9885791858967798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10.152145407034412</v>
      </c>
      <c r="C47" s="1368">
        <v>9.5367129141523144</v>
      </c>
      <c r="D47" s="1367">
        <v>6.4532978859918</v>
      </c>
      <c r="E47" s="1357">
        <v>7.9530923021507762</v>
      </c>
      <c r="F47" s="1368">
        <v>7.8944862814378389</v>
      </c>
      <c r="G47" s="1367">
        <v>0.742366490024013</v>
      </c>
      <c r="H47" s="1357">
        <v>10.567128750948191</v>
      </c>
      <c r="I47" s="1368">
        <v>9.9230845649724575</v>
      </c>
      <c r="J47" s="1367">
        <v>6.4903627673309199</v>
      </c>
    </row>
    <row r="48" spans="1:10" s="35" customFormat="1" ht="12.75" customHeight="1" x14ac:dyDescent="0.2">
      <c r="A48" s="1047" t="s">
        <v>1066</v>
      </c>
      <c r="B48" s="1357">
        <v>8.4336592699470394</v>
      </c>
      <c r="C48" s="1368">
        <v>7.9905590908029867</v>
      </c>
      <c r="D48" s="1367">
        <v>5.5452963191781457</v>
      </c>
      <c r="E48" s="1357">
        <v>6.2008159010774131</v>
      </c>
      <c r="F48" s="1368">
        <v>6.4832456547160549</v>
      </c>
      <c r="G48" s="1367">
        <v>-4.356301900008928</v>
      </c>
      <c r="H48" s="1357">
        <v>8.8185818084011256</v>
      </c>
      <c r="I48" s="1368">
        <v>8.3084899703617516</v>
      </c>
      <c r="J48" s="1367">
        <v>6.139404872112574</v>
      </c>
    </row>
    <row r="49" spans="1:10" s="35" customFormat="1" ht="12.75" customHeight="1" x14ac:dyDescent="0.2">
      <c r="A49" s="1047" t="s">
        <v>199</v>
      </c>
      <c r="B49" s="1357">
        <v>5.9453552740090823</v>
      </c>
      <c r="C49" s="1368">
        <v>5.6130051991028482</v>
      </c>
      <c r="D49" s="1367">
        <v>5.9210719234565303</v>
      </c>
      <c r="E49" s="1357">
        <v>7.8506592132468676</v>
      </c>
      <c r="F49" s="1368">
        <v>7.4983804589933865</v>
      </c>
      <c r="G49" s="1367">
        <v>4.69806455113872</v>
      </c>
      <c r="H49" s="1357">
        <v>5.648036005239172</v>
      </c>
      <c r="I49" s="1368">
        <v>5.2561185540900528</v>
      </c>
      <c r="J49" s="1367">
        <v>7.4564043241404505</v>
      </c>
    </row>
    <row r="50" spans="1:10" s="35" customFormat="1" ht="12.75" customHeight="1" x14ac:dyDescent="0.2">
      <c r="A50" s="1047" t="s">
        <v>1067</v>
      </c>
      <c r="B50" s="1357">
        <v>1.9070000492636077</v>
      </c>
      <c r="C50" s="1368">
        <v>1.5409927885206414</v>
      </c>
      <c r="D50" s="1367">
        <v>23.7513934827907</v>
      </c>
      <c r="E50" s="1357">
        <v>3.7874981987688594</v>
      </c>
      <c r="F50" s="1368">
        <v>6.3021141714654245</v>
      </c>
      <c r="G50" s="1367">
        <v>-39.901149110915647</v>
      </c>
      <c r="H50" s="1357">
        <v>1.7634183588343622</v>
      </c>
      <c r="I50" s="1368">
        <v>1.4530356424505499</v>
      </c>
      <c r="J50" s="1367">
        <v>21.360984363766235</v>
      </c>
    </row>
    <row r="51" spans="1:10" s="35" customFormat="1" ht="12.75" customHeight="1" x14ac:dyDescent="0.2">
      <c r="A51" s="1047" t="s">
        <v>1068</v>
      </c>
      <c r="B51" s="1357">
        <v>1.3696410943087942</v>
      </c>
      <c r="C51" s="1368">
        <v>1.2478476502193017</v>
      </c>
      <c r="D51" s="1367">
        <v>9.7602815590579581</v>
      </c>
      <c r="E51" s="1357">
        <v>2.0819171231085085</v>
      </c>
      <c r="F51" s="1368">
        <v>2.9017106107061426</v>
      </c>
      <c r="G51" s="1367">
        <v>-28.25207601932896</v>
      </c>
      <c r="H51" s="1357">
        <v>1.3285423242778216</v>
      </c>
      <c r="I51" s="1368">
        <v>1.1750776609680211</v>
      </c>
      <c r="J51" s="1367">
        <v>13.059959218642392</v>
      </c>
    </row>
    <row r="52" spans="1:10" s="35" customFormat="1" ht="12.75" customHeight="1" x14ac:dyDescent="0.2">
      <c r="A52" s="1047" t="s">
        <v>1069</v>
      </c>
      <c r="B52" s="1357">
        <v>5.549533637144231</v>
      </c>
      <c r="C52" s="1368">
        <v>4.0322327206062898</v>
      </c>
      <c r="D52" s="1367">
        <v>37.629299241185628</v>
      </c>
      <c r="E52" s="1357">
        <v>6.6355651066537193</v>
      </c>
      <c r="F52" s="1368">
        <v>6.6526321516459079</v>
      </c>
      <c r="G52" s="1367">
        <v>-0.25654574915833994</v>
      </c>
      <c r="H52" s="1357">
        <v>5.3031269314144804</v>
      </c>
      <c r="I52" s="1368">
        <v>3.2917603465210212</v>
      </c>
      <c r="J52" s="1367">
        <v>61.103068667171414</v>
      </c>
    </row>
    <row r="53" spans="1:10" s="35" customFormat="1" ht="12.75" customHeight="1" x14ac:dyDescent="0.2">
      <c r="A53" s="1046" t="s">
        <v>1011</v>
      </c>
      <c r="B53" s="1357">
        <v>5.5139327451880984</v>
      </c>
      <c r="C53" s="1368">
        <v>4.5282163173876802</v>
      </c>
      <c r="D53" s="1367">
        <v>21.768315793912343</v>
      </c>
      <c r="E53" s="1357">
        <v>8.9803685301080591</v>
      </c>
      <c r="F53" s="1368">
        <v>6.9733036513657156</v>
      </c>
      <c r="G53" s="1367">
        <v>28.78212364019544</v>
      </c>
      <c r="H53" s="1357">
        <v>5.0662055854096293</v>
      </c>
      <c r="I53" s="1368">
        <v>4.1904945776346478</v>
      </c>
      <c r="J53" s="1367">
        <v>20.89755735394084</v>
      </c>
    </row>
    <row r="54" spans="1:10" s="35" customFormat="1" ht="12.75" customHeight="1" x14ac:dyDescent="0.2">
      <c r="A54" s="1075" t="s">
        <v>1070</v>
      </c>
      <c r="B54" s="1357">
        <v>2.387846711041044</v>
      </c>
      <c r="C54" s="1368">
        <v>2.150125668660817</v>
      </c>
      <c r="D54" s="1367">
        <v>11.056146431119489</v>
      </c>
      <c r="E54" s="1357">
        <v>7.1734003328465272</v>
      </c>
      <c r="F54" s="1368">
        <v>4.3756089644129625</v>
      </c>
      <c r="G54" s="1367">
        <v>63.94061697898821</v>
      </c>
      <c r="H54" s="1357">
        <v>1.9483844644445689</v>
      </c>
      <c r="I54" s="1368">
        <v>1.979901481589575</v>
      </c>
      <c r="J54" s="1367">
        <v>-1.5918477478840252</v>
      </c>
    </row>
    <row r="55" spans="1:10" s="35" customFormat="1" ht="12.75" customHeight="1" x14ac:dyDescent="0.2">
      <c r="A55" s="1075" t="s">
        <v>1071</v>
      </c>
      <c r="B55" s="1357">
        <v>5.0032945917834954</v>
      </c>
      <c r="C55" s="1368">
        <v>3.9495605100168394</v>
      </c>
      <c r="D55" s="1367">
        <v>26.679780676715431</v>
      </c>
      <c r="E55" s="1357">
        <v>7.6392698775355985</v>
      </c>
      <c r="F55" s="1368">
        <v>6.7305100506787099</v>
      </c>
      <c r="G55" s="1367">
        <v>13.502094492307437</v>
      </c>
      <c r="H55" s="1357">
        <v>4.6809292526098094</v>
      </c>
      <c r="I55" s="1368">
        <v>3.5750770126320801</v>
      </c>
      <c r="J55" s="1367">
        <v>30.932263446922708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50450.071831635061</v>
      </c>
      <c r="C58" s="1056">
        <v>51367.543245169341</v>
      </c>
      <c r="D58" s="1367">
        <v>-1.78609167496162</v>
      </c>
      <c r="E58" s="1045">
        <v>7853.29456942053</v>
      </c>
      <c r="F58" s="1056">
        <v>9317.6257866506221</v>
      </c>
      <c r="G58" s="1367">
        <v>-15.7157118214389</v>
      </c>
      <c r="H58" s="1045">
        <v>42596.77726221452</v>
      </c>
      <c r="I58" s="1056">
        <v>42049.917458518743</v>
      </c>
      <c r="J58" s="1367">
        <v>1.30050149143632</v>
      </c>
    </row>
    <row r="59" spans="1:10" s="35" customFormat="1" ht="12.75" x14ac:dyDescent="0.2">
      <c r="A59" s="1046" t="s">
        <v>1025</v>
      </c>
      <c r="B59" s="1045">
        <v>41940.196152167839</v>
      </c>
      <c r="C59" s="1056">
        <v>44143.35606352835</v>
      </c>
      <c r="D59" s="1367">
        <v>-4.99092073604431</v>
      </c>
      <c r="E59" s="1045">
        <v>7297.5516258155558</v>
      </c>
      <c r="F59" s="1056">
        <v>8704.5878222648571</v>
      </c>
      <c r="G59" s="1367">
        <v>-16.164305825605499</v>
      </c>
      <c r="H59" s="1045">
        <v>34642.644526352291</v>
      </c>
      <c r="I59" s="1056">
        <v>35438.768241263475</v>
      </c>
      <c r="J59" s="1367">
        <v>-2.2464768230409602</v>
      </c>
    </row>
    <row r="60" spans="1:10" s="35" customFormat="1" ht="12.75" x14ac:dyDescent="0.2">
      <c r="A60" s="1046" t="s">
        <v>1026</v>
      </c>
      <c r="B60" s="1045">
        <v>10700.913322678312</v>
      </c>
      <c r="C60" s="1056">
        <v>8206.4789415661598</v>
      </c>
      <c r="D60" s="1367">
        <v>30.395915213743301</v>
      </c>
      <c r="E60" s="1045">
        <v>985.15284334869091</v>
      </c>
      <c r="F60" s="1056">
        <v>1228.6245330250938</v>
      </c>
      <c r="G60" s="1367">
        <v>-19.8166065491898</v>
      </c>
      <c r="H60" s="1045">
        <v>9715.7604793296177</v>
      </c>
      <c r="I60" s="1056">
        <v>6977.8544085410622</v>
      </c>
      <c r="J60" s="1367">
        <v>39.237076477796599</v>
      </c>
    </row>
    <row r="61" spans="1:10" s="35" customFormat="1" ht="12.75" x14ac:dyDescent="0.2">
      <c r="A61" s="1046" t="s">
        <v>1027</v>
      </c>
      <c r="B61" s="1045">
        <v>6888.5763868404147</v>
      </c>
      <c r="C61" s="1056">
        <v>4871.143835324111</v>
      </c>
      <c r="D61" s="1367">
        <v>41.415992212885897</v>
      </c>
      <c r="E61" s="1045">
        <v>785.9310393427586</v>
      </c>
      <c r="F61" s="1056">
        <v>994.01692536215955</v>
      </c>
      <c r="G61" s="1367">
        <v>-20.933837313040399</v>
      </c>
      <c r="H61" s="1045">
        <v>6102.6453474976552</v>
      </c>
      <c r="I61" s="1056">
        <v>3877.1269099619549</v>
      </c>
      <c r="J61" s="1367">
        <v>57.401227486709701</v>
      </c>
    </row>
    <row r="62" spans="1:10" s="35" customFormat="1" ht="12.75" x14ac:dyDescent="0.2">
      <c r="A62" s="1046" t="s">
        <v>1028</v>
      </c>
      <c r="B62" s="1045">
        <v>2027.2830725343981</v>
      </c>
      <c r="C62" s="1056">
        <v>2953.3781635812798</v>
      </c>
      <c r="D62" s="1367">
        <v>-31.357145605894701</v>
      </c>
      <c r="E62" s="1045">
        <v>361.63461227683212</v>
      </c>
      <c r="F62" s="1056">
        <v>397.47456936855855</v>
      </c>
      <c r="G62" s="1367">
        <v>-9.0169182769763108</v>
      </c>
      <c r="H62" s="1045">
        <v>1665.6484602575661</v>
      </c>
      <c r="I62" s="1056">
        <v>2555.9035942127216</v>
      </c>
      <c r="J62" s="1367">
        <v>-34.831326814162402</v>
      </c>
    </row>
    <row r="63" spans="1:10" s="35" customFormat="1" ht="12.75" x14ac:dyDescent="0.2">
      <c r="A63" s="1046" t="s">
        <v>1029</v>
      </c>
      <c r="B63" s="1045">
        <v>1000.5475320994298</v>
      </c>
      <c r="C63" s="1056">
        <v>1799.1836195472795</v>
      </c>
      <c r="D63" s="1367">
        <v>-44.388803831418102</v>
      </c>
      <c r="E63" s="1045">
        <v>246.93248768072209</v>
      </c>
      <c r="F63" s="1056">
        <v>295.72331271709322</v>
      </c>
      <c r="G63" s="1367">
        <v>-16.498809169991699</v>
      </c>
      <c r="H63" s="1045">
        <v>753.61504441870761</v>
      </c>
      <c r="I63" s="1056">
        <v>1503.4603068301867</v>
      </c>
      <c r="J63" s="1367">
        <v>-49.874629812636101</v>
      </c>
    </row>
    <row r="64" spans="1:10" s="35" customFormat="1" ht="12.75" x14ac:dyDescent="0.2">
      <c r="A64" s="1046" t="s">
        <v>1031</v>
      </c>
      <c r="B64" s="1045">
        <v>1245.1413505988162</v>
      </c>
      <c r="C64" s="1056">
        <v>1490.2058426053816</v>
      </c>
      <c r="D64" s="1369">
        <v>-16.4450094745374</v>
      </c>
      <c r="E64" s="1045">
        <v>112.20861682598432</v>
      </c>
      <c r="F64" s="1056">
        <v>126.02564932280615</v>
      </c>
      <c r="G64" s="1369">
        <v>-10.9636669765775</v>
      </c>
      <c r="H64" s="1045">
        <v>1132.9327337728319</v>
      </c>
      <c r="I64" s="1056">
        <v>1364.1801932825756</v>
      </c>
      <c r="J64" s="1369">
        <v>-16.951386675194399</v>
      </c>
    </row>
    <row r="65" spans="1:10" s="35" customFormat="1" ht="12.75" x14ac:dyDescent="0.2">
      <c r="A65" s="1046" t="s">
        <v>1032</v>
      </c>
      <c r="B65" s="1045">
        <v>4072.8731274079632</v>
      </c>
      <c r="C65" s="1056">
        <v>2860.3345955527093</v>
      </c>
      <c r="D65" s="1369">
        <v>42.391492720485502</v>
      </c>
      <c r="E65" s="1045">
        <v>747.73481966709221</v>
      </c>
      <c r="F65" s="1056">
        <v>856.64610887257811</v>
      </c>
      <c r="G65" s="1369">
        <v>-12.713685158603299</v>
      </c>
      <c r="H65" s="1045">
        <v>3325.1383077408714</v>
      </c>
      <c r="I65" s="1056">
        <v>2003.6884866801306</v>
      </c>
      <c r="J65" s="1369">
        <v>65.950861615730702</v>
      </c>
    </row>
    <row r="66" spans="1:10" s="35" customFormat="1" ht="12.75" x14ac:dyDescent="0.2">
      <c r="A66" s="1046" t="s">
        <v>1033</v>
      </c>
      <c r="B66" s="1045">
        <v>1104.5930589336576</v>
      </c>
      <c r="C66" s="1056">
        <v>501.22693444965103</v>
      </c>
      <c r="D66" s="1369">
        <v>120.377833475071</v>
      </c>
      <c r="E66" s="1045">
        <v>101.02454025935096</v>
      </c>
      <c r="F66" s="1056">
        <v>127.54376814852836</v>
      </c>
      <c r="G66" s="1369">
        <v>-20.792256865341301</v>
      </c>
      <c r="H66" s="1045">
        <v>1003.5685186743068</v>
      </c>
      <c r="I66" s="1056">
        <v>373.6831663011227</v>
      </c>
      <c r="J66" s="1369">
        <v>168.561339973663</v>
      </c>
    </row>
    <row r="67" spans="1:10" s="35" customFormat="1" ht="12.75" x14ac:dyDescent="0.2">
      <c r="A67" s="1047" t="s">
        <v>172</v>
      </c>
      <c r="B67" s="1045">
        <v>3305.0755405177988</v>
      </c>
      <c r="C67" s="1056">
        <v>3567.7412671479083</v>
      </c>
      <c r="D67" s="1369">
        <v>-7.3622414564856404</v>
      </c>
      <c r="E67" s="1045">
        <v>552.45143443591019</v>
      </c>
      <c r="F67" s="1056">
        <v>566.5110778813073</v>
      </c>
      <c r="G67" s="1369">
        <v>-2.4817949717733199</v>
      </c>
      <c r="H67" s="1045">
        <v>2752.6241060818884</v>
      </c>
      <c r="I67" s="1056">
        <v>3001.2301892666023</v>
      </c>
      <c r="J67" s="1369">
        <v>-8.2834726930913902</v>
      </c>
    </row>
    <row r="68" spans="1:10" s="35" customFormat="1" ht="12.75" x14ac:dyDescent="0.2">
      <c r="A68" s="1364" t="s">
        <v>725</v>
      </c>
      <c r="B68" s="1048">
        <v>1058.4394466031763</v>
      </c>
      <c r="C68" s="1371">
        <v>742.33629539313552</v>
      </c>
      <c r="D68" s="1370">
        <v>42.582203399152803</v>
      </c>
      <c r="E68" s="1048">
        <v>143.29362618998348</v>
      </c>
      <c r="F68" s="1371">
        <v>139.52515262678173</v>
      </c>
      <c r="G68" s="1370">
        <v>2.7009277483337399</v>
      </c>
      <c r="H68" s="1048">
        <v>915.14582041319295</v>
      </c>
      <c r="I68" s="1371">
        <v>602.81114276635333</v>
      </c>
      <c r="J68" s="1370">
        <v>51.813023265215101</v>
      </c>
    </row>
    <row r="69" spans="1:10" s="35" customFormat="1" ht="12.75" x14ac:dyDescent="0.2">
      <c r="A69" s="1047" t="s">
        <v>1034</v>
      </c>
      <c r="B69" s="1045">
        <v>488.93341744028174</v>
      </c>
      <c r="C69" s="1056">
        <v>96.703412307866387</v>
      </c>
      <c r="D69" s="1369">
        <v>405.60099770182501</v>
      </c>
      <c r="E69" s="1045">
        <v>51.487730522061739</v>
      </c>
      <c r="F69" s="1056">
        <v>63.459118185237664</v>
      </c>
      <c r="G69" s="1369">
        <v>-18.864724259532501</v>
      </c>
      <c r="H69" s="1045">
        <v>437.44568691821996</v>
      </c>
      <c r="I69" s="1056">
        <v>33.244294122628702</v>
      </c>
      <c r="J69" s="1369">
        <v>1215.8519332809601</v>
      </c>
    </row>
    <row r="70" spans="1:10" s="35" customFormat="1" ht="12.75" x14ac:dyDescent="0.2">
      <c r="A70" s="1047" t="s">
        <v>1035</v>
      </c>
      <c r="B70" s="1045">
        <v>1357.9545630395025</v>
      </c>
      <c r="C70" s="1338" t="s">
        <v>883</v>
      </c>
      <c r="D70" s="1343" t="s">
        <v>883</v>
      </c>
      <c r="E70" s="1045">
        <v>72.502762845045581</v>
      </c>
      <c r="F70" s="1338" t="s">
        <v>883</v>
      </c>
      <c r="G70" s="1343" t="s">
        <v>883</v>
      </c>
      <c r="H70" s="1045">
        <v>1285.4518001944568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218.69329964619357</v>
      </c>
      <c r="C71" s="1338" t="s">
        <v>883</v>
      </c>
      <c r="D71" s="1343" t="s">
        <v>883</v>
      </c>
      <c r="E71" s="1045">
        <v>28.856106510767852</v>
      </c>
      <c r="F71" s="1338" t="s">
        <v>883</v>
      </c>
      <c r="G71" s="1343" t="s">
        <v>883</v>
      </c>
      <c r="H71" s="1045">
        <v>189.83719313542568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559.75172499134237</v>
      </c>
      <c r="C72" s="1056">
        <v>640.12600476472426</v>
      </c>
      <c r="D72" s="1369">
        <v>-12.5560091568102</v>
      </c>
      <c r="E72" s="1045">
        <v>138.58750658198721</v>
      </c>
      <c r="F72" s="1056">
        <v>159.23656993848056</v>
      </c>
      <c r="G72" s="1369">
        <v>-12.967538401807399</v>
      </c>
      <c r="H72" s="1045">
        <v>421.16421840935516</v>
      </c>
      <c r="I72" s="1056">
        <v>480.88943482624484</v>
      </c>
      <c r="J72" s="1369">
        <v>-12.4197397762481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57650.963580809359</v>
      </c>
      <c r="C75" s="1056">
        <v>58739.976756403725</v>
      </c>
      <c r="D75" s="1369">
        <v>-1.8539557482471101</v>
      </c>
      <c r="E75" s="1045">
        <v>9181.2025957136339</v>
      </c>
      <c r="F75" s="1056">
        <v>10974.563258645738</v>
      </c>
      <c r="G75" s="1369">
        <v>-16.341066342838701</v>
      </c>
      <c r="H75" s="1045">
        <v>48469.760985095723</v>
      </c>
      <c r="I75" s="1056">
        <v>47765.413497758003</v>
      </c>
      <c r="J75" s="1369">
        <v>1.47459727815563</v>
      </c>
    </row>
    <row r="76" spans="1:10" s="35" customFormat="1" ht="12.75" x14ac:dyDescent="0.2">
      <c r="A76" s="1046" t="s">
        <v>1038</v>
      </c>
      <c r="B76" s="1045">
        <v>1946.6308625504016</v>
      </c>
      <c r="C76" s="1056">
        <v>2912.6025649799981</v>
      </c>
      <c r="D76" s="1369">
        <v>-33.165242455117799</v>
      </c>
      <c r="E76" s="1045">
        <v>378.83152393559817</v>
      </c>
      <c r="F76" s="1056">
        <v>523.18508759038582</v>
      </c>
      <c r="G76" s="1369">
        <v>-27.591299346782101</v>
      </c>
      <c r="H76" s="1045">
        <v>1567.7993386148044</v>
      </c>
      <c r="I76" s="1056">
        <v>2389.4174773896102</v>
      </c>
      <c r="J76" s="1369">
        <v>-34.385708924855102</v>
      </c>
    </row>
    <row r="77" spans="1:10" s="35" customFormat="1" ht="12.75" x14ac:dyDescent="0.2">
      <c r="A77" s="1046" t="s">
        <v>1039</v>
      </c>
      <c r="B77" s="1045">
        <v>1818.0048481096173</v>
      </c>
      <c r="C77" s="1056">
        <v>2701.460592450107</v>
      </c>
      <c r="D77" s="1369">
        <v>-32.702892161726297</v>
      </c>
      <c r="E77" s="1045">
        <v>341.9212369354039</v>
      </c>
      <c r="F77" s="1056">
        <v>454.33259522802632</v>
      </c>
      <c r="G77" s="1369">
        <v>-24.742085307835801</v>
      </c>
      <c r="H77" s="1045">
        <v>1476.0836111742135</v>
      </c>
      <c r="I77" s="1056">
        <v>2247.1279972220809</v>
      </c>
      <c r="J77" s="1369">
        <v>-34.3124373422893</v>
      </c>
    </row>
    <row r="78" spans="1:10" s="35" customFormat="1" ht="12.75" x14ac:dyDescent="0.2">
      <c r="A78" s="1046" t="s">
        <v>1040</v>
      </c>
      <c r="B78" s="1045">
        <v>176.39782104571191</v>
      </c>
      <c r="C78" s="1056">
        <v>403.82191707948454</v>
      </c>
      <c r="D78" s="1369">
        <v>-56.317917976950397</v>
      </c>
      <c r="E78" s="1045">
        <v>47.508440910510529</v>
      </c>
      <c r="F78" s="1056">
        <v>81.687402164927377</v>
      </c>
      <c r="G78" s="1369">
        <v>-41.841165649275197</v>
      </c>
      <c r="H78" s="1045">
        <v>128.88938013520138</v>
      </c>
      <c r="I78" s="1056">
        <v>322.13451491455794</v>
      </c>
      <c r="J78" s="1369">
        <v>-59.988956734615201</v>
      </c>
    </row>
    <row r="79" spans="1:10" s="35" customFormat="1" ht="12.75" x14ac:dyDescent="0.2">
      <c r="A79" s="1046" t="s">
        <v>1041</v>
      </c>
      <c r="B79" s="1045">
        <v>55807.022974469604</v>
      </c>
      <c r="C79" s="1056">
        <v>56064.013616627308</v>
      </c>
      <c r="D79" s="1369">
        <v>-0.45838787767682398</v>
      </c>
      <c r="E79" s="1045">
        <v>8881.6252509308979</v>
      </c>
      <c r="F79" s="1056">
        <v>10556.255240835801</v>
      </c>
      <c r="G79" s="1369">
        <v>-15.863864142151201</v>
      </c>
      <c r="H79" s="1045">
        <v>46925.397723538706</v>
      </c>
      <c r="I79" s="1056">
        <v>45507.758375791513</v>
      </c>
      <c r="J79" s="1369">
        <v>3.1151596965965398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1635.643534416266</v>
      </c>
      <c r="C81" s="1056">
        <v>1753.4328177869243</v>
      </c>
      <c r="D81" s="1369">
        <v>-6.7176388040532196</v>
      </c>
      <c r="E81" s="1045">
        <v>226.57114991177889</v>
      </c>
      <c r="F81" s="1056">
        <v>272.18622111441977</v>
      </c>
      <c r="G81" s="1369">
        <v>-16.758773098754901</v>
      </c>
      <c r="H81" s="1045">
        <v>1409.0723845044872</v>
      </c>
      <c r="I81" s="1056">
        <v>1481.246596672504</v>
      </c>
      <c r="J81" s="1369">
        <v>-4.8725318478469504</v>
      </c>
    </row>
    <row r="82" spans="1:11" s="35" customFormat="1" ht="12.75" x14ac:dyDescent="0.2">
      <c r="A82" s="1046" t="s">
        <v>1043</v>
      </c>
      <c r="B82" s="1045">
        <v>1167.8217540953515</v>
      </c>
      <c r="C82" s="1056">
        <v>1026.4269806951804</v>
      </c>
      <c r="D82" s="1369">
        <v>13.775434206182601</v>
      </c>
      <c r="E82" s="1045">
        <v>153.41900903201991</v>
      </c>
      <c r="F82" s="1056">
        <v>188.75549802595077</v>
      </c>
      <c r="G82" s="1369">
        <v>-18.720773362094398</v>
      </c>
      <c r="H82" s="1045">
        <v>1014.4027450633317</v>
      </c>
      <c r="I82" s="1056">
        <v>837.67148266923004</v>
      </c>
      <c r="J82" s="1369">
        <v>21.097920372190501</v>
      </c>
    </row>
    <row r="83" spans="1:11" s="35" customFormat="1" ht="12.75" x14ac:dyDescent="0.2">
      <c r="A83" s="1046" t="s">
        <v>1044</v>
      </c>
      <c r="B83" s="1045">
        <v>114.27099583319686</v>
      </c>
      <c r="C83" s="1056">
        <v>297.37519927674771</v>
      </c>
      <c r="D83" s="1369">
        <v>-61.573461367619899</v>
      </c>
      <c r="E83" s="1045">
        <v>48.602417153459953</v>
      </c>
      <c r="F83" s="1056">
        <v>52.256510649750538</v>
      </c>
      <c r="G83" s="1369">
        <v>-6.9926090564717596</v>
      </c>
      <c r="H83" s="1045">
        <v>65.66857867973691</v>
      </c>
      <c r="I83" s="1056">
        <v>245.11868862699748</v>
      </c>
      <c r="J83" s="1369">
        <v>-73.209476989465202</v>
      </c>
    </row>
    <row r="84" spans="1:11" s="35" customFormat="1" ht="12.75" x14ac:dyDescent="0.2">
      <c r="A84" s="1046" t="s">
        <v>1045</v>
      </c>
      <c r="B84" s="1045">
        <v>377.49500098817157</v>
      </c>
      <c r="C84" s="1056">
        <v>439.34729647114159</v>
      </c>
      <c r="D84" s="1369">
        <v>-14.0782237605126</v>
      </c>
      <c r="E84" s="1045">
        <v>29.907113879447618</v>
      </c>
      <c r="F84" s="1056">
        <v>40.890871094865673</v>
      </c>
      <c r="G84" s="1369">
        <v>-26.861147540574599</v>
      </c>
      <c r="H84" s="1045">
        <v>347.58788710872403</v>
      </c>
      <c r="I84" s="1056">
        <v>398.45642537627623</v>
      </c>
      <c r="J84" s="1369">
        <v>-12.766399291846099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515.40360392291245</v>
      </c>
      <c r="C86" s="1056">
        <v>489.43784948342221</v>
      </c>
      <c r="D86" s="1369">
        <v>5.3052199511941804</v>
      </c>
      <c r="E86" s="1045">
        <v>179.29858221321044</v>
      </c>
      <c r="F86" s="1056">
        <v>254.01432410941214</v>
      </c>
      <c r="G86" s="1369">
        <v>-29.4139876395393</v>
      </c>
      <c r="H86" s="1045">
        <v>336.10502170970199</v>
      </c>
      <c r="I86" s="1056">
        <v>235.42352537401021</v>
      </c>
      <c r="J86" s="1369">
        <v>42.766115313132801</v>
      </c>
    </row>
    <row r="87" spans="1:11" s="35" customFormat="1" ht="13.5" customHeight="1" x14ac:dyDescent="0.2">
      <c r="A87" s="1046" t="s">
        <v>1047</v>
      </c>
      <c r="B87" s="1045">
        <v>3785.866264111618</v>
      </c>
      <c r="C87" s="1056">
        <v>2878.1654119443533</v>
      </c>
      <c r="D87" s="1369">
        <v>31.5374803824796</v>
      </c>
      <c r="E87" s="1045">
        <v>650.55896290254896</v>
      </c>
      <c r="F87" s="1056">
        <v>832.50020541323806</v>
      </c>
      <c r="G87" s="1369">
        <v>-21.854798512677501</v>
      </c>
      <c r="H87" s="1045">
        <v>3135.307301209069</v>
      </c>
      <c r="I87" s="1056">
        <v>2045.6652065311148</v>
      </c>
      <c r="J87" s="1369">
        <v>53.2659054472402</v>
      </c>
    </row>
    <row r="88" spans="1:11" s="35" customFormat="1" ht="12.75" x14ac:dyDescent="0.2">
      <c r="A88" s="1046" t="s">
        <v>1048</v>
      </c>
      <c r="B88" s="1045">
        <v>214.28567727735978</v>
      </c>
      <c r="C88" s="1056">
        <v>233.04207339502284</v>
      </c>
      <c r="D88" s="1369">
        <v>-8.0485020770775701</v>
      </c>
      <c r="E88" s="1045">
        <v>63.688621332431353</v>
      </c>
      <c r="F88" s="1056">
        <v>63.59917955336789</v>
      </c>
      <c r="G88" s="1369">
        <v>0.14063354227456701</v>
      </c>
      <c r="H88" s="1045">
        <v>150.59705594492846</v>
      </c>
      <c r="I88" s="1056">
        <v>169.44289384165501</v>
      </c>
      <c r="J88" s="1369">
        <v>-11.122235621364</v>
      </c>
    </row>
    <row r="89" spans="1:11" s="35" customFormat="1" ht="12.75" x14ac:dyDescent="0.2">
      <c r="A89" s="1046" t="s">
        <v>1049</v>
      </c>
      <c r="B89" s="1045">
        <v>34.848426647773124</v>
      </c>
      <c r="C89" s="1056">
        <v>276.88025397713278</v>
      </c>
      <c r="D89" s="1369">
        <v>-87.413899638126196</v>
      </c>
      <c r="E89" s="1045">
        <v>10.785268753036286</v>
      </c>
      <c r="F89" s="1056">
        <v>28.078260733659057</v>
      </c>
      <c r="G89" s="1369">
        <v>-61.5885440507098</v>
      </c>
      <c r="H89" s="1045">
        <v>24.063157894736843</v>
      </c>
      <c r="I89" s="1056">
        <v>248.80199324347382</v>
      </c>
      <c r="J89" s="1369">
        <v>-90.328390226685599</v>
      </c>
    </row>
    <row r="90" spans="1:11" s="35" customFormat="1" ht="12.75" x14ac:dyDescent="0.2">
      <c r="A90" s="1046" t="s">
        <v>1050</v>
      </c>
      <c r="B90" s="1045">
        <v>1089.81644686145</v>
      </c>
      <c r="C90" s="1056">
        <v>349.29116242121904</v>
      </c>
      <c r="D90" s="1369">
        <v>212.00802199146801</v>
      </c>
      <c r="E90" s="1045">
        <v>93.128494707828864</v>
      </c>
      <c r="F90" s="1056">
        <v>59.526809619164453</v>
      </c>
      <c r="G90" s="1369">
        <v>56.447985880040299</v>
      </c>
      <c r="H90" s="1045">
        <v>996.68795215362093</v>
      </c>
      <c r="I90" s="1056">
        <v>289.76435280205544</v>
      </c>
      <c r="J90" s="1369">
        <v>243.96499863269301</v>
      </c>
    </row>
    <row r="91" spans="1:11" s="35" customFormat="1" ht="12.75" x14ac:dyDescent="0.2">
      <c r="A91" s="1046" t="s">
        <v>1051</v>
      </c>
      <c r="B91" s="1045">
        <v>2090.9865637606758</v>
      </c>
      <c r="C91" s="1056">
        <v>1901.1627961606655</v>
      </c>
      <c r="D91" s="1369">
        <v>9.9846140469060902</v>
      </c>
      <c r="E91" s="1045">
        <v>288.47376203502955</v>
      </c>
      <c r="F91" s="1056">
        <v>309.81410706747437</v>
      </c>
      <c r="G91" s="1369">
        <v>-6.8881127571757403</v>
      </c>
      <c r="H91" s="1045">
        <v>1802.5128017256466</v>
      </c>
      <c r="I91" s="1056">
        <v>1591.3486890931911</v>
      </c>
      <c r="J91" s="1369">
        <v>13.2695061792387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49.616134802635607</v>
      </c>
      <c r="C94" s="812">
        <v>50.488084158303245</v>
      </c>
      <c r="D94" s="1369">
        <v>-0.87194935566763798</v>
      </c>
      <c r="E94" s="1049">
        <v>40.025676287290608</v>
      </c>
      <c r="F94" s="812">
        <v>40.820451940801703</v>
      </c>
      <c r="G94" s="1369">
        <v>-0.79477565351109503</v>
      </c>
      <c r="H94" s="1049">
        <v>51.425950370766216</v>
      </c>
      <c r="I94" s="812">
        <v>52.76261737131275</v>
      </c>
      <c r="J94" s="1369">
        <v>-1.33666700054653</v>
      </c>
      <c r="K94" s="1043"/>
    </row>
    <row r="95" spans="1:11" x14ac:dyDescent="0.2">
      <c r="A95" s="1046" t="s">
        <v>1054</v>
      </c>
      <c r="B95" s="1049">
        <v>50.383865197364358</v>
      </c>
      <c r="C95" s="812">
        <v>49.511915841696769</v>
      </c>
      <c r="D95" s="1369">
        <v>0.87194935566758902</v>
      </c>
      <c r="E95" s="1049">
        <v>59.974323712709229</v>
      </c>
      <c r="F95" s="812">
        <v>59.179548059198311</v>
      </c>
      <c r="G95" s="1369">
        <v>0.79477565351091795</v>
      </c>
      <c r="H95" s="1049">
        <v>48.574049629233848</v>
      </c>
      <c r="I95" s="812">
        <v>47.23738262868725</v>
      </c>
      <c r="J95" s="1369">
        <v>1.3366670005465999</v>
      </c>
      <c r="K95" s="1043"/>
    </row>
    <row r="96" spans="1:11" x14ac:dyDescent="0.2">
      <c r="A96" s="1046" t="s">
        <v>1055</v>
      </c>
      <c r="B96" s="1049">
        <v>2.8749008090174479</v>
      </c>
      <c r="C96" s="812">
        <v>2.7294725103334936</v>
      </c>
      <c r="D96" s="1369">
        <v>5.3280733963569196</v>
      </c>
      <c r="E96" s="1049">
        <v>3.4574826977209181</v>
      </c>
      <c r="F96" s="812">
        <v>3.4745284918179395</v>
      </c>
      <c r="G96" s="1369">
        <v>-0.49059301534473099</v>
      </c>
      <c r="H96" s="1049">
        <v>2.7649617721925197</v>
      </c>
      <c r="I96" s="812">
        <v>2.5541809252471368</v>
      </c>
      <c r="J96" s="1369">
        <v>8.2523851330143394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1475.1748264827795</v>
      </c>
      <c r="C98" s="1056">
        <v>1583.9381693436276</v>
      </c>
      <c r="D98" s="1369">
        <v>-6.8666406912789304</v>
      </c>
      <c r="E98" s="1045">
        <v>302.29620986931513</v>
      </c>
      <c r="F98" s="1056">
        <v>354.15962617791456</v>
      </c>
      <c r="G98" s="1369">
        <v>-14.6440792442404</v>
      </c>
      <c r="H98" s="1045">
        <v>1172.8786166134648</v>
      </c>
      <c r="I98" s="1056">
        <v>1229.7785431657151</v>
      </c>
      <c r="J98" s="1369">
        <v>-4.6268433343923503</v>
      </c>
      <c r="K98" s="1043"/>
    </row>
    <row r="99" spans="1:11" x14ac:dyDescent="0.2">
      <c r="A99" s="1046" t="s">
        <v>1057</v>
      </c>
      <c r="B99" s="1045">
        <v>63289.312908508095</v>
      </c>
      <c r="C99" s="1056">
        <v>62193.208840974876</v>
      </c>
      <c r="D99" s="1369">
        <v>1.76241761433456</v>
      </c>
      <c r="E99" s="1045">
        <v>9979.1915251215887</v>
      </c>
      <c r="F99" s="1056">
        <v>11792.987384140588</v>
      </c>
      <c r="G99" s="1369">
        <v>-15.3802916931652</v>
      </c>
      <c r="H99" s="1045">
        <v>53310.121383386489</v>
      </c>
      <c r="I99" s="1056">
        <v>50400.221456834304</v>
      </c>
      <c r="J99" s="1369">
        <v>5.7735855963339198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21987.321213885618</v>
      </c>
      <c r="C101" s="1056">
        <v>23801.620913319912</v>
      </c>
      <c r="D101" s="1369">
        <v>-7.62258883981709</v>
      </c>
      <c r="E101" s="1045">
        <v>3650.0281032669213</v>
      </c>
      <c r="F101" s="1056">
        <v>4411.3973921986963</v>
      </c>
      <c r="G101" s="1369">
        <v>-17.259140840002601</v>
      </c>
      <c r="H101" s="1045">
        <v>18337.29311061871</v>
      </c>
      <c r="I101" s="1056">
        <v>19390.223521121225</v>
      </c>
      <c r="J101" s="1369">
        <v>-5.43021285626536</v>
      </c>
      <c r="K101" s="1043"/>
    </row>
    <row r="102" spans="1:11" x14ac:dyDescent="0.2">
      <c r="A102" s="1046" t="s">
        <v>1059</v>
      </c>
      <c r="B102" s="1045">
        <v>42777.16652110526</v>
      </c>
      <c r="C102" s="1056">
        <v>39975.526096998619</v>
      </c>
      <c r="D102" s="1369">
        <v>7.00838912615834</v>
      </c>
      <c r="E102" s="1045">
        <v>6631.4596317239693</v>
      </c>
      <c r="F102" s="1056">
        <v>7735.749618119843</v>
      </c>
      <c r="G102" s="1369">
        <v>-14.275151613093</v>
      </c>
      <c r="H102" s="1045">
        <v>36145.706889381268</v>
      </c>
      <c r="I102" s="1056">
        <v>32239.776478878761</v>
      </c>
      <c r="J102" s="1369">
        <v>12.115252762566101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42340.541909017324</v>
      </c>
      <c r="C104" s="1056">
        <v>39676.802996860963</v>
      </c>
      <c r="D104" s="1369">
        <v>6.7135926056519803</v>
      </c>
      <c r="E104" s="1045">
        <v>6524.7589349136642</v>
      </c>
      <c r="F104" s="1056">
        <v>7638.9761361147357</v>
      </c>
      <c r="G104" s="1369">
        <v>-14.5859494956843</v>
      </c>
      <c r="H104" s="1045">
        <v>35815.782974103648</v>
      </c>
      <c r="I104" s="1056">
        <v>32037.82686074622</v>
      </c>
      <c r="J104" s="1369">
        <v>11.7921734510224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46.870889100240269</v>
      </c>
      <c r="C106" s="1056">
        <v>46.873810982144377</v>
      </c>
      <c r="D106" s="1369">
        <v>-6.23350617943295E-3</v>
      </c>
      <c r="E106" s="1045">
        <v>47.318478522192748</v>
      </c>
      <c r="F106" s="1056">
        <v>47.343069737294428</v>
      </c>
      <c r="G106" s="1369">
        <v>-5.1942586820279503E-2</v>
      </c>
      <c r="H106" s="1045">
        <v>46.804833438917768</v>
      </c>
      <c r="I106" s="1056">
        <v>46.763407048452265</v>
      </c>
      <c r="J106" s="1369">
        <v>8.8587194732369506E-2</v>
      </c>
      <c r="K106" s="1043"/>
    </row>
    <row r="107" spans="1:11" x14ac:dyDescent="0.2">
      <c r="A107" s="1051" t="s">
        <v>1062</v>
      </c>
      <c r="B107" s="1525">
        <v>2.3385082223903439</v>
      </c>
      <c r="C107" s="1526">
        <v>2.2655968486915619</v>
      </c>
      <c r="D107" s="1370">
        <v>3.2181971713498014</v>
      </c>
      <c r="E107" s="1525">
        <v>2.0954912196677369</v>
      </c>
      <c r="F107" s="1526">
        <v>2.076520996623028</v>
      </c>
      <c r="G107" s="1370">
        <v>0.91355796910117704</v>
      </c>
      <c r="H107" s="1525">
        <v>2.3969259089770687</v>
      </c>
      <c r="I107" s="1526">
        <v>2.3151942984500273</v>
      </c>
      <c r="J107" s="1370">
        <v>3.5302268402163448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A1:K113"/>
  <sheetViews>
    <sheetView showGridLines="0" zoomScaleNormal="100" workbookViewId="0">
      <selection activeCell="B23" sqref="B23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62" width="9.140625" style="1043"/>
    <col min="63" max="63" width="10.28515625" style="1043" customWidth="1"/>
    <col min="64" max="16384" width="9.140625" style="1043"/>
  </cols>
  <sheetData>
    <row r="1" spans="1:11" s="1042" customFormat="1" ht="15.75" x14ac:dyDescent="0.25">
      <c r="A1" s="1392" t="str">
        <f>CONCATENATE('List of Tables'!A35,":  ",'List of Tables'!C35)</f>
        <v>TABLE 30:  Other Asia MMA Visitor Characteristics: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448413.56842363265</v>
      </c>
      <c r="C7" s="1056">
        <v>393832.90320454387</v>
      </c>
      <c r="D7" s="1367">
        <v>13.858838297911699</v>
      </c>
      <c r="E7" s="1045">
        <v>56518.56842362407</v>
      </c>
      <c r="F7" s="1056">
        <v>66210.903204542876</v>
      </c>
      <c r="G7" s="1367">
        <v>-14.638578106957199</v>
      </c>
      <c r="H7" s="1045">
        <v>391895.00000000081</v>
      </c>
      <c r="I7" s="1056">
        <v>327622.00000000093</v>
      </c>
      <c r="J7" s="1367">
        <v>19.6180354188668</v>
      </c>
    </row>
    <row r="8" spans="1:11" s="35" customFormat="1" ht="12.75" x14ac:dyDescent="0.2">
      <c r="A8" s="1046" t="s">
        <v>559</v>
      </c>
      <c r="B8" s="1045">
        <v>3151234.9148404896</v>
      </c>
      <c r="C8" s="1056">
        <v>2656623.6737588043</v>
      </c>
      <c r="D8" s="1367">
        <v>18.618039354511598</v>
      </c>
      <c r="E8" s="1045">
        <v>349466.33665047074</v>
      </c>
      <c r="F8" s="1056">
        <v>417160.61965460214</v>
      </c>
      <c r="G8" s="1367">
        <v>-16.227390557665899</v>
      </c>
      <c r="H8" s="1045">
        <v>2801768.57818997</v>
      </c>
      <c r="I8" s="1056">
        <v>2239463.0541042029</v>
      </c>
      <c r="J8" s="1367">
        <v>25.108943996876601</v>
      </c>
    </row>
    <row r="9" spans="1:11" s="35" customFormat="1" ht="12.75" x14ac:dyDescent="0.2">
      <c r="A9" s="1046" t="s">
        <v>994</v>
      </c>
      <c r="B9" s="1045">
        <v>8609.9314613128136</v>
      </c>
      <c r="C9" s="1056">
        <v>7278.4210239967242</v>
      </c>
      <c r="D9" s="1367">
        <v>18.2939463508107</v>
      </c>
      <c r="E9" s="1045">
        <v>954.82605642205124</v>
      </c>
      <c r="F9" s="1056">
        <v>1142.9058072728826</v>
      </c>
      <c r="G9" s="1367">
        <v>-16.4562774687105</v>
      </c>
      <c r="H9" s="1045">
        <v>7655.1054048906281</v>
      </c>
      <c r="I9" s="1056">
        <v>6135.5152167238439</v>
      </c>
      <c r="J9" s="1367">
        <v>24.767116281038099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432196.8021504833</v>
      </c>
      <c r="C12" s="1056">
        <v>378109.58484711882</v>
      </c>
      <c r="D12" s="1367">
        <v>14.304640630899</v>
      </c>
      <c r="E12" s="1045">
        <v>51047.13326988068</v>
      </c>
      <c r="F12" s="1056">
        <v>60209.01015255184</v>
      </c>
      <c r="G12" s="1367">
        <v>-15.216787087941899</v>
      </c>
      <c r="H12" s="1045">
        <v>381149.66888059844</v>
      </c>
      <c r="I12" s="1056">
        <v>317900.57469456713</v>
      </c>
      <c r="J12" s="1367">
        <v>19.895872867420799</v>
      </c>
    </row>
    <row r="13" spans="1:11" s="35" customFormat="1" ht="12.75" x14ac:dyDescent="0.2">
      <c r="A13" s="1046" t="s">
        <v>996</v>
      </c>
      <c r="B13" s="1045">
        <v>300680.78752512176</v>
      </c>
      <c r="C13" s="1056">
        <v>255982.37849175991</v>
      </c>
      <c r="D13" s="1367">
        <v>17.4615179750745</v>
      </c>
      <c r="E13" s="1045">
        <v>42025.703884516246</v>
      </c>
      <c r="F13" s="1056">
        <v>49568.194839310941</v>
      </c>
      <c r="G13" s="1367">
        <v>-15.216392243546</v>
      </c>
      <c r="H13" s="1045">
        <v>258655.08364060958</v>
      </c>
      <c r="I13" s="1056">
        <v>206414.18365244879</v>
      </c>
      <c r="J13" s="1367">
        <v>25.3087743602551</v>
      </c>
    </row>
    <row r="14" spans="1:11" s="35" customFormat="1" ht="12.75" x14ac:dyDescent="0.2">
      <c r="A14" s="1046" t="s">
        <v>997</v>
      </c>
      <c r="B14" s="1045">
        <v>5908.76132270567</v>
      </c>
      <c r="C14" s="1056">
        <v>6367.3741735346348</v>
      </c>
      <c r="D14" s="1367">
        <v>-7.2025428116843502</v>
      </c>
      <c r="E14" s="1045">
        <v>2421.0375617432637</v>
      </c>
      <c r="F14" s="1056">
        <v>3034.8691325879377</v>
      </c>
      <c r="G14" s="1367">
        <v>-20.2259650755101</v>
      </c>
      <c r="H14" s="1045">
        <v>3487.7237609624026</v>
      </c>
      <c r="I14" s="1056">
        <v>3332.5050409466971</v>
      </c>
      <c r="J14" s="1367">
        <v>4.6577189864238298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13804.919592086793</v>
      </c>
      <c r="C16" s="1056">
        <v>15232.159518394379</v>
      </c>
      <c r="D16" s="1367">
        <v>-9.3699118932154608</v>
      </c>
      <c r="E16" s="1045">
        <v>2371.8892166220026</v>
      </c>
      <c r="F16" s="1056">
        <v>2760.0247175317063</v>
      </c>
      <c r="G16" s="1367">
        <v>-14.0627545269527</v>
      </c>
      <c r="H16" s="1045">
        <v>11433.030375464785</v>
      </c>
      <c r="I16" s="1056">
        <v>12472.134800862685</v>
      </c>
      <c r="J16" s="1367">
        <v>-8.3314079104246499</v>
      </c>
    </row>
    <row r="17" spans="1:10" s="35" customFormat="1" ht="12.75" x14ac:dyDescent="0.2">
      <c r="A17" s="1046" t="s">
        <v>999</v>
      </c>
      <c r="B17" s="1045">
        <v>1040.0281011298532</v>
      </c>
      <c r="C17" s="1056">
        <v>1671.7535829937035</v>
      </c>
      <c r="D17" s="1367">
        <v>-37.788193684178303</v>
      </c>
      <c r="E17" s="1045">
        <v>731.60204806852664</v>
      </c>
      <c r="F17" s="1056">
        <v>798.62910756922236</v>
      </c>
      <c r="G17" s="1367">
        <v>-8.3927644090891107</v>
      </c>
      <c r="H17" s="1045">
        <v>308.42605306132657</v>
      </c>
      <c r="I17" s="1056">
        <v>873.12447542448115</v>
      </c>
      <c r="J17" s="1367">
        <v>-64.675591883805495</v>
      </c>
    </row>
    <row r="18" spans="1:10" s="35" customFormat="1" ht="12.75" x14ac:dyDescent="0.2">
      <c r="A18" s="1046" t="s">
        <v>1000</v>
      </c>
      <c r="B18" s="1045">
        <v>6392.722250945254</v>
      </c>
      <c r="C18" s="1056">
        <v>7545.8383078045936</v>
      </c>
      <c r="D18" s="1367">
        <v>-15.2814837771793</v>
      </c>
      <c r="E18" s="1045">
        <v>511.56279334312234</v>
      </c>
      <c r="F18" s="1056">
        <v>669.83161834559564</v>
      </c>
      <c r="G18" s="1367">
        <v>-23.628150816973701</v>
      </c>
      <c r="H18" s="1045">
        <v>5881.1594576021307</v>
      </c>
      <c r="I18" s="1056">
        <v>6876.0066894589963</v>
      </c>
      <c r="J18" s="1367">
        <v>-14.468386620129101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84945.489530139603</v>
      </c>
      <c r="C20" s="1056">
        <v>79807.716498027512</v>
      </c>
      <c r="D20" s="1367">
        <v>6.4376895588023402</v>
      </c>
      <c r="E20" s="1045">
        <v>8013.5153000953651</v>
      </c>
      <c r="F20" s="1056">
        <v>8711.9033584871886</v>
      </c>
      <c r="G20" s="1367">
        <v>-8.0164807809931595</v>
      </c>
      <c r="H20" s="1045">
        <v>76931.974230044318</v>
      </c>
      <c r="I20" s="1056">
        <v>71095.813139540362</v>
      </c>
      <c r="J20" s="1367">
        <v>8.2088674885105704</v>
      </c>
    </row>
    <row r="21" spans="1:10" s="35" customFormat="1" ht="12.75" x14ac:dyDescent="0.2">
      <c r="A21" s="1046" t="s">
        <v>1002</v>
      </c>
      <c r="B21" s="1045">
        <v>83435.142609024435</v>
      </c>
      <c r="C21" s="1056">
        <v>78134.284899214312</v>
      </c>
      <c r="D21" s="1367">
        <v>6.7842915778236401</v>
      </c>
      <c r="E21" s="1045">
        <v>7710.6811551853743</v>
      </c>
      <c r="F21" s="1056">
        <v>8469.4537763668941</v>
      </c>
      <c r="G21" s="1367">
        <v>-8.9589321958258203</v>
      </c>
      <c r="H21" s="1045">
        <v>75724.461453839132</v>
      </c>
      <c r="I21" s="1056">
        <v>69664.831122847419</v>
      </c>
      <c r="J21" s="1367">
        <v>8.6982631455836295</v>
      </c>
    </row>
    <row r="22" spans="1:10" s="35" customFormat="1" ht="12.75" x14ac:dyDescent="0.2">
      <c r="A22" s="1046" t="s">
        <v>1003</v>
      </c>
      <c r="B22" s="1045">
        <v>5567.1801438331004</v>
      </c>
      <c r="C22" s="1056">
        <v>5109.0020495246554</v>
      </c>
      <c r="D22" s="1367">
        <v>8.9680546194158204</v>
      </c>
      <c r="E22" s="1045">
        <v>2265.9453244631309</v>
      </c>
      <c r="F22" s="1056">
        <v>2289.4541922714411</v>
      </c>
      <c r="G22" s="1367">
        <v>-1.02683285333551</v>
      </c>
      <c r="H22" s="1045">
        <v>3301.23481936997</v>
      </c>
      <c r="I22" s="1056">
        <v>2819.5478572532115</v>
      </c>
      <c r="J22" s="1367">
        <v>17.083837072587102</v>
      </c>
    </row>
    <row r="23" spans="1:10" s="35" customFormat="1" ht="12.75" x14ac:dyDescent="0.2">
      <c r="A23" s="1046" t="s">
        <v>1004</v>
      </c>
      <c r="B23" s="1045">
        <v>18830.550998581661</v>
      </c>
      <c r="C23" s="1056">
        <v>19765.50051009213</v>
      </c>
      <c r="D23" s="1367">
        <v>-4.7302091390657699</v>
      </c>
      <c r="E23" s="1045">
        <v>1277.5449082129453</v>
      </c>
      <c r="F23" s="1056">
        <v>1450.9865656334819</v>
      </c>
      <c r="G23" s="1367">
        <v>-11.9533606670448</v>
      </c>
      <c r="H23" s="1045">
        <v>17553.006090368719</v>
      </c>
      <c r="I23" s="1056">
        <v>18314.513944458649</v>
      </c>
      <c r="J23" s="1367">
        <v>-4.1579473875163204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2416.2283245746698</v>
      </c>
      <c r="C25" s="1056">
        <v>2860.3207283215847</v>
      </c>
      <c r="D25" s="1367">
        <v>-15.525965299965</v>
      </c>
      <c r="E25" s="1045">
        <v>323.1000698234426</v>
      </c>
      <c r="F25" s="1056">
        <v>408.24473281912799</v>
      </c>
      <c r="G25" s="1367">
        <v>-20.8562796163272</v>
      </c>
      <c r="H25" s="1045">
        <v>2093.1282547512274</v>
      </c>
      <c r="I25" s="1056">
        <v>2452.0759955024564</v>
      </c>
      <c r="J25" s="1367">
        <v>-14.6385243120361</v>
      </c>
    </row>
    <row r="26" spans="1:10" s="35" customFormat="1" ht="12.75" x14ac:dyDescent="0.2">
      <c r="A26" s="1046" t="s">
        <v>1006</v>
      </c>
      <c r="B26" s="1045">
        <v>298.01016221661325</v>
      </c>
      <c r="C26" s="1056">
        <v>252.46684868124859</v>
      </c>
      <c r="D26" s="1367">
        <v>18.0393242808941</v>
      </c>
      <c r="E26" s="1045">
        <v>54.234832807229637</v>
      </c>
      <c r="F26" s="1056">
        <v>33.636344590971667</v>
      </c>
      <c r="G26" s="1367">
        <v>61.238783425315503</v>
      </c>
      <c r="H26" s="1045">
        <v>243.77532940938363</v>
      </c>
      <c r="I26" s="1056">
        <v>218.83050409027697</v>
      </c>
      <c r="J26" s="1367">
        <v>11.399153615629301</v>
      </c>
    </row>
    <row r="27" spans="1:10" s="35" customFormat="1" ht="13.5" customHeight="1" x14ac:dyDescent="0.2">
      <c r="A27" s="1046" t="s">
        <v>1007</v>
      </c>
      <c r="B27" s="1045">
        <v>1706.9600915057106</v>
      </c>
      <c r="C27" s="1056">
        <v>2332.4414258201377</v>
      </c>
      <c r="D27" s="1367">
        <v>-26.816593436831699</v>
      </c>
      <c r="E27" s="1045">
        <v>164.42989602826586</v>
      </c>
      <c r="F27" s="1056">
        <v>274.08222052888453</v>
      </c>
      <c r="G27" s="1367">
        <v>-40.007091408201298</v>
      </c>
      <c r="H27" s="1045">
        <v>1542.5301954774447</v>
      </c>
      <c r="I27" s="1056">
        <v>2058.3592052912513</v>
      </c>
      <c r="J27" s="1367">
        <v>-25.0602037043781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1507.0687559588002</v>
      </c>
      <c r="C29" s="1056">
        <v>2420.1690991313171</v>
      </c>
      <c r="D29" s="1367">
        <v>-37.728782815228101</v>
      </c>
      <c r="E29" s="1045">
        <v>287.19545554740751</v>
      </c>
      <c r="F29" s="1056">
        <v>311</v>
      </c>
      <c r="G29" s="1367">
        <v>-7.6541943577467801</v>
      </c>
      <c r="H29" s="1045">
        <v>1219.8733004113924</v>
      </c>
      <c r="I29" s="1056">
        <v>2110.8155348835494</v>
      </c>
      <c r="J29" s="1367">
        <v>-42.208436490463299</v>
      </c>
    </row>
    <row r="30" spans="1:10" s="35" customFormat="1" ht="12.75" x14ac:dyDescent="0.2">
      <c r="A30" s="1046" t="s">
        <v>1009</v>
      </c>
      <c r="B30" s="1045">
        <v>156.47663195752602</v>
      </c>
      <c r="C30" s="1056">
        <v>72.903392698860841</v>
      </c>
      <c r="D30" s="1367">
        <v>114.635596732621</v>
      </c>
      <c r="E30" s="1045">
        <v>48.241795254571159</v>
      </c>
      <c r="F30" s="1056">
        <v>21.46135707253633</v>
      </c>
      <c r="G30" s="1367">
        <v>124.784458371019</v>
      </c>
      <c r="H30" s="1045">
        <v>108.23483670295489</v>
      </c>
      <c r="I30" s="1056">
        <v>51.442035626324497</v>
      </c>
      <c r="J30" s="1367">
        <v>110.401542989422</v>
      </c>
    </row>
    <row r="31" spans="1:10" s="35" customFormat="1" ht="12.75" x14ac:dyDescent="0.2">
      <c r="A31" s="1046" t="s">
        <v>1010</v>
      </c>
      <c r="B31" s="1045">
        <v>1030.4516465850497</v>
      </c>
      <c r="C31" s="1056">
        <v>1925.6503182580498</v>
      </c>
      <c r="D31" s="1367">
        <v>-46.4881221260774</v>
      </c>
      <c r="E31" s="1045">
        <v>164.66603778837782</v>
      </c>
      <c r="F31" s="1056">
        <v>218.59988256833259</v>
      </c>
      <c r="G31" s="1367">
        <v>-24.6724033637555</v>
      </c>
      <c r="H31" s="1045">
        <v>865.78560879667214</v>
      </c>
      <c r="I31" s="1056">
        <v>1707.0504356897152</v>
      </c>
      <c r="J31" s="1367">
        <v>-49.281779220140002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75017.295120587383</v>
      </c>
      <c r="C33" s="1056">
        <v>68209.789404228344</v>
      </c>
      <c r="D33" s="1367">
        <v>9.9802473747808396</v>
      </c>
      <c r="E33" s="1045">
        <v>7338.7847014976942</v>
      </c>
      <c r="F33" s="1056">
        <v>8843.3893724522131</v>
      </c>
      <c r="G33" s="1367">
        <v>-17.013891479679401</v>
      </c>
      <c r="H33" s="1045">
        <v>67678.51041908974</v>
      </c>
      <c r="I33" s="1056">
        <v>59366.400031776124</v>
      </c>
      <c r="J33" s="1367">
        <v>14.001371790885999</v>
      </c>
    </row>
    <row r="34" spans="1:10" s="35" customFormat="1" ht="12.75" customHeight="1" x14ac:dyDescent="0.2">
      <c r="A34" s="1046" t="s">
        <v>1012</v>
      </c>
      <c r="B34" s="1045">
        <v>59528.712445541059</v>
      </c>
      <c r="C34" s="1056">
        <v>51589.163485219171</v>
      </c>
      <c r="D34" s="1367">
        <v>15.3899548353728</v>
      </c>
      <c r="E34" s="1045">
        <v>5224.4072044763607</v>
      </c>
      <c r="F34" s="1056">
        <v>6342.5594578825421</v>
      </c>
      <c r="G34" s="1367">
        <v>-17.629353904070101</v>
      </c>
      <c r="H34" s="1045">
        <v>54304.305241064692</v>
      </c>
      <c r="I34" s="1056">
        <v>45246.604027336623</v>
      </c>
      <c r="J34" s="1367">
        <v>20.018521629282201</v>
      </c>
    </row>
    <row r="35" spans="1:10" s="35" customFormat="1" ht="24" customHeight="1" x14ac:dyDescent="0.2">
      <c r="A35" s="1046" t="s">
        <v>1013</v>
      </c>
      <c r="B35" s="1045">
        <v>34325.75985588842</v>
      </c>
      <c r="C35" s="1056">
        <v>31954.250327528804</v>
      </c>
      <c r="D35" s="1367">
        <v>7.4215777370828997</v>
      </c>
      <c r="E35" s="1045">
        <v>3623.6428762056003</v>
      </c>
      <c r="F35" s="1056">
        <v>4098.5256406722174</v>
      </c>
      <c r="G35" s="1367">
        <v>-11.5866730161222</v>
      </c>
      <c r="H35" s="1045">
        <v>30702.116979682807</v>
      </c>
      <c r="I35" s="1056">
        <v>27855.724686856593</v>
      </c>
      <c r="J35" s="1367">
        <v>10.2183386891717</v>
      </c>
    </row>
    <row r="36" spans="1:10" s="35" customFormat="1" ht="12.75" x14ac:dyDescent="0.2">
      <c r="A36" s="1046" t="s">
        <v>1014</v>
      </c>
      <c r="B36" s="1045">
        <v>7675.329234396263</v>
      </c>
      <c r="C36" s="1056">
        <v>7111.212607759453</v>
      </c>
      <c r="D36" s="1367">
        <v>7.9327768378246803</v>
      </c>
      <c r="E36" s="1045">
        <v>1765.3261662117313</v>
      </c>
      <c r="F36" s="1056">
        <v>2192.868531364782</v>
      </c>
      <c r="G36" s="1367">
        <v>-19.4969447113622</v>
      </c>
      <c r="H36" s="1045">
        <v>5910.0030681845301</v>
      </c>
      <c r="I36" s="1056">
        <v>4918.3440763946728</v>
      </c>
      <c r="J36" s="1367">
        <v>20.162456639609101</v>
      </c>
    </row>
    <row r="37" spans="1:10" s="35" customFormat="1" ht="12.75" x14ac:dyDescent="0.2">
      <c r="A37" s="1046" t="s">
        <v>1015</v>
      </c>
      <c r="B37" s="1045">
        <v>20482.238834242904</v>
      </c>
      <c r="C37" s="1056">
        <v>22216.67498472533</v>
      </c>
      <c r="D37" s="1367">
        <v>-7.8069114828159796</v>
      </c>
      <c r="E37" s="1045">
        <v>999.57499992212797</v>
      </c>
      <c r="F37" s="1056">
        <v>1392.1344452909934</v>
      </c>
      <c r="G37" s="1367">
        <v>-28.198386060823999</v>
      </c>
      <c r="H37" s="1045">
        <v>19482.663834320781</v>
      </c>
      <c r="I37" s="1056">
        <v>20824.540539434369</v>
      </c>
      <c r="J37" s="1367">
        <v>-6.4437277863227997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147732.78089849782</v>
      </c>
      <c r="C39" s="1056">
        <v>137850.52471278407</v>
      </c>
      <c r="D39" s="1367">
        <v>7.1688201450837701</v>
      </c>
      <c r="E39" s="1045">
        <v>14492.86453910779</v>
      </c>
      <c r="F39" s="1056">
        <v>16642.708365231905</v>
      </c>
      <c r="G39" s="1367">
        <v>-12.917632028061799</v>
      </c>
      <c r="H39" s="1045">
        <v>133239.91635939057</v>
      </c>
      <c r="I39" s="1056">
        <v>121207.8163475522</v>
      </c>
      <c r="J39" s="1367">
        <v>9.9268350626311399</v>
      </c>
    </row>
    <row r="40" spans="1:10" s="35" customFormat="1" ht="12.75" x14ac:dyDescent="0.2">
      <c r="A40" s="1046" t="s">
        <v>1017</v>
      </c>
      <c r="B40" s="1045">
        <v>16216.766273145686</v>
      </c>
      <c r="C40" s="1056">
        <v>15723.318357424909</v>
      </c>
      <c r="D40" s="1367">
        <v>3.1383191798553098</v>
      </c>
      <c r="E40" s="1045">
        <v>5471.4351537433795</v>
      </c>
      <c r="F40" s="1056">
        <v>6001.8930519910327</v>
      </c>
      <c r="G40" s="1367">
        <v>-8.8381764495400699</v>
      </c>
      <c r="H40" s="1045">
        <v>10745.331119402294</v>
      </c>
      <c r="I40" s="1056">
        <v>9721.4253054338988</v>
      </c>
      <c r="J40" s="1367">
        <v>10.5324659892832</v>
      </c>
    </row>
    <row r="41" spans="1:10" s="35" customFormat="1" ht="12.75" x14ac:dyDescent="0.2">
      <c r="A41" s="1046" t="s">
        <v>1018</v>
      </c>
      <c r="B41" s="1045">
        <v>131516.01462535228</v>
      </c>
      <c r="C41" s="1056">
        <v>122127.20635535911</v>
      </c>
      <c r="D41" s="1367">
        <v>7.6877286807610501</v>
      </c>
      <c r="E41" s="1045">
        <v>9021.4293853643958</v>
      </c>
      <c r="F41" s="1056">
        <v>10640.815313240873</v>
      </c>
      <c r="G41" s="1367">
        <v>-15.2186263947406</v>
      </c>
      <c r="H41" s="1045">
        <v>122494.58523998823</v>
      </c>
      <c r="I41" s="1056">
        <v>111486.39104211827</v>
      </c>
      <c r="J41" s="1367">
        <v>9.8740250670695708</v>
      </c>
    </row>
    <row r="42" spans="1:10" s="35" customFormat="1" ht="12.75" x14ac:dyDescent="0.2">
      <c r="A42" s="1046" t="s">
        <v>1019</v>
      </c>
      <c r="B42" s="1045">
        <v>315417.81179865514</v>
      </c>
      <c r="C42" s="1056">
        <v>270199.7169734179</v>
      </c>
      <c r="D42" s="1367">
        <v>16.7350637268379</v>
      </c>
      <c r="E42" s="1045">
        <v>46891.054051321444</v>
      </c>
      <c r="F42" s="1056">
        <v>54904.244372179921</v>
      </c>
      <c r="G42" s="1367">
        <v>-14.5948467417917</v>
      </c>
      <c r="H42" s="1045">
        <v>268526.75774733775</v>
      </c>
      <c r="I42" s="1056">
        <v>215295.47260123779</v>
      </c>
      <c r="J42" s="1367">
        <v>24.724758260334099</v>
      </c>
    </row>
    <row r="43" spans="1:10" s="35" customFormat="1" ht="12.75" x14ac:dyDescent="0.2">
      <c r="A43" s="1046" t="s">
        <v>1020</v>
      </c>
      <c r="B43" s="1045">
        <v>132995.75662496459</v>
      </c>
      <c r="C43" s="1056">
        <v>123633.18623112612</v>
      </c>
      <c r="D43" s="1367">
        <v>7.5728618498399003</v>
      </c>
      <c r="E43" s="1045">
        <v>9627.5143723025849</v>
      </c>
      <c r="F43" s="1056">
        <v>11306.658832362944</v>
      </c>
      <c r="G43" s="1367">
        <v>-14.850934170350699</v>
      </c>
      <c r="H43" s="1045">
        <v>123368.24225266236</v>
      </c>
      <c r="I43" s="1056">
        <v>112326.52739876315</v>
      </c>
      <c r="J43" s="1367">
        <v>9.8300153219379105</v>
      </c>
    </row>
    <row r="44" spans="1:10" s="35" customFormat="1" ht="12.75" x14ac:dyDescent="0.2">
      <c r="A44" s="1046" t="s">
        <v>1021</v>
      </c>
      <c r="B44" s="1357">
        <v>1.3567329344904351</v>
      </c>
      <c r="C44" s="1368">
        <v>1.3837500728408432</v>
      </c>
      <c r="D44" s="1367">
        <v>-1.9524579532589901</v>
      </c>
      <c r="E44" s="1357">
        <v>1.2222316628897933</v>
      </c>
      <c r="F44" s="1368">
        <v>1.2233555561950404</v>
      </c>
      <c r="G44" s="1367">
        <v>-9.1869718460485694E-2</v>
      </c>
      <c r="H44" s="1357">
        <v>1.3761305265036654</v>
      </c>
      <c r="I44" s="1368">
        <v>1.4161650688306577</v>
      </c>
      <c r="J44" s="1367">
        <v>-2.8269686357995898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7.0275190956385227</v>
      </c>
      <c r="C47" s="1368">
        <v>6.7455604956882986</v>
      </c>
      <c r="D47" s="1367">
        <v>4.1799135910270104</v>
      </c>
      <c r="E47" s="1357">
        <v>6.183212816558143</v>
      </c>
      <c r="F47" s="1368">
        <v>6.3004822387920516</v>
      </c>
      <c r="G47" s="1367">
        <v>-1.86127692753233</v>
      </c>
      <c r="H47" s="1357">
        <v>7.1492838086476329</v>
      </c>
      <c r="I47" s="1368">
        <v>6.8355087695704064</v>
      </c>
      <c r="J47" s="1367">
        <v>4.5903684664125803</v>
      </c>
    </row>
    <row r="48" spans="1:10" s="35" customFormat="1" ht="12.75" customHeight="1" x14ac:dyDescent="0.2">
      <c r="A48" s="1047" t="s">
        <v>1066</v>
      </c>
      <c r="B48" s="1357">
        <v>5.925066846005886</v>
      </c>
      <c r="C48" s="1368">
        <v>5.6394016125679283</v>
      </c>
      <c r="D48" s="1367">
        <v>5.0655238456740923</v>
      </c>
      <c r="E48" s="1357">
        <v>4.8669395983694717</v>
      </c>
      <c r="F48" s="1368">
        <v>5.0445081829568803</v>
      </c>
      <c r="G48" s="1367">
        <v>-3.5200375962781241</v>
      </c>
      <c r="H48" s="1357">
        <v>6.0667811567783891</v>
      </c>
      <c r="I48" s="1368">
        <v>5.7520718855850532</v>
      </c>
      <c r="J48" s="1367">
        <v>5.4712332782559843</v>
      </c>
    </row>
    <row r="49" spans="1:10" s="35" customFormat="1" ht="12.75" customHeight="1" x14ac:dyDescent="0.2">
      <c r="A49" s="1047" t="s">
        <v>199</v>
      </c>
      <c r="B49" s="1357">
        <v>3.1640255403567332</v>
      </c>
      <c r="C49" s="1368">
        <v>3.0204872709532649</v>
      </c>
      <c r="D49" s="1367">
        <v>4.7521560770612927</v>
      </c>
      <c r="E49" s="1357">
        <v>5.8560348730291416</v>
      </c>
      <c r="F49" s="1368">
        <v>5.509200563148779</v>
      </c>
      <c r="G49" s="1367">
        <v>6.2955469837193538</v>
      </c>
      <c r="H49" s="1357">
        <v>2.8899103438601155</v>
      </c>
      <c r="I49" s="1368">
        <v>2.7179236696188829</v>
      </c>
      <c r="J49" s="1367">
        <v>6.3278699164259153</v>
      </c>
    </row>
    <row r="50" spans="1:10" s="35" customFormat="1" ht="12.75" customHeight="1" x14ac:dyDescent="0.2">
      <c r="A50" s="1047" t="s">
        <v>1067</v>
      </c>
      <c r="B50" s="1357">
        <v>2.7756905212646883</v>
      </c>
      <c r="C50" s="1368">
        <v>1.6483870250084385</v>
      </c>
      <c r="D50" s="1367">
        <v>68.388277701377746</v>
      </c>
      <c r="E50" s="1357">
        <v>3.4855903624510982</v>
      </c>
      <c r="F50" s="1368">
        <v>2.9369750732505757</v>
      </c>
      <c r="G50" s="1367">
        <v>18.679603180742284</v>
      </c>
      <c r="H50" s="1357">
        <v>2.6661087563946513</v>
      </c>
      <c r="I50" s="1368">
        <v>1.433850736396904</v>
      </c>
      <c r="J50" s="1367">
        <v>85.940467073599649</v>
      </c>
    </row>
    <row r="51" spans="1:10" s="35" customFormat="1" ht="12.75" customHeight="1" x14ac:dyDescent="0.2">
      <c r="A51" s="1047" t="s">
        <v>1068</v>
      </c>
      <c r="B51" s="1357">
        <v>3.9197221983577242</v>
      </c>
      <c r="C51" s="1368">
        <v>1.7236199182639032</v>
      </c>
      <c r="D51" s="1367">
        <v>127.41221291442375</v>
      </c>
      <c r="E51" s="1357">
        <v>3.1469541499531579</v>
      </c>
      <c r="F51" s="1368">
        <v>3.4344718122609836</v>
      </c>
      <c r="G51" s="1367">
        <v>-8.3715248813920802</v>
      </c>
      <c r="H51" s="1357">
        <v>4.1016554135688255</v>
      </c>
      <c r="I51" s="1368">
        <v>1.4728835926298203</v>
      </c>
      <c r="J51" s="1367">
        <v>178.47790783284896</v>
      </c>
    </row>
    <row r="52" spans="1:10" s="35" customFormat="1" ht="12.75" customHeight="1" x14ac:dyDescent="0.2">
      <c r="A52" s="1047" t="s">
        <v>1069</v>
      </c>
      <c r="B52" s="1357">
        <v>3.4391653019540263</v>
      </c>
      <c r="C52" s="1368">
        <v>3.162773453302878</v>
      </c>
      <c r="D52" s="1367">
        <v>8.7389075674235492</v>
      </c>
      <c r="E52" s="1357">
        <v>5.5556033913840395</v>
      </c>
      <c r="F52" s="1368">
        <v>6.0421378607137308</v>
      </c>
      <c r="G52" s="1367">
        <v>-8.0523563107217679</v>
      </c>
      <c r="H52" s="1357">
        <v>3.0000904008027129</v>
      </c>
      <c r="I52" s="1368">
        <v>2.5255836648566166</v>
      </c>
      <c r="J52" s="1367">
        <v>18.788003048516522</v>
      </c>
    </row>
    <row r="53" spans="1:10" s="35" customFormat="1" ht="12.75" customHeight="1" x14ac:dyDescent="0.2">
      <c r="A53" s="1046" t="s">
        <v>1011</v>
      </c>
      <c r="B53" s="1357">
        <v>3.5506166343395833</v>
      </c>
      <c r="C53" s="1368">
        <v>3.3902174936947693</v>
      </c>
      <c r="D53" s="1367">
        <v>4.7312345282604795</v>
      </c>
      <c r="E53" s="1357">
        <v>5.5406644389164281</v>
      </c>
      <c r="F53" s="1368">
        <v>5.4094570735745444</v>
      </c>
      <c r="G53" s="1367">
        <v>2.4255181907781087</v>
      </c>
      <c r="H53" s="1357">
        <v>3.3348238768890814</v>
      </c>
      <c r="I53" s="1368">
        <v>3.0894257692245817</v>
      </c>
      <c r="J53" s="1367">
        <v>7.9431624513863142</v>
      </c>
    </row>
    <row r="54" spans="1:10" s="35" customFormat="1" ht="12.75" customHeight="1" x14ac:dyDescent="0.2">
      <c r="A54" s="1075" t="s">
        <v>1070</v>
      </c>
      <c r="B54" s="1357">
        <v>2.3347049383715524</v>
      </c>
      <c r="C54" s="1368">
        <v>2.0514682175817787</v>
      </c>
      <c r="D54" s="1367">
        <v>13.8065371114375</v>
      </c>
      <c r="E54" s="1357">
        <v>3.578744409157252</v>
      </c>
      <c r="F54" s="1368">
        <v>3.4540111527313115</v>
      </c>
      <c r="G54" s="1367">
        <v>3.6112580680958648</v>
      </c>
      <c r="H54" s="1357">
        <v>2.1878761457832678</v>
      </c>
      <c r="I54" s="1368">
        <v>1.8451063926256854</v>
      </c>
      <c r="J54" s="1367">
        <v>18.577235140885435</v>
      </c>
    </row>
    <row r="55" spans="1:10" s="35" customFormat="1" ht="12.75" customHeight="1" x14ac:dyDescent="0.2">
      <c r="A55" s="1075" t="s">
        <v>1071</v>
      </c>
      <c r="B55" s="1357">
        <v>3.1281901996415349</v>
      </c>
      <c r="C55" s="1368">
        <v>3.2117770694875691</v>
      </c>
      <c r="D55" s="1367">
        <v>-2.6025115703117692</v>
      </c>
      <c r="E55" s="1357">
        <v>5.3008218258179465</v>
      </c>
      <c r="F55" s="1368">
        <v>5.3104085418843034</v>
      </c>
      <c r="G55" s="1367">
        <v>-0.18052690279372169</v>
      </c>
      <c r="H55" s="1357">
        <v>2.9191697127743872</v>
      </c>
      <c r="I55" s="1368">
        <v>2.9175959882771876</v>
      </c>
      <c r="J55" s="1367">
        <v>5.3939082159517315E-2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400093.18398527487</v>
      </c>
      <c r="C58" s="1056">
        <v>355087.73371838417</v>
      </c>
      <c r="D58" s="1367">
        <v>12.6744592936528</v>
      </c>
      <c r="E58" s="1045">
        <v>48055.418984404139</v>
      </c>
      <c r="F58" s="1056">
        <v>57109.925858441027</v>
      </c>
      <c r="G58" s="1367">
        <v>-15.854523951721401</v>
      </c>
      <c r="H58" s="1045">
        <v>352037.76500087185</v>
      </c>
      <c r="I58" s="1056">
        <v>297977.8078599429</v>
      </c>
      <c r="J58" s="1367">
        <v>18.142276275264901</v>
      </c>
    </row>
    <row r="59" spans="1:10" s="35" customFormat="1" ht="12.75" x14ac:dyDescent="0.2">
      <c r="A59" s="1046" t="s">
        <v>1025</v>
      </c>
      <c r="B59" s="1045">
        <v>367654.27617970156</v>
      </c>
      <c r="C59" s="1056">
        <v>331052.98390806158</v>
      </c>
      <c r="D59" s="1367">
        <v>11.056022464912999</v>
      </c>
      <c r="E59" s="1045">
        <v>45335.60460285977</v>
      </c>
      <c r="F59" s="1056">
        <v>53845.200125655138</v>
      </c>
      <c r="G59" s="1367">
        <v>-15.8038144587392</v>
      </c>
      <c r="H59" s="1045">
        <v>322318.67157684331</v>
      </c>
      <c r="I59" s="1056">
        <v>277207.78378240683</v>
      </c>
      <c r="J59" s="1367">
        <v>16.273312090632398</v>
      </c>
    </row>
    <row r="60" spans="1:10" s="35" customFormat="1" ht="12.75" x14ac:dyDescent="0.2">
      <c r="A60" s="1046" t="s">
        <v>1026</v>
      </c>
      <c r="B60" s="1045">
        <v>35328.118581378054</v>
      </c>
      <c r="C60" s="1056">
        <v>28540.815873445816</v>
      </c>
      <c r="D60" s="1367">
        <v>23.781039540103301</v>
      </c>
      <c r="E60" s="1045">
        <v>1958.9771093701111</v>
      </c>
      <c r="F60" s="1056">
        <v>2332.1345562792872</v>
      </c>
      <c r="G60" s="1367">
        <v>-16.0006825465729</v>
      </c>
      <c r="H60" s="1045">
        <v>33369.141472007948</v>
      </c>
      <c r="I60" s="1056">
        <v>26208.681317166513</v>
      </c>
      <c r="J60" s="1367">
        <v>27.3209478500217</v>
      </c>
    </row>
    <row r="61" spans="1:10" s="35" customFormat="1" ht="12.75" x14ac:dyDescent="0.2">
      <c r="A61" s="1046" t="s">
        <v>1027</v>
      </c>
      <c r="B61" s="1045">
        <v>18527.590018328672</v>
      </c>
      <c r="C61" s="1056">
        <v>14757.561557244866</v>
      </c>
      <c r="D61" s="1367">
        <v>25.546418671267599</v>
      </c>
      <c r="E61" s="1045">
        <v>1404.8044696355419</v>
      </c>
      <c r="F61" s="1056">
        <v>1620.780960861927</v>
      </c>
      <c r="G61" s="1367">
        <v>-13.325458309402199</v>
      </c>
      <c r="H61" s="1045">
        <v>17122.78554869314</v>
      </c>
      <c r="I61" s="1056">
        <v>13136.780596382958</v>
      </c>
      <c r="J61" s="1367">
        <v>30.3423272015952</v>
      </c>
    </row>
    <row r="62" spans="1:10" s="35" customFormat="1" ht="12.75" x14ac:dyDescent="0.2">
      <c r="A62" s="1046" t="s">
        <v>1028</v>
      </c>
      <c r="B62" s="1045">
        <v>2699.2460175245251</v>
      </c>
      <c r="C62" s="1056">
        <v>3941.2231271316919</v>
      </c>
      <c r="D62" s="1367">
        <v>-31.512478982915201</v>
      </c>
      <c r="E62" s="1045">
        <v>788.98413394302293</v>
      </c>
      <c r="F62" s="1056">
        <v>1218.4466430556909</v>
      </c>
      <c r="G62" s="1367">
        <v>-35.246722666134701</v>
      </c>
      <c r="H62" s="1045">
        <v>1910.2618835815022</v>
      </c>
      <c r="I62" s="1056">
        <v>2722.776484076001</v>
      </c>
      <c r="J62" s="1367">
        <v>-29.841399220481101</v>
      </c>
    </row>
    <row r="63" spans="1:10" s="35" customFormat="1" ht="12.75" x14ac:dyDescent="0.2">
      <c r="A63" s="1046" t="s">
        <v>1029</v>
      </c>
      <c r="B63" s="1045">
        <v>1573.1250744825136</v>
      </c>
      <c r="C63" s="1056">
        <v>1879.160457863009</v>
      </c>
      <c r="D63" s="1367">
        <v>-16.2857504850076</v>
      </c>
      <c r="E63" s="1045">
        <v>558.55527058158577</v>
      </c>
      <c r="F63" s="1056">
        <v>832.32173965872016</v>
      </c>
      <c r="G63" s="1367">
        <v>-32.891904179913404</v>
      </c>
      <c r="H63" s="1045">
        <v>1014.5698039009276</v>
      </c>
      <c r="I63" s="1056">
        <v>1046.8387182042877</v>
      </c>
      <c r="J63" s="1367">
        <v>-3.0825105856528801</v>
      </c>
    </row>
    <row r="64" spans="1:10" s="35" customFormat="1" ht="12.75" x14ac:dyDescent="0.2">
      <c r="A64" s="1046" t="s">
        <v>1031</v>
      </c>
      <c r="B64" s="1045">
        <v>2013.1983263312015</v>
      </c>
      <c r="C64" s="1056">
        <v>2991.5702843756922</v>
      </c>
      <c r="D64" s="1369">
        <v>-32.704294569120101</v>
      </c>
      <c r="E64" s="1045">
        <v>490.39469957722548</v>
      </c>
      <c r="F64" s="1056">
        <v>666.12626732166052</v>
      </c>
      <c r="G64" s="1369">
        <v>-26.381119671351598</v>
      </c>
      <c r="H64" s="1045">
        <v>1522.8036267539762</v>
      </c>
      <c r="I64" s="1056">
        <v>2325.4440170540306</v>
      </c>
      <c r="J64" s="1369">
        <v>-34.515575710004498</v>
      </c>
    </row>
    <row r="65" spans="1:10" s="35" customFormat="1" ht="12.75" x14ac:dyDescent="0.2">
      <c r="A65" s="1046" t="s">
        <v>1032</v>
      </c>
      <c r="B65" s="1045">
        <v>13216.54117440325</v>
      </c>
      <c r="C65" s="1056">
        <v>10649.879811806384</v>
      </c>
      <c r="D65" s="1369">
        <v>24.100378670484901</v>
      </c>
      <c r="E65" s="1045">
        <v>3179.5959720409433</v>
      </c>
      <c r="F65" s="1056">
        <v>3327.2540264093291</v>
      </c>
      <c r="G65" s="1369">
        <v>-4.4378353199480198</v>
      </c>
      <c r="H65" s="1045">
        <v>10036.945202362302</v>
      </c>
      <c r="I65" s="1056">
        <v>7322.6257853970483</v>
      </c>
      <c r="J65" s="1369">
        <v>37.067569701270401</v>
      </c>
    </row>
    <row r="66" spans="1:10" s="35" customFormat="1" ht="12.75" x14ac:dyDescent="0.2">
      <c r="A66" s="1046" t="s">
        <v>1033</v>
      </c>
      <c r="B66" s="1045">
        <v>7782.2245827238075</v>
      </c>
      <c r="C66" s="1056">
        <v>5827.3935162412072</v>
      </c>
      <c r="D66" s="1369">
        <v>33.5455476111987</v>
      </c>
      <c r="E66" s="1045">
        <v>1041.6673351663176</v>
      </c>
      <c r="F66" s="1056">
        <v>1232.4899675233596</v>
      </c>
      <c r="G66" s="1369">
        <v>-15.4826925480369</v>
      </c>
      <c r="H66" s="1045">
        <v>6740.5572475574863</v>
      </c>
      <c r="I66" s="1056">
        <v>4594.903548717848</v>
      </c>
      <c r="J66" s="1369">
        <v>46.696381677877802</v>
      </c>
    </row>
    <row r="67" spans="1:10" s="35" customFormat="1" ht="12.75" x14ac:dyDescent="0.2">
      <c r="A67" s="1047" t="s">
        <v>172</v>
      </c>
      <c r="B67" s="1045">
        <v>16376.244077832644</v>
      </c>
      <c r="C67" s="1056">
        <v>12095.095252371973</v>
      </c>
      <c r="D67" s="1369">
        <v>35.395742953087499</v>
      </c>
      <c r="E67" s="1045">
        <v>2663.4445849629365</v>
      </c>
      <c r="F67" s="1056">
        <v>2854.2978741590223</v>
      </c>
      <c r="G67" s="1369">
        <v>-6.6865231875043198</v>
      </c>
      <c r="H67" s="1045">
        <v>13712.799492869701</v>
      </c>
      <c r="I67" s="1056">
        <v>9240.7973782129502</v>
      </c>
      <c r="J67" s="1369">
        <v>48.394115048993498</v>
      </c>
    </row>
    <row r="68" spans="1:10" s="35" customFormat="1" ht="12.75" x14ac:dyDescent="0.2">
      <c r="A68" s="1364" t="s">
        <v>725</v>
      </c>
      <c r="B68" s="1048">
        <v>1990.8928810769639</v>
      </c>
      <c r="C68" s="1371">
        <v>2610.8363665947263</v>
      </c>
      <c r="D68" s="1370">
        <v>-23.7450149480775</v>
      </c>
      <c r="E68" s="1048">
        <v>538.40536638300034</v>
      </c>
      <c r="F68" s="1371">
        <v>707.09591538021255</v>
      </c>
      <c r="G68" s="1370">
        <v>-23.856812821002599</v>
      </c>
      <c r="H68" s="1048">
        <v>1452.4875146939639</v>
      </c>
      <c r="I68" s="1371">
        <v>1903.7404512145122</v>
      </c>
      <c r="J68" s="1370">
        <v>-23.703490474905198</v>
      </c>
    </row>
    <row r="69" spans="1:10" s="35" customFormat="1" ht="12.75" x14ac:dyDescent="0.2">
      <c r="A69" s="1047" t="s">
        <v>1034</v>
      </c>
      <c r="B69" s="1045">
        <v>809.10801871877879</v>
      </c>
      <c r="C69" s="1056">
        <v>1283.7709020433917</v>
      </c>
      <c r="D69" s="1369">
        <v>-36.974111390832</v>
      </c>
      <c r="E69" s="1045">
        <v>504.76011932451968</v>
      </c>
      <c r="F69" s="1056">
        <v>763.51500503347359</v>
      </c>
      <c r="G69" s="1369">
        <v>-33.889954225275503</v>
      </c>
      <c r="H69" s="1045">
        <v>304.34789939425906</v>
      </c>
      <c r="I69" s="1056">
        <v>520.25589700991793</v>
      </c>
      <c r="J69" s="1369">
        <v>-41.500346052116498</v>
      </c>
    </row>
    <row r="70" spans="1:10" s="35" customFormat="1" ht="12.75" x14ac:dyDescent="0.2">
      <c r="A70" s="1047" t="s">
        <v>1035</v>
      </c>
      <c r="B70" s="1045">
        <v>6564.1692445565641</v>
      </c>
      <c r="C70" s="1338" t="s">
        <v>883</v>
      </c>
      <c r="D70" s="1343" t="s">
        <v>883</v>
      </c>
      <c r="E70" s="1045">
        <v>365.26286113513754</v>
      </c>
      <c r="F70" s="1338" t="s">
        <v>883</v>
      </c>
      <c r="G70" s="1343" t="s">
        <v>883</v>
      </c>
      <c r="H70" s="1045">
        <v>6198.9063834214285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1511.0573254213361</v>
      </c>
      <c r="C71" s="1338" t="s">
        <v>883</v>
      </c>
      <c r="D71" s="1343" t="s">
        <v>883</v>
      </c>
      <c r="E71" s="1045">
        <v>115.63128735107603</v>
      </c>
      <c r="F71" s="1338" t="s">
        <v>883</v>
      </c>
      <c r="G71" s="1343" t="s">
        <v>883</v>
      </c>
      <c r="H71" s="1045">
        <v>1395.4260380702603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3493.0700562966449</v>
      </c>
      <c r="C72" s="1056">
        <v>1256.2193163093048</v>
      </c>
      <c r="D72" s="1369">
        <v>178.062119483966</v>
      </c>
      <c r="E72" s="1045">
        <v>580.21170440934429</v>
      </c>
      <c r="F72" s="1056">
        <v>686.69764260763316</v>
      </c>
      <c r="G72" s="1369">
        <v>-15.506961374430301</v>
      </c>
      <c r="H72" s="1045">
        <v>2912.8583518873011</v>
      </c>
      <c r="I72" s="1056">
        <v>569.52167370167103</v>
      </c>
      <c r="J72" s="1369">
        <v>411.45697984676298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414246.19198984932</v>
      </c>
      <c r="C75" s="1056">
        <v>357481.5447738645</v>
      </c>
      <c r="D75" s="1369">
        <v>15.8790427214622</v>
      </c>
      <c r="E75" s="1045">
        <v>49951.159008792492</v>
      </c>
      <c r="F75" s="1056">
        <v>58373.586631401457</v>
      </c>
      <c r="G75" s="1369">
        <v>-14.4284908785752</v>
      </c>
      <c r="H75" s="1045">
        <v>364295.0329810573</v>
      </c>
      <c r="I75" s="1056">
        <v>299107.95814246329</v>
      </c>
      <c r="J75" s="1369">
        <v>21.7938283031392</v>
      </c>
    </row>
    <row r="76" spans="1:10" s="35" customFormat="1" ht="12.75" x14ac:dyDescent="0.2">
      <c r="A76" s="1046" t="s">
        <v>1038</v>
      </c>
      <c r="B76" s="1045">
        <v>118594.86064472455</v>
      </c>
      <c r="C76" s="1056">
        <v>104050.99814938466</v>
      </c>
      <c r="D76" s="1369">
        <v>13.977629003096601</v>
      </c>
      <c r="E76" s="1045">
        <v>3547.2731771116592</v>
      </c>
      <c r="F76" s="1056">
        <v>4112.8691288711325</v>
      </c>
      <c r="G76" s="1369">
        <v>-13.75185871559</v>
      </c>
      <c r="H76" s="1045">
        <v>115047.58746761277</v>
      </c>
      <c r="I76" s="1056">
        <v>99938.129020513414</v>
      </c>
      <c r="J76" s="1369">
        <v>15.1188126045445</v>
      </c>
    </row>
    <row r="77" spans="1:10" s="35" customFormat="1" ht="12.75" x14ac:dyDescent="0.2">
      <c r="A77" s="1046" t="s">
        <v>1039</v>
      </c>
      <c r="B77" s="1045">
        <v>114322.45211703767</v>
      </c>
      <c r="C77" s="1056">
        <v>99759.92346343708</v>
      </c>
      <c r="D77" s="1369">
        <v>14.5975740036909</v>
      </c>
      <c r="E77" s="1045">
        <v>3233.6426136339101</v>
      </c>
      <c r="F77" s="1056">
        <v>3679.3190356679429</v>
      </c>
      <c r="G77" s="1369">
        <v>-12.113013786343901</v>
      </c>
      <c r="H77" s="1045">
        <v>111088.80950340365</v>
      </c>
      <c r="I77" s="1056">
        <v>96080.6044277693</v>
      </c>
      <c r="J77" s="1369">
        <v>15.620431579317399</v>
      </c>
    </row>
    <row r="78" spans="1:10" s="35" customFormat="1" ht="12.75" x14ac:dyDescent="0.2">
      <c r="A78" s="1046" t="s">
        <v>1040</v>
      </c>
      <c r="B78" s="1045">
        <v>7418.3434746384528</v>
      </c>
      <c r="C78" s="1056">
        <v>7338.7620089287657</v>
      </c>
      <c r="D78" s="1369">
        <v>1.08439905276753</v>
      </c>
      <c r="E78" s="1045">
        <v>377.15183344861515</v>
      </c>
      <c r="F78" s="1056">
        <v>567.70809329680628</v>
      </c>
      <c r="G78" s="1369">
        <v>-33.565887486575903</v>
      </c>
      <c r="H78" s="1045">
        <v>7041.1916411898401</v>
      </c>
      <c r="I78" s="1056">
        <v>6771.0539156319583</v>
      </c>
      <c r="J78" s="1369">
        <v>3.9895964339351901</v>
      </c>
    </row>
    <row r="79" spans="1:10" s="35" customFormat="1" ht="12.75" x14ac:dyDescent="0.2">
      <c r="A79" s="1046" t="s">
        <v>1041</v>
      </c>
      <c r="B79" s="1045">
        <v>296744.95637856325</v>
      </c>
      <c r="C79" s="1056">
        <v>254738.72324869796</v>
      </c>
      <c r="D79" s="1369">
        <v>16.489928423192701</v>
      </c>
      <c r="E79" s="1045">
        <v>46796.454597803357</v>
      </c>
      <c r="F79" s="1056">
        <v>54898.676761501483</v>
      </c>
      <c r="G79" s="1369">
        <v>-14.758501737477101</v>
      </c>
      <c r="H79" s="1045">
        <v>249948.50178076237</v>
      </c>
      <c r="I79" s="1056">
        <v>199840.04648719676</v>
      </c>
      <c r="J79" s="1369">
        <v>25.0742812436125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18665.309078347407</v>
      </c>
      <c r="C81" s="1056">
        <v>24235.589833410464</v>
      </c>
      <c r="D81" s="1369">
        <v>-22.983887717822501</v>
      </c>
      <c r="E81" s="1045">
        <v>2241.966653136883</v>
      </c>
      <c r="F81" s="1056">
        <v>2977.0529036734606</v>
      </c>
      <c r="G81" s="1369">
        <v>-24.691742952553401</v>
      </c>
      <c r="H81" s="1045">
        <v>16423.342425210521</v>
      </c>
      <c r="I81" s="1056">
        <v>21258.536929737009</v>
      </c>
      <c r="J81" s="1369">
        <v>-22.744719076894199</v>
      </c>
    </row>
    <row r="82" spans="1:11" s="35" customFormat="1" ht="12.75" x14ac:dyDescent="0.2">
      <c r="A82" s="1046" t="s">
        <v>1043</v>
      </c>
      <c r="B82" s="1045">
        <v>8383.8674529675227</v>
      </c>
      <c r="C82" s="1056">
        <v>13016.697615173442</v>
      </c>
      <c r="D82" s="1369">
        <v>-35.5914403112927</v>
      </c>
      <c r="E82" s="1045">
        <v>1083.2761769675535</v>
      </c>
      <c r="F82" s="1056">
        <v>1480.786272796666</v>
      </c>
      <c r="G82" s="1369">
        <v>-26.844528689367198</v>
      </c>
      <c r="H82" s="1045">
        <v>7300.5912759999683</v>
      </c>
      <c r="I82" s="1056">
        <v>11535.911342376761</v>
      </c>
      <c r="J82" s="1369">
        <v>-36.714221708851902</v>
      </c>
    </row>
    <row r="83" spans="1:11" s="35" customFormat="1" ht="12.75" x14ac:dyDescent="0.2">
      <c r="A83" s="1046" t="s">
        <v>1044</v>
      </c>
      <c r="B83" s="1045">
        <v>2175.3670184638895</v>
      </c>
      <c r="C83" s="1056">
        <v>3075.0781580865505</v>
      </c>
      <c r="D83" s="1369">
        <v>-29.258155187265299</v>
      </c>
      <c r="E83" s="1045">
        <v>377.36135911358195</v>
      </c>
      <c r="F83" s="1056">
        <v>423.82761395469646</v>
      </c>
      <c r="G83" s="1369">
        <v>-10.9634797996153</v>
      </c>
      <c r="H83" s="1045">
        <v>1798.0056593503073</v>
      </c>
      <c r="I83" s="1056">
        <v>2651.2505441318544</v>
      </c>
      <c r="J83" s="1369">
        <v>-32.182733037814103</v>
      </c>
    </row>
    <row r="84" spans="1:11" s="35" customFormat="1" ht="12.75" x14ac:dyDescent="0.2">
      <c r="A84" s="1046" t="s">
        <v>1045</v>
      </c>
      <c r="B84" s="1045">
        <v>8472.8805506571662</v>
      </c>
      <c r="C84" s="1056">
        <v>8539.0916405957414</v>
      </c>
      <c r="D84" s="1369">
        <v>-0.77538797714502505</v>
      </c>
      <c r="E84" s="1045">
        <v>840.41418345791249</v>
      </c>
      <c r="F84" s="1056">
        <v>1132.4579434732832</v>
      </c>
      <c r="G84" s="1369">
        <v>-25.788486159553401</v>
      </c>
      <c r="H84" s="1045">
        <v>7632.4663671992548</v>
      </c>
      <c r="I84" s="1056">
        <v>7406.63369712246</v>
      </c>
      <c r="J84" s="1369">
        <v>3.0490595230128998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3653.3923279200394</v>
      </c>
      <c r="C86" s="1056">
        <v>4212.7455647042498</v>
      </c>
      <c r="D86" s="1369">
        <v>-13.277641105853901</v>
      </c>
      <c r="E86" s="1045">
        <v>1184.436382098502</v>
      </c>
      <c r="F86" s="1056">
        <v>1698.2485618968049</v>
      </c>
      <c r="G86" s="1369">
        <v>-30.255416746793301</v>
      </c>
      <c r="H86" s="1045">
        <v>2468.9559458215381</v>
      </c>
      <c r="I86" s="1056">
        <v>2514.4970028074431</v>
      </c>
      <c r="J86" s="1369">
        <v>-1.8111398396998799</v>
      </c>
    </row>
    <row r="87" spans="1:11" s="35" customFormat="1" ht="13.5" customHeight="1" x14ac:dyDescent="0.2">
      <c r="A87" s="1046" t="s">
        <v>1047</v>
      </c>
      <c r="B87" s="1045">
        <v>10491.408507367794</v>
      </c>
      <c r="C87" s="1056">
        <v>8266.7206183329799</v>
      </c>
      <c r="D87" s="1369">
        <v>26.911371410098901</v>
      </c>
      <c r="E87" s="1045">
        <v>3152.6964920940363</v>
      </c>
      <c r="F87" s="1056">
        <v>3110.5750604687387</v>
      </c>
      <c r="G87" s="1369">
        <v>1.35413647979774</v>
      </c>
      <c r="H87" s="1045">
        <v>7338.7120152737507</v>
      </c>
      <c r="I87" s="1056">
        <v>5156.1455578642426</v>
      </c>
      <c r="J87" s="1369">
        <v>42.329418999442701</v>
      </c>
    </row>
    <row r="88" spans="1:11" s="35" customFormat="1" ht="12.75" x14ac:dyDescent="0.2">
      <c r="A88" s="1046" t="s">
        <v>1048</v>
      </c>
      <c r="B88" s="1045">
        <v>665.52857083481615</v>
      </c>
      <c r="C88" s="1056">
        <v>1099.0451059092575</v>
      </c>
      <c r="D88" s="1369">
        <v>-39.4448355889621</v>
      </c>
      <c r="E88" s="1045">
        <v>412.59686733815391</v>
      </c>
      <c r="F88" s="1056">
        <v>493.53448831044261</v>
      </c>
      <c r="G88" s="1369">
        <v>-16.399587645712302</v>
      </c>
      <c r="H88" s="1045">
        <v>252.93170349666224</v>
      </c>
      <c r="I88" s="1056">
        <v>605.51061759881577</v>
      </c>
      <c r="J88" s="1369">
        <v>-58.228361956776901</v>
      </c>
    </row>
    <row r="89" spans="1:11" s="35" customFormat="1" ht="12.75" x14ac:dyDescent="0.2">
      <c r="A89" s="1046" t="s">
        <v>1049</v>
      </c>
      <c r="B89" s="1045">
        <v>1406.4649145481455</v>
      </c>
      <c r="C89" s="1056">
        <v>1694.4271425494896</v>
      </c>
      <c r="D89" s="1369">
        <v>-16.994665676097899</v>
      </c>
      <c r="E89" s="1045">
        <v>227.87767563315393</v>
      </c>
      <c r="F89" s="1056">
        <v>214.83158843598289</v>
      </c>
      <c r="G89" s="1369">
        <v>6.0727043411768102</v>
      </c>
      <c r="H89" s="1045">
        <v>1178.587238914992</v>
      </c>
      <c r="I89" s="1056">
        <v>1479.5955541135083</v>
      </c>
      <c r="J89" s="1369">
        <v>-20.343959155707498</v>
      </c>
    </row>
    <row r="90" spans="1:11" s="35" customFormat="1" ht="12.75" x14ac:dyDescent="0.2">
      <c r="A90" s="1046" t="s">
        <v>1050</v>
      </c>
      <c r="B90" s="1045">
        <v>858.69788951179362</v>
      </c>
      <c r="C90" s="1056">
        <v>523.38138591482902</v>
      </c>
      <c r="D90" s="1369">
        <v>64.067334571109797</v>
      </c>
      <c r="E90" s="1045">
        <v>272.9332121585395</v>
      </c>
      <c r="F90" s="1056">
        <v>261.16648196374115</v>
      </c>
      <c r="G90" s="1369">
        <v>4.5054518888958999</v>
      </c>
      <c r="H90" s="1045">
        <v>585.76467735325389</v>
      </c>
      <c r="I90" s="1056">
        <v>262.21490395108719</v>
      </c>
      <c r="J90" s="1369">
        <v>123.391069129511</v>
      </c>
    </row>
    <row r="91" spans="1:11" s="35" customFormat="1" ht="12.75" x14ac:dyDescent="0.2">
      <c r="A91" s="1046" t="s">
        <v>1051</v>
      </c>
      <c r="B91" s="1045">
        <v>7216.9760975855424</v>
      </c>
      <c r="C91" s="1056">
        <v>5707.8340081387641</v>
      </c>
      <c r="D91" s="1369">
        <v>26.439838427237099</v>
      </c>
      <c r="E91" s="1045">
        <v>1144.7663331794968</v>
      </c>
      <c r="F91" s="1056">
        <v>1407.6844969307076</v>
      </c>
      <c r="G91" s="1369">
        <v>-18.6773502389544</v>
      </c>
      <c r="H91" s="1045">
        <v>6072.2097644060441</v>
      </c>
      <c r="I91" s="1056">
        <v>4300.1495112080565</v>
      </c>
      <c r="J91" s="1369">
        <v>41.209270714407197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81.223672644470454</v>
      </c>
      <c r="C94" s="812">
        <v>81.548807130693234</v>
      </c>
      <c r="D94" s="1369">
        <v>-0.32513448622278002</v>
      </c>
      <c r="E94" s="1049">
        <v>69.171523941381565</v>
      </c>
      <c r="F94" s="812">
        <v>70.923620682960561</v>
      </c>
      <c r="G94" s="1369">
        <v>-1.7520967415790001</v>
      </c>
      <c r="H94" s="1049">
        <v>82.961817277925945</v>
      </c>
      <c r="I94" s="812">
        <v>83.696108567779433</v>
      </c>
      <c r="J94" s="1369">
        <v>-0.73429128985348802</v>
      </c>
      <c r="K94" s="1043"/>
    </row>
    <row r="95" spans="1:11" x14ac:dyDescent="0.2">
      <c r="A95" s="1046" t="s">
        <v>1054</v>
      </c>
      <c r="B95" s="1049">
        <v>18.776327355527286</v>
      </c>
      <c r="C95" s="812">
        <v>18.45119286930678</v>
      </c>
      <c r="D95" s="1369">
        <v>0.325134486220506</v>
      </c>
      <c r="E95" s="1049">
        <v>30.828476058618229</v>
      </c>
      <c r="F95" s="812">
        <v>29.076379317039436</v>
      </c>
      <c r="G95" s="1369">
        <v>1.75209674157879</v>
      </c>
      <c r="H95" s="1049">
        <v>17.038182722073948</v>
      </c>
      <c r="I95" s="812">
        <v>16.303891432220603</v>
      </c>
      <c r="J95" s="1369">
        <v>0.73429128985334602</v>
      </c>
      <c r="K95" s="1043"/>
    </row>
    <row r="96" spans="1:11" x14ac:dyDescent="0.2">
      <c r="A96" s="1046" t="s">
        <v>1055</v>
      </c>
      <c r="B96" s="1049">
        <v>1.5465418073953616</v>
      </c>
      <c r="C96" s="812">
        <v>1.62229947861225</v>
      </c>
      <c r="D96" s="1369">
        <v>-4.6697710389263696</v>
      </c>
      <c r="E96" s="1049">
        <v>2.7142496438243615</v>
      </c>
      <c r="F96" s="812">
        <v>2.5454933701999711</v>
      </c>
      <c r="G96" s="1369">
        <v>6.6296096308878996</v>
      </c>
      <c r="H96" s="1049">
        <v>1.3781365578973748</v>
      </c>
      <c r="I96" s="812">
        <v>1.4357262283575678</v>
      </c>
      <c r="J96" s="1369">
        <v>-4.0111874619769301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115168.39510636005</v>
      </c>
      <c r="C98" s="1056">
        <v>121542.31120766497</v>
      </c>
      <c r="D98" s="1369">
        <v>-5.2441952419471098</v>
      </c>
      <c r="E98" s="1045">
        <v>23979.376033076958</v>
      </c>
      <c r="F98" s="1056">
        <v>28029.49841605702</v>
      </c>
      <c r="G98" s="1369">
        <v>-14.449500033364499</v>
      </c>
      <c r="H98" s="1045">
        <v>91189.019073283111</v>
      </c>
      <c r="I98" s="1056">
        <v>93512.812791607939</v>
      </c>
      <c r="J98" s="1369">
        <v>-2.4850003426839198</v>
      </c>
      <c r="K98" s="1043"/>
    </row>
    <row r="99" spans="1:11" x14ac:dyDescent="0.2">
      <c r="A99" s="1046" t="s">
        <v>1057</v>
      </c>
      <c r="B99" s="1045">
        <v>333245.17331726121</v>
      </c>
      <c r="C99" s="1056">
        <v>272290.59199687839</v>
      </c>
      <c r="D99" s="1369">
        <v>22.385856548830599</v>
      </c>
      <c r="E99" s="1045">
        <v>32539.19239054697</v>
      </c>
      <c r="F99" s="1056">
        <v>38181.404788485699</v>
      </c>
      <c r="G99" s="1369">
        <v>-14.777382941238001</v>
      </c>
      <c r="H99" s="1045">
        <v>300705.98092671722</v>
      </c>
      <c r="I99" s="1056">
        <v>234109.18720839251</v>
      </c>
      <c r="J99" s="1369">
        <v>28.446894593266698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251463.28754321777</v>
      </c>
      <c r="C101" s="1056">
        <v>246663.05214182581</v>
      </c>
      <c r="D101" s="1369">
        <v>1.9460698956372</v>
      </c>
      <c r="E101" s="1045">
        <v>32130.369465427808</v>
      </c>
      <c r="F101" s="1056">
        <v>38490.650018831991</v>
      </c>
      <c r="G101" s="1369">
        <v>-16.524222246941399</v>
      </c>
      <c r="H101" s="1045">
        <v>219332.91807779283</v>
      </c>
      <c r="I101" s="1056">
        <v>208172.40212299381</v>
      </c>
      <c r="J101" s="1369">
        <v>5.36118901496131</v>
      </c>
      <c r="K101" s="1043"/>
    </row>
    <row r="102" spans="1:11" x14ac:dyDescent="0.2">
      <c r="A102" s="1046" t="s">
        <v>1059</v>
      </c>
      <c r="B102" s="1045">
        <v>196950.28088040135</v>
      </c>
      <c r="C102" s="1056">
        <v>147169.85106271767</v>
      </c>
      <c r="D102" s="1369">
        <v>33.825154716280402</v>
      </c>
      <c r="E102" s="1045">
        <v>24388.198958196164</v>
      </c>
      <c r="F102" s="1056">
        <v>27720.253185710761</v>
      </c>
      <c r="G102" s="1369">
        <v>-12.020287856649899</v>
      </c>
      <c r="H102" s="1045">
        <v>172562.08192220709</v>
      </c>
      <c r="I102" s="1056">
        <v>119449.59787700693</v>
      </c>
      <c r="J102" s="1369">
        <v>44.464347297249397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187003.61946924333</v>
      </c>
      <c r="C104" s="1056">
        <v>137263.33559184644</v>
      </c>
      <c r="D104" s="1369">
        <v>36.237123091121703</v>
      </c>
      <c r="E104" s="1045">
        <v>21026.944048172219</v>
      </c>
      <c r="F104" s="1056">
        <v>23556.025159466732</v>
      </c>
      <c r="G104" s="1369">
        <v>-10.736451053067899</v>
      </c>
      <c r="H104" s="1045">
        <v>165976.67542107266</v>
      </c>
      <c r="I104" s="1056">
        <v>113707.31043237975</v>
      </c>
      <c r="J104" s="1369">
        <v>45.968341692310801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38.802099641106764</v>
      </c>
      <c r="C106" s="1056">
        <v>38.367887402045255</v>
      </c>
      <c r="D106" s="1369">
        <v>1.1317074471980499</v>
      </c>
      <c r="E106" s="1045">
        <v>40.804248350850671</v>
      </c>
      <c r="F106" s="1056">
        <v>39.922629632533869</v>
      </c>
      <c r="G106" s="1369">
        <v>2.20831825566508</v>
      </c>
      <c r="H106" s="1045">
        <v>38.565169605034903</v>
      </c>
      <c r="I106" s="1056">
        <v>38.053681129788117</v>
      </c>
      <c r="J106" s="1369">
        <v>1.3441235119994701</v>
      </c>
      <c r="K106" s="1043"/>
    </row>
    <row r="107" spans="1:11" x14ac:dyDescent="0.2">
      <c r="A107" s="1051" t="s">
        <v>1062</v>
      </c>
      <c r="B107" s="1525">
        <v>2.5699555746372655</v>
      </c>
      <c r="C107" s="1526">
        <v>2.4988578879585086</v>
      </c>
      <c r="D107" s="1370">
        <v>2.8452072853507326</v>
      </c>
      <c r="E107" s="1525">
        <v>2.4341074034688712</v>
      </c>
      <c r="F107" s="1526">
        <v>2.4121659792539725</v>
      </c>
      <c r="G107" s="1370">
        <v>0.90961502664442406</v>
      </c>
      <c r="H107" s="1525">
        <v>2.5945128443652177</v>
      </c>
      <c r="I107" s="1526">
        <v>2.5171403747297969</v>
      </c>
      <c r="J107" s="1370">
        <v>3.0738241860558269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honeticPr fontId="37" type="noConversion"/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112"/>
  <sheetViews>
    <sheetView showGridLines="0" zoomScaleNormal="100" workbookViewId="0">
      <selection activeCell="C21" sqref="C21"/>
    </sheetView>
  </sheetViews>
  <sheetFormatPr defaultColWidth="9.140625" defaultRowHeight="14.25" x14ac:dyDescent="0.2"/>
  <cols>
    <col min="1" max="1" width="33.7109375" style="187" customWidth="1"/>
    <col min="2" max="2" width="9.85546875" style="166" customWidth="1"/>
    <col min="3" max="3" width="9.85546875" style="143" customWidth="1"/>
    <col min="4" max="4" width="10.28515625" style="152" customWidth="1"/>
    <col min="5" max="5" width="9.85546875" style="152" customWidth="1"/>
    <col min="6" max="6" width="9.85546875" style="143" customWidth="1"/>
    <col min="7" max="7" width="10.28515625" style="143" customWidth="1"/>
    <col min="8" max="8" width="9.85546875" style="144" customWidth="1"/>
    <col min="9" max="9" width="9.85546875" style="143" customWidth="1"/>
    <col min="10" max="10" width="10.28515625" style="1058" customWidth="1"/>
    <col min="11" max="112" width="9.140625" style="1043"/>
    <col min="113" max="113" width="10.28515625" style="1043" customWidth="1"/>
    <col min="114" max="16384" width="9.140625" style="1043"/>
  </cols>
  <sheetData>
    <row r="1" spans="1:10" s="1042" customFormat="1" ht="15.75" x14ac:dyDescent="0.25">
      <c r="A1" s="1392" t="str">
        <f>CONCATENATE('List of Tables'!A5,":  ",'List of Tables'!C5)</f>
        <v>TABLE 2:  Summary of Visitor Characteristics: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0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</row>
    <row r="3" spans="1:10" ht="15.75" x14ac:dyDescent="0.25">
      <c r="A3" s="969"/>
      <c r="B3" s="969"/>
      <c r="C3" s="969"/>
      <c r="D3" s="969"/>
      <c r="E3" s="969"/>
      <c r="F3" s="969"/>
      <c r="G3" s="969"/>
      <c r="H3" s="969"/>
      <c r="I3" s="969"/>
      <c r="J3" s="969"/>
    </row>
    <row r="4" spans="1:10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0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0" s="35" customFormat="1" ht="12.75" x14ac:dyDescent="0.2">
      <c r="A6" s="425"/>
      <c r="B6" s="1336"/>
      <c r="C6" s="1252"/>
      <c r="D6" s="1337"/>
      <c r="E6" s="1349"/>
      <c r="F6" s="1350"/>
      <c r="G6" s="1351"/>
      <c r="H6" s="1349"/>
      <c r="I6" s="1350"/>
      <c r="J6" s="1337"/>
    </row>
    <row r="7" spans="1:10" s="35" customFormat="1" ht="12.75" x14ac:dyDescent="0.2">
      <c r="A7" s="1060" t="s">
        <v>364</v>
      </c>
      <c r="B7" s="1059">
        <v>8821802.4187498707</v>
      </c>
      <c r="C7" s="1338">
        <v>8563017.7763881627</v>
      </c>
      <c r="D7" s="1339">
        <v>3.02211964426006</v>
      </c>
      <c r="E7" s="1059">
        <v>5968779.4187567383</v>
      </c>
      <c r="F7" s="1338">
        <v>5782139.7763881609</v>
      </c>
      <c r="G7" s="1339">
        <v>3.22786458969283</v>
      </c>
      <c r="H7" s="1059">
        <v>2853023.0000000051</v>
      </c>
      <c r="I7" s="1338">
        <v>2780877.9999999995</v>
      </c>
      <c r="J7" s="1339">
        <v>2.59432452628291</v>
      </c>
    </row>
    <row r="8" spans="1:10" s="35" customFormat="1" ht="12.75" x14ac:dyDescent="0.2">
      <c r="A8" s="1060" t="s">
        <v>559</v>
      </c>
      <c r="B8" s="1059">
        <v>79669135.467227638</v>
      </c>
      <c r="C8" s="1338">
        <v>78086080.961957335</v>
      </c>
      <c r="D8" s="1339">
        <v>2.0273197038042499</v>
      </c>
      <c r="E8" s="1059">
        <v>57810694.875661217</v>
      </c>
      <c r="F8" s="1338">
        <v>56949633.464930721</v>
      </c>
      <c r="G8" s="1339">
        <v>1.5119700660773101</v>
      </c>
      <c r="H8" s="1059">
        <v>21858440.591624327</v>
      </c>
      <c r="I8" s="1338">
        <v>21136447.497026607</v>
      </c>
      <c r="J8" s="1339">
        <v>3.4158677549729499</v>
      </c>
    </row>
    <row r="9" spans="1:10" s="35" customFormat="1" ht="12.75" x14ac:dyDescent="0.2">
      <c r="A9" s="1060" t="s">
        <v>994</v>
      </c>
      <c r="B9" s="1059">
        <v>217675.23351701541</v>
      </c>
      <c r="C9" s="1338">
        <v>213934.4683889242</v>
      </c>
      <c r="D9" s="1339">
        <v>1.7485565352146299</v>
      </c>
      <c r="E9" s="1059">
        <v>157952.71823951151</v>
      </c>
      <c r="F9" s="1338">
        <v>156026.3930546047</v>
      </c>
      <c r="G9" s="1339">
        <v>1.23461495660715</v>
      </c>
      <c r="H9" s="1059">
        <v>59722.515277662096</v>
      </c>
      <c r="I9" s="1338">
        <v>57908.075334319474</v>
      </c>
      <c r="J9" s="1339">
        <v>3.1333107392489801</v>
      </c>
    </row>
    <row r="10" spans="1:10" s="35" customFormat="1" ht="12.75" x14ac:dyDescent="0.2">
      <c r="A10" s="425"/>
      <c r="B10" s="1059"/>
      <c r="C10" s="1338"/>
      <c r="D10" s="1339"/>
      <c r="E10" s="1059"/>
      <c r="F10" s="1338"/>
      <c r="G10" s="1339"/>
      <c r="H10" s="1059"/>
      <c r="I10" s="1338"/>
      <c r="J10" s="1339"/>
    </row>
    <row r="11" spans="1:10" s="35" customFormat="1" ht="12.75" x14ac:dyDescent="0.2">
      <c r="A11" s="1060" t="s">
        <v>260</v>
      </c>
      <c r="B11" s="1059"/>
      <c r="C11" s="1338"/>
      <c r="D11" s="1339"/>
      <c r="E11" s="1059"/>
      <c r="F11" s="1338"/>
      <c r="G11" s="1339"/>
      <c r="H11" s="1059"/>
      <c r="I11" s="1338"/>
      <c r="J11" s="1339"/>
    </row>
    <row r="12" spans="1:10" s="35" customFormat="1" ht="12.75" x14ac:dyDescent="0.2">
      <c r="A12" s="1060" t="s">
        <v>995</v>
      </c>
      <c r="B12" s="1059">
        <v>5447229.2334919032</v>
      </c>
      <c r="C12" s="1338">
        <v>5339912.0569686275</v>
      </c>
      <c r="D12" s="1339">
        <v>2.0097180511283099</v>
      </c>
      <c r="E12" s="1059">
        <v>2913562.35822016</v>
      </c>
      <c r="F12" s="1338">
        <v>2868749.4229074353</v>
      </c>
      <c r="G12" s="1339">
        <v>1.5621069918092501</v>
      </c>
      <c r="H12" s="1059">
        <v>2533666.875276891</v>
      </c>
      <c r="I12" s="1338">
        <v>2471162.6340611908</v>
      </c>
      <c r="J12" s="1339">
        <v>2.5293455134913101</v>
      </c>
    </row>
    <row r="13" spans="1:10" s="35" customFormat="1" ht="12.75" x14ac:dyDescent="0.2">
      <c r="A13" s="1060" t="s">
        <v>996</v>
      </c>
      <c r="B13" s="1059">
        <v>4139493.4886672171</v>
      </c>
      <c r="C13" s="1338">
        <v>4038992.9904121179</v>
      </c>
      <c r="D13" s="1339">
        <v>2.4882563176928101</v>
      </c>
      <c r="E13" s="1059">
        <v>2098750.8665461568</v>
      </c>
      <c r="F13" s="1338">
        <v>2061135.3422962688</v>
      </c>
      <c r="G13" s="1339">
        <v>1.8249905029517099</v>
      </c>
      <c r="H13" s="1059">
        <v>2040742.6221239534</v>
      </c>
      <c r="I13" s="1338">
        <v>1977857.6481158519</v>
      </c>
      <c r="J13" s="1339">
        <v>3.1794489390076701</v>
      </c>
    </row>
    <row r="14" spans="1:10" s="35" customFormat="1" ht="12.75" x14ac:dyDescent="0.2">
      <c r="A14" s="1060" t="s">
        <v>997</v>
      </c>
      <c r="B14" s="1059">
        <v>209582.76235128311</v>
      </c>
      <c r="C14" s="1338">
        <v>216599.05687542376</v>
      </c>
      <c r="D14" s="1339">
        <v>-3.2393005885413699</v>
      </c>
      <c r="E14" s="1059">
        <v>179153.05338812075</v>
      </c>
      <c r="F14" s="1338">
        <v>182434.2116349561</v>
      </c>
      <c r="G14" s="1339">
        <v>-1.79854327619253</v>
      </c>
      <c r="H14" s="1059">
        <v>30429.708963162331</v>
      </c>
      <c r="I14" s="1338">
        <v>34164.845240467745</v>
      </c>
      <c r="J14" s="1339">
        <v>-10.9326889995135</v>
      </c>
    </row>
    <row r="15" spans="1:10" s="35" customFormat="1" ht="12.75" x14ac:dyDescent="0.2">
      <c r="A15" s="425"/>
      <c r="B15" s="1059"/>
      <c r="C15" s="1338"/>
      <c r="D15" s="1339"/>
      <c r="E15" s="1059"/>
      <c r="F15" s="1338"/>
      <c r="G15" s="1339"/>
      <c r="H15" s="1059"/>
      <c r="I15" s="1338"/>
      <c r="J15" s="1339"/>
    </row>
    <row r="16" spans="1:10" s="35" customFormat="1" ht="12.75" x14ac:dyDescent="0.2">
      <c r="A16" s="1060" t="s">
        <v>998</v>
      </c>
      <c r="B16" s="1059">
        <v>1187268.7988315735</v>
      </c>
      <c r="C16" s="1338">
        <v>1173752.03409736</v>
      </c>
      <c r="D16" s="1339">
        <v>1.1515860540857901</v>
      </c>
      <c r="E16" s="1059">
        <v>1050577.391048356</v>
      </c>
      <c r="F16" s="1338">
        <v>1028294.0765007727</v>
      </c>
      <c r="G16" s="1339">
        <v>2.1670176904463099</v>
      </c>
      <c r="H16" s="1059">
        <v>136691.40778321034</v>
      </c>
      <c r="I16" s="1338">
        <v>145457.95759658655</v>
      </c>
      <c r="J16" s="1339">
        <v>-6.0268616157043704</v>
      </c>
    </row>
    <row r="17" spans="1:10" s="35" customFormat="1" ht="12.75" x14ac:dyDescent="0.2">
      <c r="A17" s="1060" t="s">
        <v>999</v>
      </c>
      <c r="B17" s="1059">
        <v>645778.73663207155</v>
      </c>
      <c r="C17" s="1338">
        <v>629599.72193106997</v>
      </c>
      <c r="D17" s="1339">
        <v>2.5697302805945199</v>
      </c>
      <c r="E17" s="1059">
        <v>615215.05514838011</v>
      </c>
      <c r="F17" s="1338">
        <v>597942.77708362346</v>
      </c>
      <c r="G17" s="1339">
        <v>2.8886172267185199</v>
      </c>
      <c r="H17" s="1059">
        <v>30563.681483695516</v>
      </c>
      <c r="I17" s="1338">
        <v>31656.944847446277</v>
      </c>
      <c r="J17" s="1339">
        <v>-3.4534708545602202</v>
      </c>
    </row>
    <row r="18" spans="1:10" s="35" customFormat="1" ht="12.75" x14ac:dyDescent="0.2">
      <c r="A18" s="1060" t="s">
        <v>1000</v>
      </c>
      <c r="B18" s="1059">
        <v>104246.00982222184</v>
      </c>
      <c r="C18" s="1338">
        <v>123079.53491918836</v>
      </c>
      <c r="D18" s="1339">
        <v>-15.3019144160175</v>
      </c>
      <c r="E18" s="1059">
        <v>65678.979745875404</v>
      </c>
      <c r="F18" s="1338">
        <v>73803.376292576344</v>
      </c>
      <c r="G18" s="1339">
        <v>-11.008163792525799</v>
      </c>
      <c r="H18" s="1059">
        <v>38567.030076346608</v>
      </c>
      <c r="I18" s="1338">
        <v>49276.158626612043</v>
      </c>
      <c r="J18" s="1339">
        <v>-21.732880258409299</v>
      </c>
    </row>
    <row r="19" spans="1:10" s="35" customFormat="1" ht="12.75" x14ac:dyDescent="0.2">
      <c r="A19" s="425"/>
      <c r="B19" s="1059"/>
      <c r="C19" s="1338"/>
      <c r="D19" s="1339"/>
      <c r="E19" s="1059"/>
      <c r="F19" s="1338"/>
      <c r="G19" s="1339"/>
      <c r="H19" s="1059"/>
      <c r="I19" s="1338"/>
      <c r="J19" s="1339"/>
    </row>
    <row r="20" spans="1:10" s="35" customFormat="1" ht="12.75" x14ac:dyDescent="0.2">
      <c r="A20" s="1060" t="s">
        <v>1001</v>
      </c>
      <c r="B20" s="1059">
        <v>2678089.3256520098</v>
      </c>
      <c r="C20" s="1338">
        <v>2579310.5263010561</v>
      </c>
      <c r="D20" s="1339">
        <v>3.8296590636804999</v>
      </c>
      <c r="E20" s="1059">
        <v>2207857.7161070975</v>
      </c>
      <c r="F20" s="1338">
        <v>2115933.8672260703</v>
      </c>
      <c r="G20" s="1339">
        <v>4.34436304011414</v>
      </c>
      <c r="H20" s="1059">
        <v>470231.6095444134</v>
      </c>
      <c r="I20" s="1338">
        <v>463376.65907498909</v>
      </c>
      <c r="J20" s="1339">
        <v>1.4793473808345099</v>
      </c>
    </row>
    <row r="21" spans="1:10" s="35" customFormat="1" ht="12.75" x14ac:dyDescent="0.2">
      <c r="A21" s="1060" t="s">
        <v>1002</v>
      </c>
      <c r="B21" s="1059">
        <v>2634236.8890639455</v>
      </c>
      <c r="C21" s="1338">
        <v>2540161.6352414014</v>
      </c>
      <c r="D21" s="1339">
        <v>3.7035144739363699</v>
      </c>
      <c r="E21" s="1059">
        <v>2171914.1249225726</v>
      </c>
      <c r="F21" s="1338">
        <v>2083998.738696499</v>
      </c>
      <c r="G21" s="1339">
        <v>4.2185911437289496</v>
      </c>
      <c r="H21" s="1059">
        <v>462322.76414091204</v>
      </c>
      <c r="I21" s="1338">
        <v>456162.89654490212</v>
      </c>
      <c r="J21" s="1339">
        <v>1.35036576684916</v>
      </c>
    </row>
    <row r="22" spans="1:10" s="35" customFormat="1" ht="12.75" x14ac:dyDescent="0.2">
      <c r="A22" s="1060" t="s">
        <v>1003</v>
      </c>
      <c r="B22" s="1059">
        <v>1683204.0922164773</v>
      </c>
      <c r="C22" s="1338">
        <v>1597115.848512643</v>
      </c>
      <c r="D22" s="1339">
        <v>5.3902316343555299</v>
      </c>
      <c r="E22" s="1059">
        <v>1491887.4163556444</v>
      </c>
      <c r="F22" s="1338">
        <v>1414006.5700334329</v>
      </c>
      <c r="G22" s="1339">
        <v>5.5078136108214801</v>
      </c>
      <c r="H22" s="1059">
        <v>191316.67586074112</v>
      </c>
      <c r="I22" s="1338">
        <v>183109.27847920853</v>
      </c>
      <c r="J22" s="1339">
        <v>4.4822400315801101</v>
      </c>
    </row>
    <row r="23" spans="1:10" s="35" customFormat="1" ht="12.75" x14ac:dyDescent="0.2">
      <c r="A23" s="1060" t="s">
        <v>1004</v>
      </c>
      <c r="B23" s="1059">
        <v>137397.41962417352</v>
      </c>
      <c r="C23" s="1338">
        <v>152278.93146515061</v>
      </c>
      <c r="D23" s="1339">
        <v>-9.7725349776195198</v>
      </c>
      <c r="E23" s="1059">
        <v>75049.805978191027</v>
      </c>
      <c r="F23" s="1338">
        <v>77471.568307938243</v>
      </c>
      <c r="G23" s="1339">
        <v>-3.12600142560825</v>
      </c>
      <c r="H23" s="1059">
        <v>62347.613645984427</v>
      </c>
      <c r="I23" s="1338">
        <v>74807.363157212225</v>
      </c>
      <c r="J23" s="1339">
        <v>-16.6557795721831</v>
      </c>
    </row>
    <row r="24" spans="1:10" s="35" customFormat="1" ht="12.75" x14ac:dyDescent="0.2">
      <c r="A24" s="425"/>
      <c r="B24" s="1059"/>
      <c r="C24" s="1338"/>
      <c r="D24" s="1339"/>
      <c r="E24" s="1059"/>
      <c r="F24" s="1338"/>
      <c r="G24" s="1339"/>
      <c r="H24" s="1059"/>
      <c r="I24" s="1338"/>
      <c r="J24" s="1339"/>
    </row>
    <row r="25" spans="1:10" s="35" customFormat="1" ht="12.75" x14ac:dyDescent="0.2">
      <c r="A25" s="1060" t="s">
        <v>1005</v>
      </c>
      <c r="B25" s="1059">
        <v>58931.659306814996</v>
      </c>
      <c r="C25" s="1338">
        <v>64767.037211257462</v>
      </c>
      <c r="D25" s="1339">
        <v>-9.0097959636606504</v>
      </c>
      <c r="E25" s="1059">
        <v>44203.486635459725</v>
      </c>
      <c r="F25" s="1338">
        <v>49843.464485422286</v>
      </c>
      <c r="G25" s="1339">
        <v>-11.3153808792968</v>
      </c>
      <c r="H25" s="1059">
        <v>14728.172671355325</v>
      </c>
      <c r="I25" s="1338">
        <v>14923.572725835194</v>
      </c>
      <c r="J25" s="1339">
        <v>-1.30933830705029</v>
      </c>
    </row>
    <row r="26" spans="1:10" s="35" customFormat="1" ht="13.5" customHeight="1" x14ac:dyDescent="0.2">
      <c r="A26" s="1060" t="s">
        <v>1006</v>
      </c>
      <c r="B26" s="1059">
        <v>7695.9691799705251</v>
      </c>
      <c r="C26" s="1338">
        <v>7725.7838457491243</v>
      </c>
      <c r="D26" s="1339">
        <v>-0.38591120815532298</v>
      </c>
      <c r="E26" s="1059">
        <v>6908.5739871819515</v>
      </c>
      <c r="F26" s="1338">
        <v>6994.2561102436857</v>
      </c>
      <c r="G26" s="1339">
        <v>-1.2250355393226899</v>
      </c>
      <c r="H26" s="1059">
        <v>787.39519278857631</v>
      </c>
      <c r="I26" s="1338">
        <v>731.52773550544009</v>
      </c>
      <c r="J26" s="1339">
        <v>7.6370935197057603</v>
      </c>
    </row>
    <row r="27" spans="1:10" s="35" customFormat="1" ht="12.75" x14ac:dyDescent="0.2">
      <c r="A27" s="1060" t="s">
        <v>1007</v>
      </c>
      <c r="B27" s="1059">
        <v>28512.973147230754</v>
      </c>
      <c r="C27" s="1338">
        <v>34974.530617088269</v>
      </c>
      <c r="D27" s="1339">
        <v>-18.475036993635701</v>
      </c>
      <c r="E27" s="1059">
        <v>18570.5201395318</v>
      </c>
      <c r="F27" s="1338">
        <v>23456.01080947286</v>
      </c>
      <c r="G27" s="1339">
        <v>-20.828310106201101</v>
      </c>
      <c r="H27" s="1059">
        <v>9942.4530076989377</v>
      </c>
      <c r="I27" s="1338">
        <v>11518.519807615399</v>
      </c>
      <c r="J27" s="1339">
        <v>-13.682893516183</v>
      </c>
    </row>
    <row r="28" spans="1:10" s="35" customFormat="1" ht="12.75" x14ac:dyDescent="0.2">
      <c r="A28" s="425"/>
      <c r="B28" s="1059"/>
      <c r="C28" s="1338"/>
      <c r="D28" s="1339"/>
      <c r="E28" s="1059"/>
      <c r="F28" s="1338"/>
      <c r="G28" s="1339"/>
      <c r="H28" s="1059"/>
      <c r="I28" s="1338"/>
      <c r="J28" s="1339"/>
    </row>
    <row r="29" spans="1:10" s="35" customFormat="1" ht="13.5" customHeight="1" x14ac:dyDescent="0.2">
      <c r="A29" s="1060" t="s">
        <v>1008</v>
      </c>
      <c r="B29" s="1059">
        <v>63024.452449297743</v>
      </c>
      <c r="C29" s="1338">
        <v>58390.273143662169</v>
      </c>
      <c r="D29" s="1339">
        <v>7.9365604168929602</v>
      </c>
      <c r="E29" s="1059">
        <v>49299.475809996067</v>
      </c>
      <c r="F29" s="1338">
        <v>44333</v>
      </c>
      <c r="G29" s="1339">
        <v>11.2026612455644</v>
      </c>
      <c r="H29" s="1059">
        <v>13724.976639301576</v>
      </c>
      <c r="I29" s="1338">
        <v>14056.682680607948</v>
      </c>
      <c r="J29" s="1339">
        <v>-2.3597746982222199</v>
      </c>
    </row>
    <row r="30" spans="1:10" s="35" customFormat="1" ht="12.75" x14ac:dyDescent="0.2">
      <c r="A30" s="1060" t="s">
        <v>1009</v>
      </c>
      <c r="B30" s="1059">
        <v>9910.4987459205677</v>
      </c>
      <c r="C30" s="1338">
        <v>5591.0728529632215</v>
      </c>
      <c r="D30" s="1339">
        <v>77.255761220641006</v>
      </c>
      <c r="E30" s="1059">
        <v>9242.4139013224831</v>
      </c>
      <c r="F30" s="1338">
        <v>5192.7277597222555</v>
      </c>
      <c r="G30" s="1339">
        <v>77.987645973122099</v>
      </c>
      <c r="H30" s="1059">
        <v>668.08484459808642</v>
      </c>
      <c r="I30" s="1338">
        <v>398.34509324096609</v>
      </c>
      <c r="J30" s="1339">
        <v>67.715093253062804</v>
      </c>
    </row>
    <row r="31" spans="1:10" s="35" customFormat="1" ht="12.75" customHeight="1" x14ac:dyDescent="0.2">
      <c r="A31" s="1060" t="s">
        <v>1010</v>
      </c>
      <c r="B31" s="1059">
        <v>33717.178994283327</v>
      </c>
      <c r="C31" s="1338">
        <v>38560.662824497063</v>
      </c>
      <c r="D31" s="1339">
        <v>-12.560686138249499</v>
      </c>
      <c r="E31" s="1059">
        <v>22549.871890369544</v>
      </c>
      <c r="F31" s="1338">
        <v>26511.215370322338</v>
      </c>
      <c r="G31" s="1339">
        <v>-14.942142125959499</v>
      </c>
      <c r="H31" s="1059">
        <v>11167.307103913805</v>
      </c>
      <c r="I31" s="1338">
        <v>12049.447454174711</v>
      </c>
      <c r="J31" s="1339">
        <v>-7.32100250750731</v>
      </c>
    </row>
    <row r="32" spans="1:10" s="35" customFormat="1" ht="12.75" x14ac:dyDescent="0.2">
      <c r="A32" s="425"/>
      <c r="B32" s="1059"/>
      <c r="C32" s="1338"/>
      <c r="D32" s="1339"/>
      <c r="E32" s="1059"/>
      <c r="F32" s="1338"/>
      <c r="G32" s="1339"/>
      <c r="H32" s="1059"/>
      <c r="I32" s="1338"/>
      <c r="J32" s="1339"/>
    </row>
    <row r="33" spans="1:10" s="35" customFormat="1" ht="12.75" x14ac:dyDescent="0.2">
      <c r="A33" s="1060" t="s">
        <v>1011</v>
      </c>
      <c r="B33" s="1059">
        <v>1549942.7657632479</v>
      </c>
      <c r="C33" s="1338">
        <v>1514973.269303021</v>
      </c>
      <c r="D33" s="1339">
        <v>2.3082583150998399</v>
      </c>
      <c r="E33" s="1059">
        <v>1187739.6522999604</v>
      </c>
      <c r="F33" s="1338">
        <v>1154201.3964252472</v>
      </c>
      <c r="G33" s="1339">
        <v>2.9057542278658399</v>
      </c>
      <c r="H33" s="1059">
        <v>362203.11346303736</v>
      </c>
      <c r="I33" s="1338">
        <v>360771.8728777754</v>
      </c>
      <c r="J33" s="1339">
        <v>0.39671623340404899</v>
      </c>
    </row>
    <row r="34" spans="1:10" s="35" customFormat="1" ht="12.75" customHeight="1" x14ac:dyDescent="0.2">
      <c r="A34" s="1060" t="s">
        <v>1012</v>
      </c>
      <c r="B34" s="1059">
        <v>1325981.4249796695</v>
      </c>
      <c r="C34" s="1338">
        <v>1288021.0157256462</v>
      </c>
      <c r="D34" s="1339">
        <v>2.9471886553525799</v>
      </c>
      <c r="E34" s="1059">
        <v>1035423.6968541733</v>
      </c>
      <c r="F34" s="1338">
        <v>1003389.2451738407</v>
      </c>
      <c r="G34" s="1339">
        <v>3.19262458058164</v>
      </c>
      <c r="H34" s="1059">
        <v>290557.72812536766</v>
      </c>
      <c r="I34" s="1338">
        <v>284631.77055180667</v>
      </c>
      <c r="J34" s="1339">
        <v>2.0819733377172001</v>
      </c>
    </row>
    <row r="35" spans="1:10" s="35" customFormat="1" ht="12.75" x14ac:dyDescent="0.2">
      <c r="A35" s="1060" t="s">
        <v>1013</v>
      </c>
      <c r="B35" s="1059">
        <v>550524.27109488624</v>
      </c>
      <c r="C35" s="1338">
        <v>551763.82528060942</v>
      </c>
      <c r="D35" s="1339">
        <v>-0.224653036123343</v>
      </c>
      <c r="E35" s="1059">
        <v>396360.00387738773</v>
      </c>
      <c r="F35" s="1338">
        <v>389407.72800854914</v>
      </c>
      <c r="G35" s="1339">
        <v>1.78534614718431</v>
      </c>
      <c r="H35" s="1059">
        <v>154164.26721752013</v>
      </c>
      <c r="I35" s="1338">
        <v>162356.0972720604</v>
      </c>
      <c r="J35" s="1339">
        <v>-5.0455943399607701</v>
      </c>
    </row>
    <row r="36" spans="1:10" s="35" customFormat="1" ht="12.75" customHeight="1" x14ac:dyDescent="0.2">
      <c r="A36" s="1060" t="s">
        <v>1014</v>
      </c>
      <c r="B36" s="1059">
        <v>759017.4997148402</v>
      </c>
      <c r="C36" s="1338">
        <v>729540.39979016222</v>
      </c>
      <c r="D36" s="1339">
        <v>4.0405027512056204</v>
      </c>
      <c r="E36" s="1059">
        <v>688621.25187281962</v>
      </c>
      <c r="F36" s="1338">
        <v>657779.98811505944</v>
      </c>
      <c r="G36" s="1339">
        <v>4.6886898833969104</v>
      </c>
      <c r="H36" s="1059">
        <v>70396.247842012439</v>
      </c>
      <c r="I36" s="1338">
        <v>71760.411675102543</v>
      </c>
      <c r="J36" s="1339">
        <v>-1.9009977803170901</v>
      </c>
    </row>
    <row r="37" spans="1:10" s="35" customFormat="1" ht="24" customHeight="1" x14ac:dyDescent="0.2">
      <c r="A37" s="1060" t="s">
        <v>1015</v>
      </c>
      <c r="B37" s="1059">
        <v>115628.87874422439</v>
      </c>
      <c r="C37" s="1338">
        <v>123264.62399395407</v>
      </c>
      <c r="D37" s="1339">
        <v>-6.1945958234571803</v>
      </c>
      <c r="E37" s="1059">
        <v>45797.978004894423</v>
      </c>
      <c r="F37" s="1338">
        <v>50059.843700410383</v>
      </c>
      <c r="G37" s="1339">
        <v>-8.5135417541885392</v>
      </c>
      <c r="H37" s="1059">
        <v>69830.900739329794</v>
      </c>
      <c r="I37" s="1338">
        <v>73204.780293543692</v>
      </c>
      <c r="J37" s="1339">
        <v>-4.6088240968485703</v>
      </c>
    </row>
    <row r="38" spans="1:10" s="35" customFormat="1" ht="12.75" x14ac:dyDescent="0.2">
      <c r="A38" s="425"/>
      <c r="B38" s="1059"/>
      <c r="C38" s="1338"/>
      <c r="D38" s="1339"/>
      <c r="E38" s="1059"/>
      <c r="F38" s="1338"/>
      <c r="G38" s="1339"/>
      <c r="H38" s="1059"/>
      <c r="I38" s="1338"/>
      <c r="J38" s="1339"/>
    </row>
    <row r="39" spans="1:10" s="35" customFormat="1" ht="12.75" x14ac:dyDescent="0.2">
      <c r="A39" s="1060" t="s">
        <v>1016</v>
      </c>
      <c r="B39" s="1059">
        <v>4682308.9300886365</v>
      </c>
      <c r="C39" s="1338">
        <v>4524024.7859760439</v>
      </c>
      <c r="D39" s="1339">
        <v>3.4987461740540202</v>
      </c>
      <c r="E39" s="1059">
        <v>3870028.5522128805</v>
      </c>
      <c r="F39" s="1338">
        <v>3721004.434091894</v>
      </c>
      <c r="G39" s="1339">
        <v>4.0049433092749203</v>
      </c>
      <c r="H39" s="1059">
        <v>812280.37787603051</v>
      </c>
      <c r="I39" s="1338">
        <v>803020.35188414925</v>
      </c>
      <c r="J39" s="1339">
        <v>1.1531496020187</v>
      </c>
    </row>
    <row r="40" spans="1:10" s="35" customFormat="1" ht="12.75" x14ac:dyDescent="0.2">
      <c r="A40" s="1060" t="s">
        <v>1017</v>
      </c>
      <c r="B40" s="1059">
        <v>3374573.18526146</v>
      </c>
      <c r="C40" s="1338">
        <v>3223105.7194195339</v>
      </c>
      <c r="D40" s="1339">
        <v>4.6994259272762804</v>
      </c>
      <c r="E40" s="1059">
        <v>3055217.0605382007</v>
      </c>
      <c r="F40" s="1338">
        <v>2913390.3534807279</v>
      </c>
      <c r="G40" s="1339">
        <v>4.8680983270239597</v>
      </c>
      <c r="H40" s="1059">
        <v>319356.12472310039</v>
      </c>
      <c r="I40" s="1338">
        <v>309715.36593880679</v>
      </c>
      <c r="J40" s="1339">
        <v>3.1127802636044901</v>
      </c>
    </row>
    <row r="41" spans="1:10" s="35" customFormat="1" ht="12.75" customHeight="1" x14ac:dyDescent="0.2">
      <c r="A41" s="1060" t="s">
        <v>1018</v>
      </c>
      <c r="B41" s="1059">
        <v>1307735.7448273774</v>
      </c>
      <c r="C41" s="1338">
        <v>1300919.0665565094</v>
      </c>
      <c r="D41" s="1339">
        <v>0.52398941994997095</v>
      </c>
      <c r="E41" s="1059">
        <v>814811.49167409213</v>
      </c>
      <c r="F41" s="1338">
        <v>807614.08061116701</v>
      </c>
      <c r="G41" s="1339">
        <v>0.89119435083133203</v>
      </c>
      <c r="H41" s="1059">
        <v>492924.25315293402</v>
      </c>
      <c r="I41" s="1338">
        <v>493304.98594534257</v>
      </c>
      <c r="J41" s="1339">
        <v>-7.7180000862740003E-2</v>
      </c>
    </row>
    <row r="42" spans="1:10" s="35" customFormat="1" ht="12.75" x14ac:dyDescent="0.2">
      <c r="A42" s="1060" t="s">
        <v>1019</v>
      </c>
      <c r="B42" s="1059">
        <v>7245100.2851541322</v>
      </c>
      <c r="C42" s="1338">
        <v>7008565.8173447056</v>
      </c>
      <c r="D42" s="1339">
        <v>3.3749339590141898</v>
      </c>
      <c r="E42" s="1059">
        <v>4910625.5778108342</v>
      </c>
      <c r="F42" s="1338">
        <v>4743051.6613983521</v>
      </c>
      <c r="G42" s="1339">
        <v>3.53304008422033</v>
      </c>
      <c r="H42" s="1059">
        <v>2334474.7073477963</v>
      </c>
      <c r="I42" s="1338">
        <v>2265514.1559463539</v>
      </c>
      <c r="J42" s="1339">
        <v>3.0439249836704798</v>
      </c>
    </row>
    <row r="43" spans="1:10" s="35" customFormat="1" ht="12.75" x14ac:dyDescent="0.2">
      <c r="A43" s="1060" t="s">
        <v>1020</v>
      </c>
      <c r="B43" s="1059">
        <v>1576702.1335989768</v>
      </c>
      <c r="C43" s="1338">
        <v>1554451.9590434581</v>
      </c>
      <c r="D43" s="1339">
        <v>1.4313838665821801</v>
      </c>
      <c r="E43" s="1059">
        <v>1058153.8409464015</v>
      </c>
      <c r="F43" s="1338">
        <v>1039088.1149898119</v>
      </c>
      <c r="G43" s="1339">
        <v>1.8348517013666801</v>
      </c>
      <c r="H43" s="1059">
        <v>518548.2926522023</v>
      </c>
      <c r="I43" s="1338">
        <v>515363.84405364544</v>
      </c>
      <c r="J43" s="1339">
        <v>0.61790298937334498</v>
      </c>
    </row>
    <row r="44" spans="1:10" s="35" customFormat="1" ht="12.75" x14ac:dyDescent="0.2">
      <c r="A44" s="1060" t="s">
        <v>1021</v>
      </c>
      <c r="B44" s="1340">
        <v>1.2401812327657624</v>
      </c>
      <c r="C44" s="1341">
        <v>1.2486201226216687</v>
      </c>
      <c r="D44" s="1339">
        <v>-0.67585726859723405</v>
      </c>
      <c r="E44" s="1340">
        <v>1.2426822920657274</v>
      </c>
      <c r="F44" s="1341">
        <v>1.2503019589737951</v>
      </c>
      <c r="G44" s="1339">
        <v>-0.60942613529308298</v>
      </c>
      <c r="H44" s="1340">
        <v>1.2349487929030762</v>
      </c>
      <c r="I44" s="1341">
        <v>1.2451231648734324</v>
      </c>
      <c r="J44" s="1339">
        <v>-0.81713779466872505</v>
      </c>
    </row>
    <row r="45" spans="1:10" s="35" customFormat="1" ht="12.75" x14ac:dyDescent="0.2">
      <c r="A45" s="425"/>
      <c r="B45" s="1340"/>
      <c r="C45" s="1341"/>
      <c r="D45" s="1339"/>
      <c r="E45" s="1340"/>
      <c r="F45" s="1341"/>
      <c r="G45" s="1339"/>
      <c r="H45" s="1340"/>
      <c r="I45" s="1341"/>
      <c r="J45" s="1339"/>
    </row>
    <row r="46" spans="1:10" s="35" customFormat="1" ht="12.75" x14ac:dyDescent="0.2">
      <c r="A46" s="1060" t="s">
        <v>1022</v>
      </c>
      <c r="B46" s="1340"/>
      <c r="C46" s="1341"/>
      <c r="D46" s="1339"/>
      <c r="E46" s="1340"/>
      <c r="F46" s="1341"/>
      <c r="G46" s="1339"/>
      <c r="H46" s="1340"/>
      <c r="I46" s="1341"/>
      <c r="J46" s="1339"/>
    </row>
    <row r="47" spans="1:10" s="35" customFormat="1" ht="12.75" x14ac:dyDescent="0.2">
      <c r="A47" s="1060" t="s">
        <v>1023</v>
      </c>
      <c r="B47" s="1340">
        <v>9.0309362741902657</v>
      </c>
      <c r="C47" s="1341">
        <v>9.118990874604215</v>
      </c>
      <c r="D47" s="1339">
        <v>-0.96561781478667297</v>
      </c>
      <c r="E47" s="1340">
        <v>9.6855137072066313</v>
      </c>
      <c r="F47" s="1341">
        <v>9.8492315418378364</v>
      </c>
      <c r="G47" s="1339">
        <v>-1.6622396776414501</v>
      </c>
      <c r="H47" s="1340">
        <v>7.6615017094584541</v>
      </c>
      <c r="I47" s="1341">
        <v>7.600638178671149</v>
      </c>
      <c r="J47" s="1339">
        <v>0.80076869016209595</v>
      </c>
    </row>
    <row r="48" spans="1:10" s="35" customFormat="1" ht="12.75" x14ac:dyDescent="0.2">
      <c r="A48" s="1061" t="s">
        <v>1066</v>
      </c>
      <c r="B48" s="1340">
        <v>6.7865813690042662</v>
      </c>
      <c r="C48" s="1341">
        <v>6.8204312895302515</v>
      </c>
      <c r="D48" s="1339">
        <v>-0.49630175994803699</v>
      </c>
      <c r="E48" s="1340">
        <v>7.2296598065276703</v>
      </c>
      <c r="F48" s="1341">
        <v>7.3335189224855526</v>
      </c>
      <c r="G48" s="1339">
        <v>-1.4162248308848888</v>
      </c>
      <c r="H48" s="1340">
        <v>6.2770681927034229</v>
      </c>
      <c r="I48" s="1341">
        <v>6.2247926898470016</v>
      </c>
      <c r="J48" s="1339">
        <v>0.8397950817171087</v>
      </c>
    </row>
    <row r="49" spans="1:10" s="35" customFormat="1" ht="12.75" x14ac:dyDescent="0.2">
      <c r="A49" s="1061" t="s">
        <v>199</v>
      </c>
      <c r="B49" s="1340">
        <v>8.1416898741915258</v>
      </c>
      <c r="C49" s="1341">
        <v>8.1877356906523886</v>
      </c>
      <c r="D49" s="1339">
        <v>-0.56237546252783277</v>
      </c>
      <c r="E49" s="1340">
        <v>8.3186595666532526</v>
      </c>
      <c r="F49" s="1341">
        <v>8.4224515452711373</v>
      </c>
      <c r="G49" s="1339">
        <v>-1.2323250310197349</v>
      </c>
      <c r="H49" s="1340">
        <v>7.310316200743185</v>
      </c>
      <c r="I49" s="1341">
        <v>7.11542676618188</v>
      </c>
      <c r="J49" s="1339">
        <v>2.7389704225131419</v>
      </c>
    </row>
    <row r="50" spans="1:10" s="35" customFormat="1" ht="12.75" customHeight="1" x14ac:dyDescent="0.2">
      <c r="A50" s="1061" t="s">
        <v>1067</v>
      </c>
      <c r="B50" s="1340">
        <v>4.8398589808394297</v>
      </c>
      <c r="C50" s="1341">
        <v>4.4156866098077794</v>
      </c>
      <c r="D50" s="1339">
        <v>9.6060343161471557</v>
      </c>
      <c r="E50" s="1340">
        <v>5.5239313939735055</v>
      </c>
      <c r="F50" s="1341">
        <v>5.1197823121130268</v>
      </c>
      <c r="G50" s="1339">
        <v>7.8938723801653028</v>
      </c>
      <c r="H50" s="1340">
        <v>2.7867607149242466</v>
      </c>
      <c r="I50" s="1341">
        <v>2.0640668082415052</v>
      </c>
      <c r="J50" s="1339">
        <v>35.013106348938628</v>
      </c>
    </row>
    <row r="51" spans="1:10" s="35" customFormat="1" ht="12.75" customHeight="1" x14ac:dyDescent="0.2">
      <c r="A51" s="1061" t="s">
        <v>1068</v>
      </c>
      <c r="B51" s="1340">
        <v>3.5088721079315173</v>
      </c>
      <c r="C51" s="1341">
        <v>2.7904214149750741</v>
      </c>
      <c r="D51" s="1339">
        <v>25.74703193936249</v>
      </c>
      <c r="E51" s="1340">
        <v>3.955152227759879</v>
      </c>
      <c r="F51" s="1341">
        <v>3.1814825596987428</v>
      </c>
      <c r="G51" s="1339">
        <v>24.317897506701893</v>
      </c>
      <c r="H51" s="1340">
        <v>1.9058547367427576</v>
      </c>
      <c r="I51" s="1341">
        <v>1.5570475791902527</v>
      </c>
      <c r="J51" s="1339">
        <v>22.40183037527364</v>
      </c>
    </row>
    <row r="52" spans="1:10" s="35" customFormat="1" ht="12.75" customHeight="1" x14ac:dyDescent="0.2">
      <c r="A52" s="1061" t="s">
        <v>1069</v>
      </c>
      <c r="B52" s="1340">
        <v>7.6582073673826763</v>
      </c>
      <c r="C52" s="1341">
        <v>7.6290742389571422</v>
      </c>
      <c r="D52" s="1339">
        <v>0.38186977230826397</v>
      </c>
      <c r="E52" s="1340">
        <v>7.9272495095369733</v>
      </c>
      <c r="F52" s="1341">
        <v>7.9579190258908081</v>
      </c>
      <c r="G52" s="1339">
        <v>-0.38539618528477948</v>
      </c>
      <c r="H52" s="1340">
        <v>5.5904139605399861</v>
      </c>
      <c r="I52" s="1341">
        <v>5.3043533912348009</v>
      </c>
      <c r="J52" s="1339">
        <v>5.3929395009368548</v>
      </c>
    </row>
    <row r="53" spans="1:10" s="35" customFormat="1" ht="12.75" customHeight="1" x14ac:dyDescent="0.2">
      <c r="A53" s="1060" t="s">
        <v>1011</v>
      </c>
      <c r="B53" s="1340">
        <v>7.5197711579742803</v>
      </c>
      <c r="C53" s="1341">
        <v>7.56702446362074</v>
      </c>
      <c r="D53" s="1339">
        <v>-0.62446349782050903</v>
      </c>
      <c r="E53" s="1340">
        <v>8.3451477780971448</v>
      </c>
      <c r="F53" s="1341">
        <v>8.4733147032010336</v>
      </c>
      <c r="G53" s="1339">
        <v>-1.5125948886976917</v>
      </c>
      <c r="H53" s="1340">
        <v>4.8131888472115349</v>
      </c>
      <c r="I53" s="1341">
        <v>4.6675704353836789</v>
      </c>
      <c r="J53" s="1339">
        <v>3.1197903458287306</v>
      </c>
    </row>
    <row r="54" spans="1:10" s="35" customFormat="1" ht="12.75" customHeight="1" x14ac:dyDescent="0.2">
      <c r="A54" s="1062" t="s">
        <v>1070</v>
      </c>
      <c r="B54" s="1340">
        <v>4.1923300929745153</v>
      </c>
      <c r="C54" s="1341">
        <v>4.0889114169392728</v>
      </c>
      <c r="D54" s="1339">
        <v>2.5292471636046301</v>
      </c>
      <c r="E54" s="1340">
        <v>4.9011714560105935</v>
      </c>
      <c r="F54" s="1341">
        <v>4.8612210937930511</v>
      </c>
      <c r="G54" s="1339">
        <v>0.82181742913425859</v>
      </c>
      <c r="H54" s="1340">
        <v>2.3698820609341573</v>
      </c>
      <c r="I54" s="1341">
        <v>2.2365426938928601</v>
      </c>
      <c r="J54" s="1339">
        <v>5.9618520766626037</v>
      </c>
    </row>
    <row r="55" spans="1:10" s="35" customFormat="1" ht="12.75" customHeight="1" x14ac:dyDescent="0.2">
      <c r="A55" s="1062" t="s">
        <v>1071</v>
      </c>
      <c r="B55" s="1340">
        <v>7.0492959115283007</v>
      </c>
      <c r="C55" s="1341">
        <v>7.1487392468637401</v>
      </c>
      <c r="D55" s="1339">
        <v>-1.3910611633941841</v>
      </c>
      <c r="E55" s="1340">
        <v>7.6965928124426561</v>
      </c>
      <c r="F55" s="1341">
        <v>7.8602742048896763</v>
      </c>
      <c r="G55" s="1339">
        <v>-2.0823878172748498</v>
      </c>
      <c r="H55" s="1340">
        <v>4.7426061035111822</v>
      </c>
      <c r="I55" s="1341">
        <v>4.6404228946012518</v>
      </c>
      <c r="J55" s="1339">
        <v>2.2020236351478246</v>
      </c>
    </row>
    <row r="56" spans="1:10" s="35" customFormat="1" ht="12.75" customHeight="1" x14ac:dyDescent="0.2">
      <c r="A56" s="425"/>
      <c r="B56" s="1059"/>
      <c r="C56" s="1338"/>
      <c r="D56" s="1339"/>
      <c r="E56" s="1059"/>
      <c r="F56" s="1338"/>
      <c r="G56" s="1339"/>
      <c r="H56" s="1059"/>
      <c r="I56" s="1338"/>
      <c r="J56" s="1339"/>
    </row>
    <row r="57" spans="1:10" s="35" customFormat="1" ht="12.75" customHeight="1" x14ac:dyDescent="0.2">
      <c r="A57" s="1060" t="s">
        <v>280</v>
      </c>
      <c r="B57" s="1059"/>
      <c r="C57" s="1338"/>
      <c r="D57" s="1339"/>
      <c r="E57" s="1059"/>
      <c r="F57" s="1338"/>
      <c r="G57" s="1339"/>
      <c r="H57" s="1059"/>
      <c r="I57" s="1338"/>
      <c r="J57" s="1339"/>
    </row>
    <row r="58" spans="1:10" s="35" customFormat="1" ht="12.75" customHeight="1" x14ac:dyDescent="0.2">
      <c r="A58" s="1060" t="s">
        <v>1024</v>
      </c>
      <c r="B58" s="1059">
        <v>5502947.2631297149</v>
      </c>
      <c r="C58" s="1338">
        <v>5322570.7561526783</v>
      </c>
      <c r="D58" s="1339">
        <v>3.3888982456180301</v>
      </c>
      <c r="E58" s="1059">
        <v>3258527.3943312448</v>
      </c>
      <c r="F58" s="1338">
        <v>3138003.4251832841</v>
      </c>
      <c r="G58" s="1339">
        <v>3.8407851368397101</v>
      </c>
      <c r="H58" s="1059">
        <v>2244419.8688020641</v>
      </c>
      <c r="I58" s="1338">
        <v>2184567.3309693947</v>
      </c>
      <c r="J58" s="1339">
        <v>2.7397891099154199</v>
      </c>
    </row>
    <row r="59" spans="1:10" s="35" customFormat="1" ht="12.75" customHeight="1" x14ac:dyDescent="0.2">
      <c r="A59" s="1060" t="s">
        <v>1025</v>
      </c>
      <c r="B59" s="1059">
        <v>4803345.1317357635</v>
      </c>
      <c r="C59" s="1338">
        <v>4656464.8568905657</v>
      </c>
      <c r="D59" s="1339">
        <v>3.1543301487145698</v>
      </c>
      <c r="E59" s="1059">
        <v>2742043.4447989888</v>
      </c>
      <c r="F59" s="1338">
        <v>2633120.9997198074</v>
      </c>
      <c r="G59" s="1339">
        <v>4.1366289316279801</v>
      </c>
      <c r="H59" s="1059">
        <v>2061301.6869392402</v>
      </c>
      <c r="I59" s="1338">
        <v>2023343.8571707578</v>
      </c>
      <c r="J59" s="1339">
        <v>1.87599500865655</v>
      </c>
    </row>
    <row r="60" spans="1:10" s="35" customFormat="1" ht="12.75" x14ac:dyDescent="0.2">
      <c r="A60" s="1060" t="s">
        <v>1026</v>
      </c>
      <c r="B60" s="1059">
        <v>1520162.1247305945</v>
      </c>
      <c r="C60" s="1338">
        <v>1505768.1572812581</v>
      </c>
      <c r="D60" s="1339">
        <v>0.95592189141025297</v>
      </c>
      <c r="E60" s="1059">
        <v>1108225.3324569892</v>
      </c>
      <c r="F60" s="1338">
        <v>1102907.3231324698</v>
      </c>
      <c r="G60" s="1339">
        <v>0.48218097867146797</v>
      </c>
      <c r="H60" s="1059">
        <v>411936.79227354721</v>
      </c>
      <c r="I60" s="1338">
        <v>402860.83414878877</v>
      </c>
      <c r="J60" s="1339">
        <v>2.25287676423924</v>
      </c>
    </row>
    <row r="61" spans="1:10" s="35" customFormat="1" ht="12.75" x14ac:dyDescent="0.2">
      <c r="A61" s="1060" t="s">
        <v>1027</v>
      </c>
      <c r="B61" s="1059">
        <v>1181576.2686116036</v>
      </c>
      <c r="C61" s="1338">
        <v>1180113.8817725566</v>
      </c>
      <c r="D61" s="1339">
        <v>0.123919128622615</v>
      </c>
      <c r="E61" s="1059">
        <v>876141.55721805058</v>
      </c>
      <c r="F61" s="1338">
        <v>871308.41043719254</v>
      </c>
      <c r="G61" s="1339">
        <v>0.55469988846233498</v>
      </c>
      <c r="H61" s="1059">
        <v>305434.7113935714</v>
      </c>
      <c r="I61" s="1338">
        <v>308805.47133536369</v>
      </c>
      <c r="J61" s="1339">
        <v>-1.0915479985559</v>
      </c>
    </row>
    <row r="62" spans="1:10" s="35" customFormat="1" ht="12.75" x14ac:dyDescent="0.2">
      <c r="A62" s="1060" t="s">
        <v>1028</v>
      </c>
      <c r="B62" s="1059">
        <v>798502.92497625202</v>
      </c>
      <c r="C62" s="1338">
        <v>807943.95693702507</v>
      </c>
      <c r="D62" s="1339">
        <v>-1.1685255988007801</v>
      </c>
      <c r="E62" s="1059">
        <v>650132.05699905893</v>
      </c>
      <c r="F62" s="1338">
        <v>662034.81018567947</v>
      </c>
      <c r="G62" s="1339">
        <v>-1.79790443092897</v>
      </c>
      <c r="H62" s="1059">
        <v>148370.86797722548</v>
      </c>
      <c r="I62" s="1338">
        <v>145909.14675134546</v>
      </c>
      <c r="J62" s="1339">
        <v>1.6871603190684299</v>
      </c>
    </row>
    <row r="63" spans="1:10" s="35" customFormat="1" ht="12.75" x14ac:dyDescent="0.2">
      <c r="A63" s="1060" t="s">
        <v>1029</v>
      </c>
      <c r="B63" s="1059">
        <v>621815.82085301215</v>
      </c>
      <c r="C63" s="1338">
        <v>626356.38758130406</v>
      </c>
      <c r="D63" s="1339">
        <v>-0.72491744609254605</v>
      </c>
      <c r="E63" s="1059">
        <v>506231.52673366695</v>
      </c>
      <c r="F63" s="1338">
        <v>515224.3671348322</v>
      </c>
      <c r="G63" s="1339">
        <v>-1.7454221839651201</v>
      </c>
      <c r="H63" s="1059">
        <v>115584.29411936131</v>
      </c>
      <c r="I63" s="1338">
        <v>111132.02044647197</v>
      </c>
      <c r="J63" s="1339">
        <v>4.0062923854010402</v>
      </c>
    </row>
    <row r="64" spans="1:10" s="35" customFormat="1" ht="12.75" x14ac:dyDescent="0.2">
      <c r="A64" s="1060" t="s">
        <v>1031</v>
      </c>
      <c r="B64" s="1059">
        <v>120867.67302061729</v>
      </c>
      <c r="C64" s="1338">
        <v>138065.00869778096</v>
      </c>
      <c r="D64" s="1342">
        <v>-12.4559697198933</v>
      </c>
      <c r="E64" s="1059">
        <v>100477.97199295656</v>
      </c>
      <c r="F64" s="1338">
        <v>112068.44948986516</v>
      </c>
      <c r="G64" s="1342">
        <v>-10.342319849760001</v>
      </c>
      <c r="H64" s="1059">
        <v>20389.701027661937</v>
      </c>
      <c r="I64" s="1338">
        <v>25996.559207915743</v>
      </c>
      <c r="J64" s="1342">
        <v>-21.5676933836173</v>
      </c>
    </row>
    <row r="65" spans="1:10" s="35" customFormat="1" ht="12.75" x14ac:dyDescent="0.2">
      <c r="A65" s="1060" t="s">
        <v>1032</v>
      </c>
      <c r="B65" s="1059">
        <v>784884.81460906169</v>
      </c>
      <c r="C65" s="1338">
        <v>763964.9400464237</v>
      </c>
      <c r="D65" s="1342">
        <v>2.7383291386862298</v>
      </c>
      <c r="E65" s="1059">
        <v>697641.00967142452</v>
      </c>
      <c r="F65" s="1338">
        <v>679456.61738031963</v>
      </c>
      <c r="G65" s="1342">
        <v>2.6763139582355899</v>
      </c>
      <c r="H65" s="1059">
        <v>87243.804937573033</v>
      </c>
      <c r="I65" s="1338">
        <v>84508.322666104112</v>
      </c>
      <c r="J65" s="1342">
        <v>3.2369383099424698</v>
      </c>
    </row>
    <row r="66" spans="1:10" s="35" customFormat="1" ht="12.75" x14ac:dyDescent="0.2">
      <c r="A66" s="1060" t="s">
        <v>1033</v>
      </c>
      <c r="B66" s="1059">
        <v>93350.127935871336</v>
      </c>
      <c r="C66" s="1338">
        <v>95809.093198314862</v>
      </c>
      <c r="D66" s="1342">
        <v>-2.5665259740573099</v>
      </c>
      <c r="E66" s="1059">
        <v>71696.655897938035</v>
      </c>
      <c r="F66" s="1338">
        <v>72821.005311909859</v>
      </c>
      <c r="G66" s="1342">
        <v>-1.54399051366562</v>
      </c>
      <c r="H66" s="1059">
        <v>21653.472037933225</v>
      </c>
      <c r="I66" s="1338">
        <v>22988.087886404996</v>
      </c>
      <c r="J66" s="1342">
        <v>-5.8056844704385098</v>
      </c>
    </row>
    <row r="67" spans="1:10" s="35" customFormat="1" ht="12.75" x14ac:dyDescent="0.2">
      <c r="A67" s="1061" t="s">
        <v>172</v>
      </c>
      <c r="B67" s="1059">
        <v>679483.51769021293</v>
      </c>
      <c r="C67" s="1338">
        <v>635845.85906659265</v>
      </c>
      <c r="D67" s="1342">
        <v>6.8629303787052098</v>
      </c>
      <c r="E67" s="1059">
        <v>586709.85428962228</v>
      </c>
      <c r="F67" s="1338">
        <v>548826.25744002918</v>
      </c>
      <c r="G67" s="1342">
        <v>6.9026575051819004</v>
      </c>
      <c r="H67" s="1059">
        <v>92773.663400594902</v>
      </c>
      <c r="I67" s="1338">
        <v>87019.601626563468</v>
      </c>
      <c r="J67" s="1342">
        <v>6.6123743001311999</v>
      </c>
    </row>
    <row r="68" spans="1:10" s="35" customFormat="1" ht="12.75" x14ac:dyDescent="0.2">
      <c r="A68" s="1363" t="s">
        <v>725</v>
      </c>
      <c r="B68" s="1063">
        <v>62265.499567544888</v>
      </c>
      <c r="C68" s="1344">
        <v>63747.469688777281</v>
      </c>
      <c r="D68" s="1345">
        <v>-2.32475128576483</v>
      </c>
      <c r="E68" s="1063">
        <v>43990.933703670897</v>
      </c>
      <c r="F68" s="1344">
        <v>42955.113331436522</v>
      </c>
      <c r="G68" s="1345">
        <v>2.4114017910792298</v>
      </c>
      <c r="H68" s="1063">
        <v>18274.565863874006</v>
      </c>
      <c r="I68" s="1344">
        <v>20792.356357340719</v>
      </c>
      <c r="J68" s="1345">
        <v>-12.109211915165201</v>
      </c>
    </row>
    <row r="69" spans="1:10" s="35" customFormat="1" ht="12.75" x14ac:dyDescent="0.2">
      <c r="A69" s="1061" t="s">
        <v>1034</v>
      </c>
      <c r="B69" s="1059">
        <v>50638.82806591034</v>
      </c>
      <c r="C69" s="1338">
        <v>52409.548960846172</v>
      </c>
      <c r="D69" s="1342">
        <v>-3.3786226556895</v>
      </c>
      <c r="E69" s="1059">
        <v>41079.141782602979</v>
      </c>
      <c r="F69" s="1338">
        <v>42246.775472045607</v>
      </c>
      <c r="G69" s="1342">
        <v>-2.76384097104699</v>
      </c>
      <c r="H69" s="1059">
        <v>9559.6862833074592</v>
      </c>
      <c r="I69" s="1338">
        <v>10162.773488800587</v>
      </c>
      <c r="J69" s="1342">
        <v>-5.9342777457131399</v>
      </c>
    </row>
    <row r="70" spans="1:10" s="35" customFormat="1" ht="12.75" x14ac:dyDescent="0.2">
      <c r="A70" s="1061" t="s">
        <v>1035</v>
      </c>
      <c r="B70" s="1059">
        <v>63464.883074597776</v>
      </c>
      <c r="C70" s="1338" t="s">
        <v>883</v>
      </c>
      <c r="D70" s="1343" t="s">
        <v>883</v>
      </c>
      <c r="E70" s="1059">
        <v>33499.746967521336</v>
      </c>
      <c r="F70" s="1338" t="s">
        <v>883</v>
      </c>
      <c r="G70" s="1343" t="s">
        <v>883</v>
      </c>
      <c r="H70" s="1059">
        <v>29965.136107076807</v>
      </c>
      <c r="I70" s="1338" t="s">
        <v>883</v>
      </c>
      <c r="J70" s="1343" t="s">
        <v>883</v>
      </c>
    </row>
    <row r="71" spans="1:10" s="35" customFormat="1" ht="12.75" x14ac:dyDescent="0.2">
      <c r="A71" s="1061" t="s">
        <v>1036</v>
      </c>
      <c r="B71" s="1059">
        <v>17328.488725731306</v>
      </c>
      <c r="C71" s="1338" t="s">
        <v>883</v>
      </c>
      <c r="D71" s="1343" t="s">
        <v>883</v>
      </c>
      <c r="E71" s="1059">
        <v>11376.260308360732</v>
      </c>
      <c r="F71" s="1338" t="s">
        <v>883</v>
      </c>
      <c r="G71" s="1343" t="s">
        <v>883</v>
      </c>
      <c r="H71" s="1059">
        <v>5952.228417370532</v>
      </c>
      <c r="I71" s="1338" t="s">
        <v>883</v>
      </c>
      <c r="J71" s="1343" t="s">
        <v>883</v>
      </c>
    </row>
    <row r="72" spans="1:10" s="35" customFormat="1" ht="12.75" x14ac:dyDescent="0.2">
      <c r="A72" s="1061" t="s">
        <v>227</v>
      </c>
      <c r="B72" s="1059">
        <v>128772.20611192401</v>
      </c>
      <c r="C72" s="1338">
        <v>128558.50459202839</v>
      </c>
      <c r="D72" s="1342">
        <v>0.16622900256485501</v>
      </c>
      <c r="E72" s="1059">
        <v>106965.76370680048</v>
      </c>
      <c r="F72" s="1338">
        <v>110187.3889526608</v>
      </c>
      <c r="G72" s="1342">
        <v>-2.9237694771444298</v>
      </c>
      <c r="H72" s="1059">
        <v>21806.442405123547</v>
      </c>
      <c r="I72" s="1338">
        <v>18371.115639367647</v>
      </c>
      <c r="J72" s="1342">
        <v>18.699608848981999</v>
      </c>
    </row>
    <row r="73" spans="1:10" s="35" customFormat="1" ht="12.75" x14ac:dyDescent="0.2">
      <c r="A73" s="1060"/>
      <c r="B73" s="1059"/>
      <c r="C73" s="1338"/>
      <c r="D73" s="1342"/>
      <c r="E73" s="1059"/>
      <c r="F73" s="1338"/>
      <c r="G73" s="1342"/>
      <c r="H73" s="1059"/>
      <c r="I73" s="1338"/>
      <c r="J73" s="1342"/>
    </row>
    <row r="74" spans="1:10" s="35" customFormat="1" ht="12.75" x14ac:dyDescent="0.2">
      <c r="A74" s="1060" t="s">
        <v>288</v>
      </c>
      <c r="B74" s="1059"/>
      <c r="C74" s="1338"/>
      <c r="D74" s="1342"/>
      <c r="E74" s="1059"/>
      <c r="F74" s="1338"/>
      <c r="G74" s="1342"/>
      <c r="H74" s="1059"/>
      <c r="I74" s="1338"/>
      <c r="J74" s="1342"/>
    </row>
    <row r="75" spans="1:10" s="35" customFormat="1" ht="12.75" x14ac:dyDescent="0.2">
      <c r="A75" s="1060" t="s">
        <v>1037</v>
      </c>
      <c r="B75" s="1059">
        <v>7338059.4054620834</v>
      </c>
      <c r="C75" s="1338">
        <v>7120061.1462812442</v>
      </c>
      <c r="D75" s="1342">
        <v>3.0617470089382302</v>
      </c>
      <c r="E75" s="1059">
        <v>4914523.8844943903</v>
      </c>
      <c r="F75" s="1338">
        <v>4762555.8838205459</v>
      </c>
      <c r="G75" s="1342">
        <v>3.1908917056514401</v>
      </c>
      <c r="H75" s="1059">
        <v>2423535.5209712312</v>
      </c>
      <c r="I75" s="1338">
        <v>2357505.2624607007</v>
      </c>
      <c r="J75" s="1342">
        <v>2.80085306963896</v>
      </c>
    </row>
    <row r="76" spans="1:10" s="35" customFormat="1" ht="12.75" x14ac:dyDescent="0.2">
      <c r="A76" s="1060" t="s">
        <v>1038</v>
      </c>
      <c r="B76" s="1059">
        <v>659137.64554633119</v>
      </c>
      <c r="C76" s="1338">
        <v>650567.51528681454</v>
      </c>
      <c r="D76" s="1342">
        <v>1.3173314157468099</v>
      </c>
      <c r="E76" s="1059">
        <v>267555.42112251709</v>
      </c>
      <c r="F76" s="1338">
        <v>268923.37871301413</v>
      </c>
      <c r="G76" s="1342">
        <v>-0.50867931120145504</v>
      </c>
      <c r="H76" s="1059">
        <v>391582.22442380118</v>
      </c>
      <c r="I76" s="1338">
        <v>381644.13657380076</v>
      </c>
      <c r="J76" s="1342">
        <v>2.6040195296118802</v>
      </c>
    </row>
    <row r="77" spans="1:10" s="35" customFormat="1" ht="12.75" x14ac:dyDescent="0.2">
      <c r="A77" s="1060" t="s">
        <v>1039</v>
      </c>
      <c r="B77" s="1059">
        <v>599739.55124044942</v>
      </c>
      <c r="C77" s="1338">
        <v>588236.46065079444</v>
      </c>
      <c r="D77" s="1342">
        <v>1.9555215222341999</v>
      </c>
      <c r="E77" s="1059">
        <v>228553.64767260157</v>
      </c>
      <c r="F77" s="1338">
        <v>228711.13785875498</v>
      </c>
      <c r="G77" s="1342">
        <v>-6.8859867354023399E-2</v>
      </c>
      <c r="H77" s="1059">
        <v>371185.90356784104</v>
      </c>
      <c r="I77" s="1338">
        <v>359525.32279203995</v>
      </c>
      <c r="J77" s="1342">
        <v>3.24332669678066</v>
      </c>
    </row>
    <row r="78" spans="1:10" s="35" customFormat="1" ht="12.75" x14ac:dyDescent="0.2">
      <c r="A78" s="1060" t="s">
        <v>1040</v>
      </c>
      <c r="B78" s="1059">
        <v>103375.54865644642</v>
      </c>
      <c r="C78" s="1338">
        <v>109920.86403467921</v>
      </c>
      <c r="D78" s="1342">
        <v>-5.9545705319126601</v>
      </c>
      <c r="E78" s="1059">
        <v>53483.844476044032</v>
      </c>
      <c r="F78" s="1338">
        <v>55991.012612128601</v>
      </c>
      <c r="G78" s="1342">
        <v>-4.4778045959852397</v>
      </c>
      <c r="H78" s="1059">
        <v>49891.704180402026</v>
      </c>
      <c r="I78" s="1338">
        <v>53929.851422550695</v>
      </c>
      <c r="J78" s="1342">
        <v>-7.4877774286990197</v>
      </c>
    </row>
    <row r="79" spans="1:10" s="35" customFormat="1" ht="12.75" x14ac:dyDescent="0.2">
      <c r="A79" s="1060" t="s">
        <v>1041</v>
      </c>
      <c r="B79" s="1059">
        <v>6739100.2491213614</v>
      </c>
      <c r="C79" s="1338">
        <v>6536062.6059098085</v>
      </c>
      <c r="D79" s="1342">
        <v>3.1064213342749998</v>
      </c>
      <c r="E79" s="1059">
        <v>4689088.1146193948</v>
      </c>
      <c r="F79" s="1338">
        <v>4541286.8294549985</v>
      </c>
      <c r="G79" s="1342">
        <v>3.2546124196725499</v>
      </c>
      <c r="H79" s="1059">
        <v>2050012.1345035622</v>
      </c>
      <c r="I79" s="1338">
        <v>1994775.7764548073</v>
      </c>
      <c r="J79" s="1342">
        <v>2.76905097308346</v>
      </c>
    </row>
    <row r="80" spans="1:10" s="35" customFormat="1" ht="12.75" x14ac:dyDescent="0.2">
      <c r="A80" s="425"/>
      <c r="B80" s="1059"/>
      <c r="C80" s="1338"/>
      <c r="D80" s="1342"/>
      <c r="E80" s="1059"/>
      <c r="F80" s="1338"/>
      <c r="G80" s="1342"/>
      <c r="H80" s="1059"/>
      <c r="I80" s="1338"/>
      <c r="J80" s="1342"/>
    </row>
    <row r="81" spans="1:10" s="35" customFormat="1" ht="12.75" x14ac:dyDescent="0.2">
      <c r="A81" s="1060" t="s">
        <v>1042</v>
      </c>
      <c r="B81" s="1059">
        <v>485194.05511370488</v>
      </c>
      <c r="C81" s="1338">
        <v>498770.71751602122</v>
      </c>
      <c r="D81" s="1342">
        <v>-2.7220247551682402</v>
      </c>
      <c r="E81" s="1059">
        <v>305460.06936780812</v>
      </c>
      <c r="F81" s="1338">
        <v>322720.66641770845</v>
      </c>
      <c r="G81" s="1342">
        <v>-5.3484634998737102</v>
      </c>
      <c r="H81" s="1059">
        <v>179733.98574589918</v>
      </c>
      <c r="I81" s="1338">
        <v>176050.0510983126</v>
      </c>
      <c r="J81" s="1342">
        <v>2.09254960427665</v>
      </c>
    </row>
    <row r="82" spans="1:10" s="35" customFormat="1" ht="12.75" x14ac:dyDescent="0.2">
      <c r="A82" s="1060" t="s">
        <v>1043</v>
      </c>
      <c r="B82" s="1059">
        <v>231193.50370331912</v>
      </c>
      <c r="C82" s="1338">
        <v>263556.45394227788</v>
      </c>
      <c r="D82" s="1342">
        <v>-12.279323748242099</v>
      </c>
      <c r="E82" s="1059">
        <v>182861.48931630678</v>
      </c>
      <c r="F82" s="1338">
        <v>198049.30873909977</v>
      </c>
      <c r="G82" s="1342">
        <v>-7.6687061012672704</v>
      </c>
      <c r="H82" s="1059">
        <v>48332.014387018833</v>
      </c>
      <c r="I82" s="1338">
        <v>65507.145203177977</v>
      </c>
      <c r="J82" s="1342">
        <v>-26.2187136424408</v>
      </c>
    </row>
    <row r="83" spans="1:10" s="35" customFormat="1" ht="12.75" x14ac:dyDescent="0.2">
      <c r="A83" s="1060" t="s">
        <v>1044</v>
      </c>
      <c r="B83" s="1059">
        <v>80552.012014782464</v>
      </c>
      <c r="C83" s="1338">
        <v>81764.170876232529</v>
      </c>
      <c r="D83" s="1342">
        <v>-1.48250614964949</v>
      </c>
      <c r="E83" s="1059">
        <v>72413.912853211586</v>
      </c>
      <c r="F83" s="1338">
        <v>71360.283861664124</v>
      </c>
      <c r="G83" s="1342">
        <v>1.4764921529600099</v>
      </c>
      <c r="H83" s="1059">
        <v>8138.099161570748</v>
      </c>
      <c r="I83" s="1338">
        <v>10403.887014568423</v>
      </c>
      <c r="J83" s="1342">
        <v>-21.778282000034402</v>
      </c>
    </row>
    <row r="84" spans="1:10" s="35" customFormat="1" ht="12.75" x14ac:dyDescent="0.2">
      <c r="A84" s="1060" t="s">
        <v>1045</v>
      </c>
      <c r="B84" s="1059">
        <v>188747.46922975732</v>
      </c>
      <c r="C84" s="1338">
        <v>171087.25833801067</v>
      </c>
      <c r="D84" s="1342">
        <v>10.3223413966083</v>
      </c>
      <c r="E84" s="1059">
        <v>63072.022805622284</v>
      </c>
      <c r="F84" s="1338">
        <v>67180.620004663826</v>
      </c>
      <c r="G84" s="1342">
        <v>-6.1157476646632798</v>
      </c>
      <c r="H84" s="1059">
        <v>125675.44642413642</v>
      </c>
      <c r="I84" s="1338">
        <v>103906.63833334665</v>
      </c>
      <c r="J84" s="1342">
        <v>20.950353548107699</v>
      </c>
    </row>
    <row r="85" spans="1:10" s="35" customFormat="1" ht="12.75" x14ac:dyDescent="0.2">
      <c r="A85" s="425"/>
      <c r="B85" s="1059"/>
      <c r="C85" s="1338"/>
      <c r="D85" s="1342"/>
      <c r="E85" s="1059"/>
      <c r="F85" s="1338"/>
      <c r="G85" s="1342"/>
      <c r="H85" s="1059"/>
      <c r="I85" s="1338"/>
      <c r="J85" s="1342"/>
    </row>
    <row r="86" spans="1:10" s="35" customFormat="1" ht="12.75" x14ac:dyDescent="0.2">
      <c r="A86" s="1060" t="s">
        <v>1046</v>
      </c>
      <c r="B86" s="1059">
        <v>255919.31359772943</v>
      </c>
      <c r="C86" s="1338">
        <v>257097.00291070767</v>
      </c>
      <c r="D86" s="1342">
        <v>-0.45807197269711603</v>
      </c>
      <c r="E86" s="1059">
        <v>237902.79706464775</v>
      </c>
      <c r="F86" s="1338">
        <v>239163.4396815091</v>
      </c>
      <c r="G86" s="1342">
        <v>-0.52710507029842701</v>
      </c>
      <c r="H86" s="1059">
        <v>18016.516533081685</v>
      </c>
      <c r="I86" s="1338">
        <v>17933.563229198786</v>
      </c>
      <c r="J86" s="1342">
        <v>0.46255896177864902</v>
      </c>
    </row>
    <row r="87" spans="1:10" s="35" customFormat="1" ht="12.75" x14ac:dyDescent="0.2">
      <c r="A87" s="1060" t="s">
        <v>1047</v>
      </c>
      <c r="B87" s="1059">
        <v>722680.53494283371</v>
      </c>
      <c r="C87" s="1338">
        <v>717410.84951012977</v>
      </c>
      <c r="D87" s="1342">
        <v>0.73454219939693399</v>
      </c>
      <c r="E87" s="1059">
        <v>637768.84296676284</v>
      </c>
      <c r="F87" s="1338">
        <v>638925.9805198519</v>
      </c>
      <c r="G87" s="1342">
        <v>-0.181106667809561</v>
      </c>
      <c r="H87" s="1059">
        <v>84911.691976025832</v>
      </c>
      <c r="I87" s="1338">
        <v>78484.868990278017</v>
      </c>
      <c r="J87" s="1342">
        <v>8.1886140200398501</v>
      </c>
    </row>
    <row r="88" spans="1:10" s="35" customFormat="1" ht="13.5" customHeight="1" x14ac:dyDescent="0.2">
      <c r="A88" s="1060" t="s">
        <v>1048</v>
      </c>
      <c r="B88" s="1059">
        <v>94105.059952698357</v>
      </c>
      <c r="C88" s="1338">
        <v>90512.810357751703</v>
      </c>
      <c r="D88" s="1342">
        <v>3.9687747853019899</v>
      </c>
      <c r="E88" s="1059">
        <v>80885.692325283075</v>
      </c>
      <c r="F88" s="1338">
        <v>78120.821954531639</v>
      </c>
      <c r="G88" s="1342">
        <v>3.53922334862358</v>
      </c>
      <c r="H88" s="1059">
        <v>13219.367627414045</v>
      </c>
      <c r="I88" s="1338">
        <v>12391.988403220064</v>
      </c>
      <c r="J88" s="1342">
        <v>6.6767269083223599</v>
      </c>
    </row>
    <row r="89" spans="1:10" s="35" customFormat="1" ht="13.5" customHeight="1" x14ac:dyDescent="0.2">
      <c r="A89" s="1060" t="s">
        <v>1049</v>
      </c>
      <c r="B89" s="1059">
        <v>28090.516124359478</v>
      </c>
      <c r="C89" s="1338">
        <v>27637.303229013385</v>
      </c>
      <c r="D89" s="1342">
        <v>1.6398593292210699</v>
      </c>
      <c r="E89" s="1059">
        <v>13841.954337276931</v>
      </c>
      <c r="F89" s="1338">
        <v>16451.32422335009</v>
      </c>
      <c r="G89" s="1342">
        <v>-15.861154097063899</v>
      </c>
      <c r="H89" s="1059">
        <v>14248.561787082675</v>
      </c>
      <c r="I89" s="1338">
        <v>11185.979005663303</v>
      </c>
      <c r="J89" s="1342">
        <v>27.378763896024001</v>
      </c>
    </row>
    <row r="90" spans="1:10" s="35" customFormat="1" ht="12.75" x14ac:dyDescent="0.2">
      <c r="A90" s="1060" t="s">
        <v>1050</v>
      </c>
      <c r="B90" s="1059">
        <v>89744.20956442118</v>
      </c>
      <c r="C90" s="1338">
        <v>90476.846059584321</v>
      </c>
      <c r="D90" s="1342">
        <v>-0.80975025884595497</v>
      </c>
      <c r="E90" s="1059">
        <v>65021.129472972709</v>
      </c>
      <c r="F90" s="1338">
        <v>57936.846919292984</v>
      </c>
      <c r="G90" s="1342">
        <v>12.227594234715999</v>
      </c>
      <c r="H90" s="1059">
        <v>24723.080091450029</v>
      </c>
      <c r="I90" s="1338">
        <v>32539.999140291311</v>
      </c>
      <c r="J90" s="1342">
        <v>-24.022493101919899</v>
      </c>
    </row>
    <row r="91" spans="1:10" s="35" customFormat="1" ht="13.5" customHeight="1" x14ac:dyDescent="0.2">
      <c r="A91" s="1060" t="s">
        <v>1051</v>
      </c>
      <c r="B91" s="1064">
        <v>434311.26957468793</v>
      </c>
      <c r="C91" s="1346">
        <v>422980.14218113082</v>
      </c>
      <c r="D91" s="1347">
        <v>2.6788792814544999</v>
      </c>
      <c r="E91" s="1064">
        <v>210693.60715743806</v>
      </c>
      <c r="F91" s="1346">
        <v>192317.1443922685</v>
      </c>
      <c r="G91" s="1347">
        <v>9.5552909873116505</v>
      </c>
      <c r="H91" s="1064">
        <v>223617.66241726268</v>
      </c>
      <c r="I91" s="1346">
        <v>230662.99778886233</v>
      </c>
      <c r="J91" s="1347">
        <v>-3.0543847253943199</v>
      </c>
    </row>
    <row r="92" spans="1:10" x14ac:dyDescent="0.2">
      <c r="A92" s="425"/>
      <c r="B92" s="1059"/>
      <c r="C92" s="1338"/>
      <c r="D92" s="1342"/>
      <c r="E92" s="1059"/>
      <c r="F92" s="1338"/>
      <c r="G92" s="1342"/>
      <c r="H92" s="1059"/>
      <c r="I92" s="1338"/>
      <c r="J92" s="1342"/>
    </row>
    <row r="93" spans="1:10" x14ac:dyDescent="0.2">
      <c r="A93" s="1060" t="s">
        <v>1052</v>
      </c>
      <c r="B93" s="1059"/>
      <c r="C93" s="1338"/>
      <c r="D93" s="1342"/>
      <c r="E93" s="1059"/>
      <c r="F93" s="1338"/>
      <c r="G93" s="1342"/>
      <c r="H93" s="1059"/>
      <c r="I93" s="1338"/>
      <c r="J93" s="1342"/>
    </row>
    <row r="94" spans="1:10" x14ac:dyDescent="0.2">
      <c r="A94" s="1060" t="s">
        <v>1053</v>
      </c>
      <c r="B94" s="1065">
        <v>34.465008925509984</v>
      </c>
      <c r="C94" s="1348">
        <v>34.390750361969104</v>
      </c>
      <c r="D94" s="1342">
        <v>7.4258563540880104E-2</v>
      </c>
      <c r="E94" s="1065">
        <v>28.950249008786187</v>
      </c>
      <c r="F94" s="1348">
        <v>28.856629615190236</v>
      </c>
      <c r="G94" s="1342">
        <v>9.3619393595950798E-2</v>
      </c>
      <c r="H94" s="1065">
        <v>46.002380159486435</v>
      </c>
      <c r="I94" s="1348">
        <v>45.89756932248627</v>
      </c>
      <c r="J94" s="1342">
        <v>0.104810837000166</v>
      </c>
    </row>
    <row r="95" spans="1:10" x14ac:dyDescent="0.2">
      <c r="A95" s="1060" t="s">
        <v>1054</v>
      </c>
      <c r="B95" s="1065">
        <v>65.534991074563507</v>
      </c>
      <c r="C95" s="1348">
        <v>65.609249638030903</v>
      </c>
      <c r="D95" s="1342">
        <v>-7.4258563467395802E-2</v>
      </c>
      <c r="E95" s="1065">
        <v>71.049750991241837</v>
      </c>
      <c r="F95" s="1348">
        <v>71.143370384809771</v>
      </c>
      <c r="G95" s="1342">
        <v>-9.3619393567934098E-2</v>
      </c>
      <c r="H95" s="1065">
        <v>53.997619840512925</v>
      </c>
      <c r="I95" s="1348">
        <v>54.102430677513752</v>
      </c>
      <c r="J95" s="1342">
        <v>-0.104810837000826</v>
      </c>
    </row>
    <row r="96" spans="1:10" x14ac:dyDescent="0.2">
      <c r="A96" s="1060" t="s">
        <v>1055</v>
      </c>
      <c r="B96" s="1065">
        <v>5.0569786032149819</v>
      </c>
      <c r="C96" s="1348">
        <v>5.0667365636116548</v>
      </c>
      <c r="D96" s="1342">
        <v>-0.192588666771284</v>
      </c>
      <c r="E96" s="1065">
        <v>5.800818128951744</v>
      </c>
      <c r="F96" s="1348">
        <v>5.8100723008356328</v>
      </c>
      <c r="G96" s="1342">
        <v>-0.15927808475907901</v>
      </c>
      <c r="H96" s="1065">
        <v>3.5007997528922439</v>
      </c>
      <c r="I96" s="1348">
        <v>3.5211559471971356</v>
      </c>
      <c r="J96" s="1342">
        <v>-0.57811112629349604</v>
      </c>
    </row>
    <row r="97" spans="1:10" x14ac:dyDescent="0.2">
      <c r="A97" s="425"/>
      <c r="B97" s="1059"/>
      <c r="C97" s="1338"/>
      <c r="D97" s="1342"/>
      <c r="E97" s="1059"/>
      <c r="F97" s="1338"/>
      <c r="G97" s="1342"/>
      <c r="H97" s="1059"/>
      <c r="I97" s="1338"/>
      <c r="J97" s="1342"/>
    </row>
    <row r="98" spans="1:10" x14ac:dyDescent="0.2">
      <c r="A98" s="1060" t="s">
        <v>1056</v>
      </c>
      <c r="B98" s="1059">
        <v>625461.48148014001</v>
      </c>
      <c r="C98" s="1338">
        <v>665018.52296453575</v>
      </c>
      <c r="D98" s="1342">
        <v>-5.9482616075199504</v>
      </c>
      <c r="E98" s="1059">
        <v>192172.40119538634</v>
      </c>
      <c r="F98" s="1338">
        <v>191485.26124417956</v>
      </c>
      <c r="G98" s="1342">
        <v>0.35884743647739098</v>
      </c>
      <c r="H98" s="1059">
        <v>433289.0802847197</v>
      </c>
      <c r="I98" s="1338">
        <v>473533.26172035612</v>
      </c>
      <c r="J98" s="1342">
        <v>-8.4987021375074008</v>
      </c>
    </row>
    <row r="99" spans="1:10" x14ac:dyDescent="0.2">
      <c r="A99" s="1060" t="s">
        <v>1057</v>
      </c>
      <c r="B99" s="1059">
        <v>8196340.9372713808</v>
      </c>
      <c r="C99" s="1338">
        <v>7897999.2534237579</v>
      </c>
      <c r="D99" s="1342">
        <v>3.7774336800334898</v>
      </c>
      <c r="E99" s="1059">
        <v>5776607.0175612681</v>
      </c>
      <c r="F99" s="1338">
        <v>5590654.5151440836</v>
      </c>
      <c r="G99" s="1342">
        <v>3.3261311696773999</v>
      </c>
      <c r="H99" s="1059">
        <v>2419733.9197152737</v>
      </c>
      <c r="I99" s="1338">
        <v>2307344.7382796733</v>
      </c>
      <c r="J99" s="1342">
        <v>4.8709314898213396</v>
      </c>
    </row>
    <row r="100" spans="1:10" x14ac:dyDescent="0.2">
      <c r="A100" s="425"/>
      <c r="B100" s="1059"/>
      <c r="C100" s="1338"/>
      <c r="D100" s="1342"/>
      <c r="E100" s="1059"/>
      <c r="F100" s="1338"/>
      <c r="G100" s="1342"/>
      <c r="H100" s="1059"/>
      <c r="I100" s="1338"/>
      <c r="J100" s="1342"/>
    </row>
    <row r="101" spans="1:10" x14ac:dyDescent="0.2">
      <c r="A101" s="1060" t="s">
        <v>1058</v>
      </c>
      <c r="B101" s="1059">
        <v>2659773.1880700067</v>
      </c>
      <c r="C101" s="1338">
        <v>2676355.3746716492</v>
      </c>
      <c r="D101" s="1342">
        <v>-0.61958089566774799</v>
      </c>
      <c r="E101" s="1059">
        <v>1201825.1985421148</v>
      </c>
      <c r="F101" s="1338">
        <v>1189599.5889649973</v>
      </c>
      <c r="G101" s="1342">
        <v>1.0277079523669199</v>
      </c>
      <c r="H101" s="1059">
        <v>1457947.9895275356</v>
      </c>
      <c r="I101" s="1338">
        <v>1486755.7857066509</v>
      </c>
      <c r="J101" s="1342">
        <v>-1.9376279854477301</v>
      </c>
    </row>
    <row r="102" spans="1:10" x14ac:dyDescent="0.2">
      <c r="A102" s="1060" t="s">
        <v>1059</v>
      </c>
      <c r="B102" s="1059">
        <v>6162029.2306851698</v>
      </c>
      <c r="C102" s="1338">
        <v>5886662.4017173443</v>
      </c>
      <c r="D102" s="1342">
        <v>4.6778090907250203</v>
      </c>
      <c r="E102" s="1059">
        <v>4766954.2202150812</v>
      </c>
      <c r="F102" s="1338">
        <v>4592540.1874239687</v>
      </c>
      <c r="G102" s="1342">
        <v>3.7977682431330901</v>
      </c>
      <c r="H102" s="1059">
        <v>1395075.0104724462</v>
      </c>
      <c r="I102" s="1338">
        <v>1294122.2142933733</v>
      </c>
      <c r="J102" s="1342">
        <v>7.8008703555247996</v>
      </c>
    </row>
    <row r="103" spans="1:10" x14ac:dyDescent="0.2">
      <c r="A103" s="425"/>
      <c r="B103" s="1059"/>
      <c r="C103" s="1338"/>
      <c r="D103" s="1342"/>
      <c r="E103" s="1059"/>
      <c r="F103" s="1338"/>
      <c r="G103" s="1342"/>
      <c r="H103" s="1059"/>
      <c r="I103" s="1338"/>
      <c r="J103" s="1342"/>
    </row>
    <row r="104" spans="1:10" x14ac:dyDescent="0.2">
      <c r="A104" s="1060" t="s">
        <v>1060</v>
      </c>
      <c r="B104" s="1059">
        <v>6012592.7268683156</v>
      </c>
      <c r="C104" s="1338">
        <v>5752441.0798528381</v>
      </c>
      <c r="D104" s="1342">
        <v>4.5224565259194804</v>
      </c>
      <c r="E104" s="1059">
        <v>4702415.4225280266</v>
      </c>
      <c r="F104" s="1338">
        <v>4529639.1832547979</v>
      </c>
      <c r="G104" s="1342">
        <v>3.81434883184403</v>
      </c>
      <c r="H104" s="1059">
        <v>1310177.3043423023</v>
      </c>
      <c r="I104" s="1338">
        <v>1222801.8965980429</v>
      </c>
      <c r="J104" s="1342">
        <v>7.1455080326049902</v>
      </c>
    </row>
    <row r="105" spans="1:10" x14ac:dyDescent="0.2">
      <c r="A105" s="1060"/>
      <c r="B105" s="1059"/>
      <c r="C105" s="1338"/>
      <c r="D105" s="1342"/>
      <c r="E105" s="1059"/>
      <c r="F105" s="1338"/>
      <c r="G105" s="1342"/>
      <c r="H105" s="1059"/>
      <c r="I105" s="1338"/>
      <c r="J105" s="1342"/>
    </row>
    <row r="106" spans="1:10" x14ac:dyDescent="0.2">
      <c r="A106" s="1066" t="s">
        <v>1061</v>
      </c>
      <c r="B106" s="1059">
        <v>45.212531664874753</v>
      </c>
      <c r="C106" s="1338">
        <v>45.341632123570534</v>
      </c>
      <c r="D106" s="1342">
        <v>-0.28472830078974798</v>
      </c>
      <c r="E106" s="1059">
        <v>46.312053308195431</v>
      </c>
      <c r="F106" s="1338">
        <v>46.470484646423877</v>
      </c>
      <c r="G106" s="1342">
        <v>-0.34092895616193702</v>
      </c>
      <c r="H106" s="1059">
        <v>43.319259164537094</v>
      </c>
      <c r="I106" s="1338">
        <v>42.994465842386504</v>
      </c>
      <c r="J106" s="1342">
        <v>0.755430532248617</v>
      </c>
    </row>
    <row r="107" spans="1:10" x14ac:dyDescent="0.2">
      <c r="A107" s="1067" t="s">
        <v>1062</v>
      </c>
      <c r="B107" s="1522">
        <v>2.2048720721234609</v>
      </c>
      <c r="C107" s="1523">
        <v>2.1905085372070134</v>
      </c>
      <c r="D107" s="1524">
        <v>0.65571691104941177</v>
      </c>
      <c r="E107" s="1522">
        <v>2.0822656615635888</v>
      </c>
      <c r="F107" s="1523">
        <v>2.065174583435283</v>
      </c>
      <c r="G107" s="1524">
        <v>0.82758514778328818</v>
      </c>
      <c r="H107" s="1522">
        <v>2.5286253711510724</v>
      </c>
      <c r="I107" s="1523">
        <v>2.5068423711175187</v>
      </c>
      <c r="J107" s="1524">
        <v>0.86894175256193407</v>
      </c>
    </row>
    <row r="108" spans="1:10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</row>
    <row r="109" spans="1:10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</row>
    <row r="110" spans="1:10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</row>
    <row r="111" spans="1:10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</row>
    <row r="112" spans="1:10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</row>
  </sheetData>
  <mergeCells count="2">
    <mergeCell ref="A1:J1"/>
    <mergeCell ref="A2:J2"/>
  </mergeCells>
  <phoneticPr fontId="37" type="noConversion"/>
  <printOptions horizontalCentered="1"/>
  <pageMargins left="0.25" right="0.25" top="0.25" bottom="0.5" header="0.3" footer="0.3"/>
  <pageSetup scale="84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4" max="9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K113"/>
  <sheetViews>
    <sheetView showGridLines="0" zoomScaleNormal="100" workbookViewId="0">
      <selection activeCell="A21" sqref="A21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73" width="9.140625" style="1043"/>
    <col min="74" max="74" width="10.28515625" style="1043" customWidth="1"/>
    <col min="75" max="16384" width="9.140625" style="1043"/>
  </cols>
  <sheetData>
    <row r="1" spans="1:11" s="1042" customFormat="1" ht="15.75" x14ac:dyDescent="0.25">
      <c r="A1" s="1392" t="str">
        <f>CONCATENATE('List of Tables'!A36,":  ",'List of Tables'!C36)</f>
        <v>TABLE 31:  Korea Visitor Characteristics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257188.77859214431</v>
      </c>
      <c r="C7" s="1056">
        <v>193657.79623848878</v>
      </c>
      <c r="D7" s="1367">
        <v>32.805796403578498</v>
      </c>
      <c r="E7" s="1045">
        <v>8062.7785921449949</v>
      </c>
      <c r="F7" s="1056">
        <v>9446.796238488665</v>
      </c>
      <c r="G7" s="1367">
        <v>-14.6506562796901</v>
      </c>
      <c r="H7" s="1045">
        <v>249126.00000000035</v>
      </c>
      <c r="I7" s="1056">
        <v>184211</v>
      </c>
      <c r="J7" s="1367">
        <v>35.239480812763802</v>
      </c>
    </row>
    <row r="8" spans="1:11" s="35" customFormat="1" ht="12.75" x14ac:dyDescent="0.2">
      <c r="A8" s="1046" t="s">
        <v>559</v>
      </c>
      <c r="B8" s="1045">
        <v>1849760.5402333285</v>
      </c>
      <c r="C8" s="1056">
        <v>1345224.7704690415</v>
      </c>
      <c r="D8" s="1367">
        <v>37.505685357575601</v>
      </c>
      <c r="E8" s="1045">
        <v>58768.378330590655</v>
      </c>
      <c r="F8" s="1056">
        <v>69391.783986428665</v>
      </c>
      <c r="G8" s="1367">
        <v>-15.309313358935499</v>
      </c>
      <c r="H8" s="1045">
        <v>1790992.1619027453</v>
      </c>
      <c r="I8" s="1056">
        <v>1275832.9864826128</v>
      </c>
      <c r="J8" s="1367">
        <v>40.378261173540601</v>
      </c>
    </row>
    <row r="9" spans="1:11" s="35" customFormat="1" ht="12.75" x14ac:dyDescent="0.2">
      <c r="A9" s="1046" t="s">
        <v>994</v>
      </c>
      <c r="B9" s="1045">
        <v>5053.9905470855965</v>
      </c>
      <c r="C9" s="1056">
        <v>3685.5473163535385</v>
      </c>
      <c r="D9" s="1367">
        <v>37.129986763702398</v>
      </c>
      <c r="E9" s="1045">
        <v>160.56933970106735</v>
      </c>
      <c r="F9" s="1056">
        <v>190.11447667514702</v>
      </c>
      <c r="G9" s="1367">
        <v>-15.540708677627</v>
      </c>
      <c r="H9" s="1045">
        <v>4893.4212073845501</v>
      </c>
      <c r="I9" s="1056">
        <v>3495.4328396783912</v>
      </c>
      <c r="J9" s="1367">
        <v>39.994714011864303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252467.04152157166</v>
      </c>
      <c r="C12" s="1056">
        <v>189158.5045397146</v>
      </c>
      <c r="D12" s="1367">
        <v>33.468512100953497</v>
      </c>
      <c r="E12" s="1045">
        <v>7081.4546300111679</v>
      </c>
      <c r="F12" s="1056">
        <v>8274.4459170246664</v>
      </c>
      <c r="G12" s="1367">
        <v>-14.4177785313566</v>
      </c>
      <c r="H12" s="1045">
        <v>245385.58689156146</v>
      </c>
      <c r="I12" s="1056">
        <v>180884.05862268992</v>
      </c>
      <c r="J12" s="1367">
        <v>35.659045224884501</v>
      </c>
    </row>
    <row r="13" spans="1:11" s="35" customFormat="1" ht="12.75" x14ac:dyDescent="0.2">
      <c r="A13" s="1046" t="s">
        <v>996</v>
      </c>
      <c r="B13" s="1045">
        <v>185148.64297654203</v>
      </c>
      <c r="C13" s="1056">
        <v>132091.22627383179</v>
      </c>
      <c r="D13" s="1367">
        <v>40.167252738436602</v>
      </c>
      <c r="E13" s="1045">
        <v>5984.5530271505786</v>
      </c>
      <c r="F13" s="1056">
        <v>7154.1503388892525</v>
      </c>
      <c r="G13" s="1367">
        <v>-16.3485145871322</v>
      </c>
      <c r="H13" s="1045">
        <v>179164.08994939193</v>
      </c>
      <c r="I13" s="1056">
        <v>124937.07593494255</v>
      </c>
      <c r="J13" s="1367">
        <v>43.403460188780599</v>
      </c>
    </row>
    <row r="14" spans="1:11" s="35" customFormat="1" ht="12.75" x14ac:dyDescent="0.2">
      <c r="A14" s="1046" t="s">
        <v>997</v>
      </c>
      <c r="B14" s="1045">
        <v>1437.4791560454637</v>
      </c>
      <c r="C14" s="1056">
        <v>856.58387633187237</v>
      </c>
      <c r="D14" s="1367">
        <v>67.815341353510505</v>
      </c>
      <c r="E14" s="1045">
        <v>272.8249700769083</v>
      </c>
      <c r="F14" s="1056">
        <v>289.55629111677894</v>
      </c>
      <c r="G14" s="1367">
        <v>-5.7782619660378396</v>
      </c>
      <c r="H14" s="1045">
        <v>1164.6541859685553</v>
      </c>
      <c r="I14" s="1056">
        <v>567.02758521509429</v>
      </c>
      <c r="J14" s="1367">
        <v>105.396389229769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7826.9135943360288</v>
      </c>
      <c r="C16" s="1056">
        <v>7312.4457252611182</v>
      </c>
      <c r="D16" s="1367">
        <v>7.0355102575006097</v>
      </c>
      <c r="E16" s="1045">
        <v>431.78525567250881</v>
      </c>
      <c r="F16" s="1056">
        <v>539.41600962395864</v>
      </c>
      <c r="G16" s="1367">
        <v>-19.953199762551002</v>
      </c>
      <c r="H16" s="1045">
        <v>7395.1283386635187</v>
      </c>
      <c r="I16" s="1056">
        <v>6773.0297156371562</v>
      </c>
      <c r="J16" s="1367">
        <v>9.1849386337416998</v>
      </c>
    </row>
    <row r="17" spans="1:10" s="35" customFormat="1" ht="12.75" x14ac:dyDescent="0.2">
      <c r="A17" s="1046" t="s">
        <v>999</v>
      </c>
      <c r="B17" s="1045">
        <v>277.90140725914233</v>
      </c>
      <c r="C17" s="1056">
        <v>444.77941510049493</v>
      </c>
      <c r="D17" s="1367">
        <v>-37.5192740886283</v>
      </c>
      <c r="E17" s="1045">
        <v>184.61940600734823</v>
      </c>
      <c r="F17" s="1056">
        <v>212.20952841571574</v>
      </c>
      <c r="G17" s="1367">
        <v>-13.001358899548899</v>
      </c>
      <c r="H17" s="1045">
        <v>93.2820012517941</v>
      </c>
      <c r="I17" s="1056">
        <v>232.56988668477959</v>
      </c>
      <c r="J17" s="1367">
        <v>-59.890765489245602</v>
      </c>
    </row>
    <row r="18" spans="1:10" s="35" customFormat="1" ht="12.75" x14ac:dyDescent="0.2">
      <c r="A18" s="1046" t="s">
        <v>1000</v>
      </c>
      <c r="B18" s="1045">
        <v>4650.6006266916802</v>
      </c>
      <c r="C18" s="1056">
        <v>4462.5734389545041</v>
      </c>
      <c r="D18" s="1367">
        <v>4.21342506312293</v>
      </c>
      <c r="E18" s="1045">
        <v>83.875912533082385</v>
      </c>
      <c r="F18" s="1056">
        <v>115.22395134109144</v>
      </c>
      <c r="G18" s="1367">
        <v>-27.206182779838102</v>
      </c>
      <c r="H18" s="1045">
        <v>4566.7247141585985</v>
      </c>
      <c r="I18" s="1056">
        <v>4347.3494876134127</v>
      </c>
      <c r="J18" s="1367">
        <v>5.0461833623046797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49122.042813132517</v>
      </c>
      <c r="C20" s="1056">
        <v>44272.595282235008</v>
      </c>
      <c r="D20" s="1367">
        <v>10.9536102412397</v>
      </c>
      <c r="E20" s="1045">
        <v>1115.3820524407149</v>
      </c>
      <c r="F20" s="1056">
        <v>1256.5705684301533</v>
      </c>
      <c r="G20" s="1367">
        <v>-11.2360196503589</v>
      </c>
      <c r="H20" s="1045">
        <v>48006.660760691811</v>
      </c>
      <c r="I20" s="1056">
        <v>43016.024713804836</v>
      </c>
      <c r="J20" s="1367">
        <v>11.6018067222408</v>
      </c>
    </row>
    <row r="21" spans="1:10" s="35" customFormat="1" ht="12.75" x14ac:dyDescent="0.2">
      <c r="A21" s="1046" t="s">
        <v>1002</v>
      </c>
      <c r="B21" s="1045">
        <v>48961.093021669862</v>
      </c>
      <c r="C21" s="1056">
        <v>43891.307008192161</v>
      </c>
      <c r="D21" s="1367">
        <v>11.5507747639674</v>
      </c>
      <c r="E21" s="1045">
        <v>1086.8323615108884</v>
      </c>
      <c r="F21" s="1056">
        <v>1240.2595213854065</v>
      </c>
      <c r="G21" s="1367">
        <v>-12.3705690001989</v>
      </c>
      <c r="H21" s="1045">
        <v>47874.260660158987</v>
      </c>
      <c r="I21" s="1056">
        <v>42651.047486806761</v>
      </c>
      <c r="J21" s="1367">
        <v>12.2463889661043</v>
      </c>
    </row>
    <row r="22" spans="1:10" s="35" customFormat="1" ht="12.75" x14ac:dyDescent="0.2">
      <c r="A22" s="1046" t="s">
        <v>1003</v>
      </c>
      <c r="B22" s="1045">
        <v>2429.1455549792972</v>
      </c>
      <c r="C22" s="1056">
        <v>2117.3039958775194</v>
      </c>
      <c r="D22" s="1367">
        <v>14.7282374051599</v>
      </c>
      <c r="E22" s="1045">
        <v>402.38069613248177</v>
      </c>
      <c r="F22" s="1056">
        <v>495.43097440672568</v>
      </c>
      <c r="G22" s="1367">
        <v>-18.781683641332801</v>
      </c>
      <c r="H22" s="1045">
        <v>2026.7648588468155</v>
      </c>
      <c r="I22" s="1056">
        <v>1621.8730214707941</v>
      </c>
      <c r="J22" s="1367">
        <v>24.964459733650799</v>
      </c>
    </row>
    <row r="23" spans="1:10" s="35" customFormat="1" ht="12.75" x14ac:dyDescent="0.2">
      <c r="A23" s="1046" t="s">
        <v>1004</v>
      </c>
      <c r="B23" s="1045">
        <v>9205.2794925526578</v>
      </c>
      <c r="C23" s="1056">
        <v>9309.0464864264504</v>
      </c>
      <c r="D23" s="1367">
        <v>-1.1146898237654701</v>
      </c>
      <c r="E23" s="1045">
        <v>150.72441504153028</v>
      </c>
      <c r="F23" s="1056">
        <v>159.13486350086572</v>
      </c>
      <c r="G23" s="1367">
        <v>-5.2851074078369296</v>
      </c>
      <c r="H23" s="1045">
        <v>9054.555077511126</v>
      </c>
      <c r="I23" s="1056">
        <v>9149.9116229255833</v>
      </c>
      <c r="J23" s="1367">
        <v>-1.0421581032054601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827.40656044578202</v>
      </c>
      <c r="C25" s="1056">
        <v>419.4181532107267</v>
      </c>
      <c r="D25" s="1367">
        <v>97.274856634560393</v>
      </c>
      <c r="E25" s="1045">
        <v>17.17467218037778</v>
      </c>
      <c r="F25" s="1056">
        <v>25.728726295310839</v>
      </c>
      <c r="G25" s="1367">
        <v>-33.247095160291998</v>
      </c>
      <c r="H25" s="1045">
        <v>810.23188826540411</v>
      </c>
      <c r="I25" s="1056">
        <v>393.68942691541611</v>
      </c>
      <c r="J25" s="1367">
        <v>105.804838248674</v>
      </c>
    </row>
    <row r="26" spans="1:10" s="35" customFormat="1" ht="12.75" x14ac:dyDescent="0.2">
      <c r="A26" s="1046" t="s">
        <v>1006</v>
      </c>
      <c r="B26" s="1045">
        <v>0</v>
      </c>
      <c r="C26" s="1056">
        <v>1.1460472662061501</v>
      </c>
      <c r="D26" s="1367">
        <v>-100</v>
      </c>
      <c r="E26" s="1045">
        <v>0</v>
      </c>
      <c r="F26" s="1056">
        <v>1.1460472662061501</v>
      </c>
      <c r="G26" s="1367">
        <v>-100</v>
      </c>
      <c r="H26" s="1045">
        <v>0</v>
      </c>
      <c r="I26" s="1056">
        <v>0</v>
      </c>
      <c r="J26" s="1367">
        <v>0</v>
      </c>
    </row>
    <row r="27" spans="1:10" s="35" customFormat="1" ht="13.5" customHeight="1" x14ac:dyDescent="0.2">
      <c r="A27" s="1046" t="s">
        <v>1007</v>
      </c>
      <c r="B27" s="1045">
        <v>638.62595955623885</v>
      </c>
      <c r="C27" s="1056">
        <v>367.52154315383382</v>
      </c>
      <c r="D27" s="1367">
        <v>73.765585025563695</v>
      </c>
      <c r="E27" s="1045">
        <v>12.910965611467324</v>
      </c>
      <c r="F27" s="1056">
        <v>18.107534513836001</v>
      </c>
      <c r="G27" s="1367">
        <v>-28.698379110629201</v>
      </c>
      <c r="H27" s="1045">
        <v>625.71499394477144</v>
      </c>
      <c r="I27" s="1056">
        <v>349.41400863999775</v>
      </c>
      <c r="J27" s="1367">
        <v>79.075531739612501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593.70216273716903</v>
      </c>
      <c r="C29" s="1056">
        <v>533.08219296594052</v>
      </c>
      <c r="D29" s="1367">
        <v>11.371599083802399</v>
      </c>
      <c r="E29" s="1045">
        <v>40.267032014284347</v>
      </c>
      <c r="F29" s="1056">
        <v>21</v>
      </c>
      <c r="G29" s="1367">
        <v>91.747771496592094</v>
      </c>
      <c r="H29" s="1045">
        <v>553.43513072288454</v>
      </c>
      <c r="I29" s="1056">
        <v>510.40453234523079</v>
      </c>
      <c r="J29" s="1367">
        <v>8.4306850058589298</v>
      </c>
    </row>
    <row r="30" spans="1:10" s="35" customFormat="1" ht="12.75" x14ac:dyDescent="0.2">
      <c r="A30" s="1046" t="s">
        <v>1009</v>
      </c>
      <c r="B30" s="1045">
        <v>3.4792388687531419</v>
      </c>
      <c r="C30" s="1056">
        <v>6.52807561157762</v>
      </c>
      <c r="D30" s="1367">
        <v>-46.7034532721608</v>
      </c>
      <c r="E30" s="1045">
        <v>3.4792388687531419</v>
      </c>
      <c r="F30" s="1056">
        <v>6.52807561157762</v>
      </c>
      <c r="G30" s="1367">
        <v>-46.7034532721608</v>
      </c>
      <c r="H30" s="1045">
        <v>0</v>
      </c>
      <c r="I30" s="1056">
        <v>0</v>
      </c>
      <c r="J30" s="1367">
        <v>0</v>
      </c>
    </row>
    <row r="31" spans="1:10" s="35" customFormat="1" ht="12.75" x14ac:dyDescent="0.2">
      <c r="A31" s="1046" t="s">
        <v>1010</v>
      </c>
      <c r="B31" s="1045">
        <v>329.29180923627115</v>
      </c>
      <c r="C31" s="1056">
        <v>277.66645730364644</v>
      </c>
      <c r="D31" s="1367">
        <v>18.592577740194599</v>
      </c>
      <c r="E31" s="1045">
        <v>21.709533425152173</v>
      </c>
      <c r="F31" s="1056">
        <v>13.98250215568471</v>
      </c>
      <c r="G31" s="1367">
        <v>55.262149674162401</v>
      </c>
      <c r="H31" s="1045">
        <v>307.58227581111896</v>
      </c>
      <c r="I31" s="1056">
        <v>263.68395514796191</v>
      </c>
      <c r="J31" s="1367">
        <v>16.648081844238199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20674.035600041279</v>
      </c>
      <c r="C33" s="1056">
        <v>15439.168676369649</v>
      </c>
      <c r="D33" s="1367">
        <v>33.906404116718001</v>
      </c>
      <c r="E33" s="1045">
        <v>834.63253389543843</v>
      </c>
      <c r="F33" s="1056">
        <v>881.44245964016693</v>
      </c>
      <c r="G33" s="1367">
        <v>-5.3106048197221902</v>
      </c>
      <c r="H33" s="1045">
        <v>19839.403066145835</v>
      </c>
      <c r="I33" s="1056">
        <v>14557.726216729476</v>
      </c>
      <c r="J33" s="1367">
        <v>36.280918948363997</v>
      </c>
    </row>
    <row r="34" spans="1:10" s="35" customFormat="1" ht="12.75" customHeight="1" x14ac:dyDescent="0.2">
      <c r="A34" s="1046" t="s">
        <v>1012</v>
      </c>
      <c r="B34" s="1045">
        <v>16315.075794476264</v>
      </c>
      <c r="C34" s="1056">
        <v>10742.461559044834</v>
      </c>
      <c r="D34" s="1367">
        <v>51.874649071836402</v>
      </c>
      <c r="E34" s="1045">
        <v>699.00928959212956</v>
      </c>
      <c r="F34" s="1056">
        <v>699.51828029795752</v>
      </c>
      <c r="G34" s="1367">
        <v>-7.2763031383704796E-2</v>
      </c>
      <c r="H34" s="1045">
        <v>15616.066504884133</v>
      </c>
      <c r="I34" s="1056">
        <v>10042.943278746872</v>
      </c>
      <c r="J34" s="1367">
        <v>55.492927436235199</v>
      </c>
    </row>
    <row r="35" spans="1:10" s="35" customFormat="1" ht="24" customHeight="1" x14ac:dyDescent="0.2">
      <c r="A35" s="1046" t="s">
        <v>1013</v>
      </c>
      <c r="B35" s="1045">
        <v>10739.624798655139</v>
      </c>
      <c r="C35" s="1056">
        <v>7699.2293749187775</v>
      </c>
      <c r="D35" s="1367">
        <v>39.489607020162801</v>
      </c>
      <c r="E35" s="1045">
        <v>277.44569330663148</v>
      </c>
      <c r="F35" s="1056">
        <v>323.48080875827645</v>
      </c>
      <c r="G35" s="1367">
        <v>-14.2311735983216</v>
      </c>
      <c r="H35" s="1045">
        <v>10462.179105348509</v>
      </c>
      <c r="I35" s="1056">
        <v>7375.7485661605006</v>
      </c>
      <c r="J35" s="1367">
        <v>41.845658261025399</v>
      </c>
    </row>
    <row r="36" spans="1:10" s="35" customFormat="1" ht="12.75" x14ac:dyDescent="0.2">
      <c r="A36" s="1046" t="s">
        <v>1014</v>
      </c>
      <c r="B36" s="1045">
        <v>1747.469402869468</v>
      </c>
      <c r="C36" s="1056">
        <v>1548.094078549213</v>
      </c>
      <c r="D36" s="1367">
        <v>12.878760217667001</v>
      </c>
      <c r="E36" s="1045">
        <v>310.52545829485479</v>
      </c>
      <c r="F36" s="1056">
        <v>335.60407190718473</v>
      </c>
      <c r="G36" s="1367">
        <v>-7.4726785851590396</v>
      </c>
      <c r="H36" s="1045">
        <v>1436.9439445746134</v>
      </c>
      <c r="I36" s="1056">
        <v>1212.4900066420273</v>
      </c>
      <c r="J36" s="1367">
        <v>18.511817557507801</v>
      </c>
    </row>
    <row r="37" spans="1:10" s="35" customFormat="1" ht="12.75" x14ac:dyDescent="0.2">
      <c r="A37" s="1046" t="s">
        <v>1015</v>
      </c>
      <c r="B37" s="1045">
        <v>4556.9014287831242</v>
      </c>
      <c r="C37" s="1056">
        <v>4347.0770796741845</v>
      </c>
      <c r="D37" s="1367">
        <v>4.8267915489703297</v>
      </c>
      <c r="E37" s="1045">
        <v>79.371348094302547</v>
      </c>
      <c r="F37" s="1056">
        <v>93.147984541183405</v>
      </c>
      <c r="G37" s="1367">
        <v>-14.7900531769314</v>
      </c>
      <c r="H37" s="1045">
        <v>4477.5300806888208</v>
      </c>
      <c r="I37" s="1056">
        <v>4253.9290951330022</v>
      </c>
      <c r="J37" s="1367">
        <v>5.2563402105513397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72040.135615602368</v>
      </c>
      <c r="C39" s="1056">
        <v>61566.569964656934</v>
      </c>
      <c r="D39" s="1367">
        <v>17.011773852202399</v>
      </c>
      <c r="E39" s="1045">
        <v>2078.2255649944182</v>
      </c>
      <c r="F39" s="1056">
        <v>2292.6458995994121</v>
      </c>
      <c r="G39" s="1367">
        <v>-9.3525273415514807</v>
      </c>
      <c r="H39" s="1045">
        <v>69961.910050607956</v>
      </c>
      <c r="I39" s="1056">
        <v>59273.924065057516</v>
      </c>
      <c r="J39" s="1367">
        <v>18.031514117100802</v>
      </c>
    </row>
    <row r="40" spans="1:10" s="35" customFormat="1" ht="12.75" x14ac:dyDescent="0.2">
      <c r="A40" s="1046" t="s">
        <v>1017</v>
      </c>
      <c r="B40" s="1045">
        <v>4721.7370705726998</v>
      </c>
      <c r="C40" s="1056">
        <v>4499.2916987742246</v>
      </c>
      <c r="D40" s="1367">
        <v>4.9440086727223704</v>
      </c>
      <c r="E40" s="1045">
        <v>981.32396213382731</v>
      </c>
      <c r="F40" s="1056">
        <v>1172.3503214639948</v>
      </c>
      <c r="G40" s="1367">
        <v>-16.294306900655702</v>
      </c>
      <c r="H40" s="1045">
        <v>3740.4131084388732</v>
      </c>
      <c r="I40" s="1056">
        <v>3326.9413773102328</v>
      </c>
      <c r="J40" s="1367">
        <v>12.427983671384199</v>
      </c>
    </row>
    <row r="41" spans="1:10" s="35" customFormat="1" ht="12.75" x14ac:dyDescent="0.2">
      <c r="A41" s="1046" t="s">
        <v>1018</v>
      </c>
      <c r="B41" s="1045">
        <v>67318.398545029675</v>
      </c>
      <c r="C41" s="1056">
        <v>57067.278265882727</v>
      </c>
      <c r="D41" s="1367">
        <v>17.963219187335099</v>
      </c>
      <c r="E41" s="1045">
        <v>1096.9016028605906</v>
      </c>
      <c r="F41" s="1056">
        <v>1120.2955781354149</v>
      </c>
      <c r="G41" s="1367">
        <v>-2.0881966983892299</v>
      </c>
      <c r="H41" s="1045">
        <v>66221.496942169077</v>
      </c>
      <c r="I41" s="1056">
        <v>55946.982687747302</v>
      </c>
      <c r="J41" s="1367">
        <v>18.364733468766602</v>
      </c>
    </row>
    <row r="42" spans="1:10" s="35" customFormat="1" ht="12.75" x14ac:dyDescent="0.2">
      <c r="A42" s="1046" t="s">
        <v>1019</v>
      </c>
      <c r="B42" s="1045">
        <v>189606.63858051872</v>
      </c>
      <c r="C42" s="1056">
        <v>136209.0778862366</v>
      </c>
      <c r="D42" s="1367">
        <v>39.202644583557301</v>
      </c>
      <c r="E42" s="1045">
        <v>6885.5578264540163</v>
      </c>
      <c r="F42" s="1056">
        <v>8205.0690364966613</v>
      </c>
      <c r="G42" s="1367">
        <v>-16.0816588400826</v>
      </c>
      <c r="H42" s="1045">
        <v>182721.08075406516</v>
      </c>
      <c r="I42" s="1056">
        <v>128004.00884974004</v>
      </c>
      <c r="J42" s="1367">
        <v>42.746373645653399</v>
      </c>
    </row>
    <row r="43" spans="1:10" s="35" customFormat="1" ht="12.75" x14ac:dyDescent="0.2">
      <c r="A43" s="1046" t="s">
        <v>1020</v>
      </c>
      <c r="B43" s="1045">
        <v>67582.140011625714</v>
      </c>
      <c r="C43" s="1056">
        <v>57448.718352251926</v>
      </c>
      <c r="D43" s="1367">
        <v>17.639073507679999</v>
      </c>
      <c r="E43" s="1045">
        <v>1177.2207656909802</v>
      </c>
      <c r="F43" s="1056">
        <v>1241.727201992001</v>
      </c>
      <c r="G43" s="1367">
        <v>-5.1948959640683103</v>
      </c>
      <c r="H43" s="1045">
        <v>66404.91924593474</v>
      </c>
      <c r="I43" s="1056">
        <v>56206.991150259921</v>
      </c>
      <c r="J43" s="1367">
        <v>18.143522517354398</v>
      </c>
    </row>
    <row r="44" spans="1:10" s="35" customFormat="1" ht="12.75" x14ac:dyDescent="0.2">
      <c r="A44" s="1046" t="s">
        <v>1021</v>
      </c>
      <c r="B44" s="1357">
        <v>1.2883540031358209</v>
      </c>
      <c r="C44" s="1368">
        <v>1.3258124964900608</v>
      </c>
      <c r="D44" s="1367">
        <v>-2.8253235999364201</v>
      </c>
      <c r="E44" s="1357">
        <v>1.1772798144962344</v>
      </c>
      <c r="F44" s="1368">
        <v>1.1627190866929804</v>
      </c>
      <c r="G44" s="1367">
        <v>1.2522997145138299</v>
      </c>
      <c r="H44" s="1357">
        <v>1.2919488370363499</v>
      </c>
      <c r="I44" s="1368">
        <v>1.3341763304098231</v>
      </c>
      <c r="J44" s="1367">
        <v>-3.1650609001961598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7.1922287992460197</v>
      </c>
      <c r="C47" s="1368">
        <v>6.946401315092956</v>
      </c>
      <c r="D47" s="1367">
        <v>3.5389185421656602</v>
      </c>
      <c r="E47" s="1357">
        <v>7.2888493289205041</v>
      </c>
      <c r="F47" s="1368">
        <v>7.3455362256792203</v>
      </c>
      <c r="G47" s="1367">
        <v>-0.77171897349773799</v>
      </c>
      <c r="H47" s="1357">
        <v>7.1891017473195999</v>
      </c>
      <c r="I47" s="1368">
        <v>6.9259326885072703</v>
      </c>
      <c r="J47" s="1367">
        <v>3.7997634491745198</v>
      </c>
    </row>
    <row r="48" spans="1:10" s="35" customFormat="1" ht="12.75" customHeight="1" x14ac:dyDescent="0.2">
      <c r="A48" s="1047" t="s">
        <v>1066</v>
      </c>
      <c r="B48" s="1357">
        <v>6.2768054434179357</v>
      </c>
      <c r="C48" s="1368">
        <v>6.0496245365401276</v>
      </c>
      <c r="D48" s="1367">
        <v>3.7552893655733612</v>
      </c>
      <c r="E48" s="1357">
        <v>5.8371351088682299</v>
      </c>
      <c r="F48" s="1368">
        <v>6.0361995244588744</v>
      </c>
      <c r="G48" s="1367">
        <v>-3.2978435319115791</v>
      </c>
      <c r="H48" s="1357">
        <v>6.2894936602187821</v>
      </c>
      <c r="I48" s="1368">
        <v>6.0502386566414081</v>
      </c>
      <c r="J48" s="1367">
        <v>3.9544721647424819</v>
      </c>
    </row>
    <row r="49" spans="1:10" s="35" customFormat="1" ht="12.75" customHeight="1" x14ac:dyDescent="0.2">
      <c r="A49" s="1047" t="s">
        <v>199</v>
      </c>
      <c r="B49" s="1357">
        <v>2.9332380379469947</v>
      </c>
      <c r="C49" s="1368">
        <v>2.6054533819611203</v>
      </c>
      <c r="D49" s="1367">
        <v>12.580714675430171</v>
      </c>
      <c r="E49" s="1357">
        <v>6.9110044130153199</v>
      </c>
      <c r="F49" s="1368">
        <v>6.0512518258574879</v>
      </c>
      <c r="G49" s="1367">
        <v>14.207846771209217</v>
      </c>
      <c r="H49" s="1357">
        <v>2.842935542131082</v>
      </c>
      <c r="I49" s="1368">
        <v>2.5052522244130087</v>
      </c>
      <c r="J49" s="1367">
        <v>13.479014784517116</v>
      </c>
    </row>
    <row r="50" spans="1:10" s="35" customFormat="1" ht="12.75" customHeight="1" x14ac:dyDescent="0.2">
      <c r="A50" s="1047" t="s">
        <v>1067</v>
      </c>
      <c r="B50" s="1357">
        <v>4.1532148448099644</v>
      </c>
      <c r="C50" s="1368">
        <v>1.4797003699232019</v>
      </c>
      <c r="D50" s="1367">
        <v>180.67944897692504</v>
      </c>
      <c r="E50" s="1357">
        <v>2.4995412041319476</v>
      </c>
      <c r="F50" s="1368">
        <v>1.9364385111597935</v>
      </c>
      <c r="G50" s="1367">
        <v>29.079296333292522</v>
      </c>
      <c r="H50" s="1357">
        <v>4.1882681463194613</v>
      </c>
      <c r="I50" s="1368">
        <v>1.4498512304210887</v>
      </c>
      <c r="J50" s="1367">
        <v>188.87571762125128</v>
      </c>
    </row>
    <row r="51" spans="1:10" s="35" customFormat="1" ht="12.75" customHeight="1" x14ac:dyDescent="0.2">
      <c r="A51" s="1047" t="s">
        <v>1068</v>
      </c>
      <c r="B51" s="1357">
        <v>7.2570879142336109</v>
      </c>
      <c r="C51" s="1368">
        <v>2.244419827612572</v>
      </c>
      <c r="D51" s="1367">
        <v>223.33914648905505</v>
      </c>
      <c r="E51" s="1357">
        <v>4.6677566496967513</v>
      </c>
      <c r="F51" s="1368">
        <v>6.1901535642411609</v>
      </c>
      <c r="G51" s="1367">
        <v>-24.593847289005623</v>
      </c>
      <c r="H51" s="1357">
        <v>7.4454834083694896</v>
      </c>
      <c r="I51" s="1368">
        <v>2.0691078840297057</v>
      </c>
      <c r="J51" s="1367">
        <v>259.84027057443643</v>
      </c>
    </row>
    <row r="52" spans="1:10" s="35" customFormat="1" ht="12.75" customHeight="1" x14ac:dyDescent="0.2">
      <c r="A52" s="1047" t="s">
        <v>1069</v>
      </c>
      <c r="B52" s="1357">
        <v>3.2796270671361429</v>
      </c>
      <c r="C52" s="1368">
        <v>2.4283523802342764</v>
      </c>
      <c r="D52" s="1367">
        <v>35.055649000156208</v>
      </c>
      <c r="E52" s="1357">
        <v>6.5044661749934924</v>
      </c>
      <c r="F52" s="1368">
        <v>7.3641501848049238</v>
      </c>
      <c r="G52" s="1367">
        <v>-11.673906536904834</v>
      </c>
      <c r="H52" s="1357">
        <v>3.0913358144463321</v>
      </c>
      <c r="I52" s="1368">
        <v>2.0352567542243571</v>
      </c>
      <c r="J52" s="1367">
        <v>51.889230094924812</v>
      </c>
    </row>
    <row r="53" spans="1:10" s="35" customFormat="1" ht="12.75" customHeight="1" x14ac:dyDescent="0.2">
      <c r="A53" s="1046" t="s">
        <v>1011</v>
      </c>
      <c r="B53" s="1357">
        <v>4.2587329017072753</v>
      </c>
      <c r="C53" s="1368">
        <v>4.3367501714823007</v>
      </c>
      <c r="D53" s="1367">
        <v>-1.7989800355126091</v>
      </c>
      <c r="E53" s="1357">
        <v>8.2460834728666601</v>
      </c>
      <c r="F53" s="1368">
        <v>8.8240745534973097</v>
      </c>
      <c r="G53" s="1367">
        <v>-6.5501608936607436</v>
      </c>
      <c r="H53" s="1357">
        <v>4.0909873047434644</v>
      </c>
      <c r="I53" s="1368">
        <v>4.0650512686727964</v>
      </c>
      <c r="J53" s="1367">
        <v>0.63802482075793976</v>
      </c>
    </row>
    <row r="54" spans="1:10" s="35" customFormat="1" ht="12.75" customHeight="1" x14ac:dyDescent="0.2">
      <c r="A54" s="1075" t="s">
        <v>1070</v>
      </c>
      <c r="B54" s="1357">
        <v>2.3564874874864432</v>
      </c>
      <c r="C54" s="1368">
        <v>2.1296179950718992</v>
      </c>
      <c r="D54" s="1367">
        <v>10.653060452134493</v>
      </c>
      <c r="E54" s="1357">
        <v>4.4475478745182695</v>
      </c>
      <c r="F54" s="1368">
        <v>4.3005452377179081</v>
      </c>
      <c r="G54" s="1367">
        <v>3.4182325420292194</v>
      </c>
      <c r="H54" s="1357">
        <v>2.3010348238506717</v>
      </c>
      <c r="I54" s="1368">
        <v>2.0344068725794058</v>
      </c>
      <c r="J54" s="1367">
        <v>13.105930522797085</v>
      </c>
    </row>
    <row r="55" spans="1:10" s="35" customFormat="1" ht="12.75" customHeight="1" x14ac:dyDescent="0.2">
      <c r="A55" s="1075" t="s">
        <v>1071</v>
      </c>
      <c r="B55" s="1357">
        <v>3.8453639414825158</v>
      </c>
      <c r="C55" s="1368">
        <v>4.7065004330602145</v>
      </c>
      <c r="D55" s="1367">
        <v>-18.29674731417753</v>
      </c>
      <c r="E55" s="1357">
        <v>8.0807174156551316</v>
      </c>
      <c r="F55" s="1368">
        <v>9.1302404908759627</v>
      </c>
      <c r="G55" s="1367">
        <v>-11.495021147248433</v>
      </c>
      <c r="H55" s="1357">
        <v>3.655780257125957</v>
      </c>
      <c r="I55" s="1368">
        <v>4.398374921261583</v>
      </c>
      <c r="J55" s="1367">
        <v>-16.883387101584965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232927.66916295557</v>
      </c>
      <c r="C58" s="1056">
        <v>177795.63554076391</v>
      </c>
      <c r="D58" s="1367">
        <v>31.008654095758899</v>
      </c>
      <c r="E58" s="1045">
        <v>6191.8568876393874</v>
      </c>
      <c r="F58" s="1056">
        <v>7455.619379321186</v>
      </c>
      <c r="G58" s="1367">
        <v>-16.9504695369369</v>
      </c>
      <c r="H58" s="1045">
        <v>226735.81227531706</v>
      </c>
      <c r="I58" s="1056">
        <v>170340.01616144291</v>
      </c>
      <c r="J58" s="1367">
        <v>33.107779008559</v>
      </c>
    </row>
    <row r="59" spans="1:10" s="35" customFormat="1" ht="12.75" x14ac:dyDescent="0.2">
      <c r="A59" s="1046" t="s">
        <v>1025</v>
      </c>
      <c r="B59" s="1045">
        <v>218138.6196078303</v>
      </c>
      <c r="C59" s="1056">
        <v>168344.29232471841</v>
      </c>
      <c r="D59" s="1367">
        <v>29.578862814703498</v>
      </c>
      <c r="E59" s="1045">
        <v>5848.4134730610676</v>
      </c>
      <c r="F59" s="1056">
        <v>7024.6429351518473</v>
      </c>
      <c r="G59" s="1367">
        <v>-16.7443309638535</v>
      </c>
      <c r="H59" s="1045">
        <v>212290.20613476992</v>
      </c>
      <c r="I59" s="1056">
        <v>161319.64938956639</v>
      </c>
      <c r="J59" s="1367">
        <v>31.5960002008907</v>
      </c>
    </row>
    <row r="60" spans="1:10" s="35" customFormat="1" ht="12.75" x14ac:dyDescent="0.2">
      <c r="A60" s="1046" t="s">
        <v>1026</v>
      </c>
      <c r="B60" s="1045">
        <v>15984.55236900958</v>
      </c>
      <c r="C60" s="1056">
        <v>11377.356797472416</v>
      </c>
      <c r="D60" s="1367">
        <v>40.494428130800102</v>
      </c>
      <c r="E60" s="1045">
        <v>495.02806157062878</v>
      </c>
      <c r="F60" s="1056">
        <v>525.44311475679183</v>
      </c>
      <c r="G60" s="1367">
        <v>-5.7884578429086604</v>
      </c>
      <c r="H60" s="1045">
        <v>15489.524307438949</v>
      </c>
      <c r="I60" s="1056">
        <v>10851.913682715638</v>
      </c>
      <c r="J60" s="1367">
        <v>42.735417552296397</v>
      </c>
    </row>
    <row r="61" spans="1:10" s="35" customFormat="1" ht="12.75" x14ac:dyDescent="0.2">
      <c r="A61" s="1046" t="s">
        <v>1027</v>
      </c>
      <c r="B61" s="1045">
        <v>8184.7607159986055</v>
      </c>
      <c r="C61" s="1056">
        <v>5766.2013279586445</v>
      </c>
      <c r="D61" s="1367">
        <v>41.9437208394557</v>
      </c>
      <c r="E61" s="1045">
        <v>377.12836156212813</v>
      </c>
      <c r="F61" s="1056">
        <v>374.87899571038832</v>
      </c>
      <c r="G61" s="1367">
        <v>0.60002450856903999</v>
      </c>
      <c r="H61" s="1045">
        <v>7807.6323544364777</v>
      </c>
      <c r="I61" s="1056">
        <v>5391.3223322482572</v>
      </c>
      <c r="J61" s="1367">
        <v>44.818504130888897</v>
      </c>
    </row>
    <row r="62" spans="1:10" s="35" customFormat="1" ht="12.75" x14ac:dyDescent="0.2">
      <c r="A62" s="1046" t="s">
        <v>1028</v>
      </c>
      <c r="B62" s="1045">
        <v>1018.3332934234617</v>
      </c>
      <c r="C62" s="1056">
        <v>837.90270628652468</v>
      </c>
      <c r="D62" s="1367">
        <v>21.533596416770401</v>
      </c>
      <c r="E62" s="1045">
        <v>146.35517302206662</v>
      </c>
      <c r="F62" s="1056">
        <v>235.86401128337627</v>
      </c>
      <c r="G62" s="1367">
        <v>-37.949341136986902</v>
      </c>
      <c r="H62" s="1045">
        <v>871.97812040139502</v>
      </c>
      <c r="I62" s="1056">
        <v>602.03869500314852</v>
      </c>
      <c r="J62" s="1367">
        <v>44.837554070645702</v>
      </c>
    </row>
    <row r="63" spans="1:10" s="35" customFormat="1" ht="12.75" x14ac:dyDescent="0.2">
      <c r="A63" s="1046" t="s">
        <v>1029</v>
      </c>
      <c r="B63" s="1045">
        <v>612.64891834769139</v>
      </c>
      <c r="C63" s="1056">
        <v>379.88979302835497</v>
      </c>
      <c r="D63" s="1367">
        <v>61.270170873467798</v>
      </c>
      <c r="E63" s="1045">
        <v>98.0089999952841</v>
      </c>
      <c r="F63" s="1056">
        <v>171.29307841984647</v>
      </c>
      <c r="G63" s="1367">
        <v>-42.7828602886919</v>
      </c>
      <c r="H63" s="1045">
        <v>514.63991835240722</v>
      </c>
      <c r="I63" s="1056">
        <v>208.59671460850851</v>
      </c>
      <c r="J63" s="1367">
        <v>146.71525595131101</v>
      </c>
    </row>
    <row r="64" spans="1:10" s="35" customFormat="1" ht="12.75" x14ac:dyDescent="0.2">
      <c r="A64" s="1046" t="s">
        <v>1031</v>
      </c>
      <c r="B64" s="1045">
        <v>675.94001349385235</v>
      </c>
      <c r="C64" s="1056">
        <v>729.31368308235983</v>
      </c>
      <c r="D64" s="1369">
        <v>-7.3183420010618496</v>
      </c>
      <c r="E64" s="1045">
        <v>69.600675355975198</v>
      </c>
      <c r="F64" s="1056">
        <v>48.826194465394167</v>
      </c>
      <c r="G64" s="1369">
        <v>42.547819091870998</v>
      </c>
      <c r="H64" s="1045">
        <v>606.33933813787712</v>
      </c>
      <c r="I64" s="1056">
        <v>680.48748861696583</v>
      </c>
      <c r="J64" s="1369">
        <v>-10.896328252821901</v>
      </c>
    </row>
    <row r="65" spans="1:10" s="35" customFormat="1" ht="12.75" x14ac:dyDescent="0.2">
      <c r="A65" s="1046" t="s">
        <v>1032</v>
      </c>
      <c r="B65" s="1045">
        <v>6345.7065680323913</v>
      </c>
      <c r="C65" s="1056">
        <v>5012.8689188233602</v>
      </c>
      <c r="D65" s="1369">
        <v>26.588320396813401</v>
      </c>
      <c r="E65" s="1045">
        <v>743.75491097886174</v>
      </c>
      <c r="F65" s="1056">
        <v>799.40056626863384</v>
      </c>
      <c r="G65" s="1369">
        <v>-6.9609226760383196</v>
      </c>
      <c r="H65" s="1045">
        <v>5601.9516570535234</v>
      </c>
      <c r="I65" s="1056">
        <v>4213.4683525547252</v>
      </c>
      <c r="J65" s="1369">
        <v>32.953452792802601</v>
      </c>
    </row>
    <row r="66" spans="1:10" s="35" customFormat="1" ht="12.75" x14ac:dyDescent="0.2">
      <c r="A66" s="1046" t="s">
        <v>1033</v>
      </c>
      <c r="B66" s="1045">
        <v>4438.7479048292025</v>
      </c>
      <c r="C66" s="1056">
        <v>2133.9729334584517</v>
      </c>
      <c r="D66" s="1369">
        <v>108.003945843656</v>
      </c>
      <c r="E66" s="1045">
        <v>101.49544377602929</v>
      </c>
      <c r="F66" s="1056">
        <v>103.78099893550008</v>
      </c>
      <c r="G66" s="1369">
        <v>-2.20228672195694</v>
      </c>
      <c r="H66" s="1045">
        <v>4337.2524610531736</v>
      </c>
      <c r="I66" s="1056">
        <v>2030.1919345229526</v>
      </c>
      <c r="J66" s="1369">
        <v>113.637557479132</v>
      </c>
    </row>
    <row r="67" spans="1:10" s="35" customFormat="1" ht="12.75" x14ac:dyDescent="0.2">
      <c r="A67" s="1047" t="s">
        <v>172</v>
      </c>
      <c r="B67" s="1045">
        <v>10349.158471365428</v>
      </c>
      <c r="C67" s="1056">
        <v>5438.3827862239868</v>
      </c>
      <c r="D67" s="1369">
        <v>90.298455959756396</v>
      </c>
      <c r="E67" s="1045">
        <v>390.25581332719383</v>
      </c>
      <c r="F67" s="1056">
        <v>483.82656737717468</v>
      </c>
      <c r="G67" s="1369">
        <v>-19.339730465242599</v>
      </c>
      <c r="H67" s="1045">
        <v>9958.9026580382342</v>
      </c>
      <c r="I67" s="1056">
        <v>4954.556218846813</v>
      </c>
      <c r="J67" s="1369">
        <v>101.004938043799</v>
      </c>
    </row>
    <row r="68" spans="1:10" s="35" customFormat="1" ht="12.75" x14ac:dyDescent="0.2">
      <c r="A68" s="1364" t="s">
        <v>725</v>
      </c>
      <c r="B68" s="1048">
        <v>627.86643521976487</v>
      </c>
      <c r="C68" s="1371">
        <v>1012.4266654879765</v>
      </c>
      <c r="D68" s="1370">
        <v>-37.984008459798801</v>
      </c>
      <c r="E68" s="1048">
        <v>162.28403636780146</v>
      </c>
      <c r="F68" s="1371">
        <v>197.45226635076975</v>
      </c>
      <c r="G68" s="1370">
        <v>-17.811003455636602</v>
      </c>
      <c r="H68" s="1048">
        <v>465.58239885196366</v>
      </c>
      <c r="I68" s="1371">
        <v>814.97439913720746</v>
      </c>
      <c r="J68" s="1370">
        <v>-42.871530768958699</v>
      </c>
    </row>
    <row r="69" spans="1:10" s="35" customFormat="1" ht="12.75" x14ac:dyDescent="0.2">
      <c r="A69" s="1047" t="s">
        <v>1034</v>
      </c>
      <c r="B69" s="1045">
        <v>66.81035334877177</v>
      </c>
      <c r="C69" s="1056">
        <v>79.234034427538603</v>
      </c>
      <c r="D69" s="1369">
        <v>-15.679727996343001</v>
      </c>
      <c r="E69" s="1045">
        <v>35.358056528983795</v>
      </c>
      <c r="F69" s="1056">
        <v>29.24969122076558</v>
      </c>
      <c r="G69" s="1369">
        <v>20.8835206570715</v>
      </c>
      <c r="H69" s="1045">
        <v>31.452296819787986</v>
      </c>
      <c r="I69" s="1056">
        <v>49.984343206773097</v>
      </c>
      <c r="J69" s="1369">
        <v>-37.075702506127797</v>
      </c>
    </row>
    <row r="70" spans="1:10" s="35" customFormat="1" ht="12.75" x14ac:dyDescent="0.2">
      <c r="A70" s="1047" t="s">
        <v>1035</v>
      </c>
      <c r="B70" s="1045">
        <v>2020.1830160631362</v>
      </c>
      <c r="C70" s="1338" t="s">
        <v>883</v>
      </c>
      <c r="D70" s="1343" t="s">
        <v>883</v>
      </c>
      <c r="E70" s="1045">
        <v>57.537272266967648</v>
      </c>
      <c r="F70" s="1338" t="s">
        <v>883</v>
      </c>
      <c r="G70" s="1343" t="s">
        <v>883</v>
      </c>
      <c r="H70" s="1045">
        <v>1962.6457437961683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286.09969225938528</v>
      </c>
      <c r="C71" s="1338" t="s">
        <v>883</v>
      </c>
      <c r="D71" s="1343" t="s">
        <v>883</v>
      </c>
      <c r="E71" s="1045">
        <v>17.071847159269186</v>
      </c>
      <c r="F71" s="1338" t="s">
        <v>883</v>
      </c>
      <c r="G71" s="1343" t="s">
        <v>883</v>
      </c>
      <c r="H71" s="1045">
        <v>269.02784510011605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1073.268947296418</v>
      </c>
      <c r="C72" s="1056">
        <v>318.77180992564899</v>
      </c>
      <c r="D72" s="1369">
        <v>236.68878924606</v>
      </c>
      <c r="E72" s="1045">
        <v>156.94530549585727</v>
      </c>
      <c r="F72" s="1056">
        <v>149.59983850182658</v>
      </c>
      <c r="G72" s="1369">
        <v>4.9100768206651502</v>
      </c>
      <c r="H72" s="1045">
        <v>916.32364180056061</v>
      </c>
      <c r="I72" s="1056">
        <v>169.1719714238223</v>
      </c>
      <c r="J72" s="1369">
        <v>441.65216264159898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244910.28572459659</v>
      </c>
      <c r="C75" s="1056">
        <v>181827.34703151713</v>
      </c>
      <c r="D75" s="1369">
        <v>34.693867409364401</v>
      </c>
      <c r="E75" s="1045">
        <v>6654.620039272686</v>
      </c>
      <c r="F75" s="1056">
        <v>7815.7672109034456</v>
      </c>
      <c r="G75" s="1369">
        <v>-14.856470776290401</v>
      </c>
      <c r="H75" s="1045">
        <v>238255.66568532481</v>
      </c>
      <c r="I75" s="1056">
        <v>174011.5798206137</v>
      </c>
      <c r="J75" s="1369">
        <v>36.919431414242403</v>
      </c>
    </row>
    <row r="76" spans="1:10" s="35" customFormat="1" ht="12.75" x14ac:dyDescent="0.2">
      <c r="A76" s="1046" t="s">
        <v>1038</v>
      </c>
      <c r="B76" s="1045">
        <v>104156.18612087009</v>
      </c>
      <c r="C76" s="1056">
        <v>91847.72548604921</v>
      </c>
      <c r="D76" s="1369">
        <v>13.400942233120899</v>
      </c>
      <c r="E76" s="1045">
        <v>1241.1704163405934</v>
      </c>
      <c r="F76" s="1056">
        <v>1284.6109256547256</v>
      </c>
      <c r="G76" s="1369">
        <v>-3.3816082711574298</v>
      </c>
      <c r="H76" s="1045">
        <v>102915.01570452948</v>
      </c>
      <c r="I76" s="1056">
        <v>90563.114560394446</v>
      </c>
      <c r="J76" s="1369">
        <v>13.6389977355492</v>
      </c>
    </row>
    <row r="77" spans="1:10" s="35" customFormat="1" ht="12.75" x14ac:dyDescent="0.2">
      <c r="A77" s="1046" t="s">
        <v>1039</v>
      </c>
      <c r="B77" s="1045">
        <v>101511.05099153896</v>
      </c>
      <c r="C77" s="1056">
        <v>88738.106126637431</v>
      </c>
      <c r="D77" s="1369">
        <v>14.3939795680036</v>
      </c>
      <c r="E77" s="1045">
        <v>1190.4404454480707</v>
      </c>
      <c r="F77" s="1056">
        <v>1233.0831591082833</v>
      </c>
      <c r="G77" s="1369">
        <v>-3.4582188026191298</v>
      </c>
      <c r="H77" s="1045">
        <v>100320.6105460909</v>
      </c>
      <c r="I77" s="1056">
        <v>87505.022967529207</v>
      </c>
      <c r="J77" s="1369">
        <v>14.645545071529501</v>
      </c>
    </row>
    <row r="78" spans="1:10" s="35" customFormat="1" ht="12.75" x14ac:dyDescent="0.2">
      <c r="A78" s="1046" t="s">
        <v>1040</v>
      </c>
      <c r="B78" s="1045">
        <v>5511.9403844959288</v>
      </c>
      <c r="C78" s="1056">
        <v>5718.9315913167484</v>
      </c>
      <c r="D78" s="1369">
        <v>-3.6194034412844101</v>
      </c>
      <c r="E78" s="1045">
        <v>63.713923034345541</v>
      </c>
      <c r="F78" s="1056">
        <v>56.927130193707491</v>
      </c>
      <c r="G78" s="1369">
        <v>11.921895267765001</v>
      </c>
      <c r="H78" s="1045">
        <v>5448.2264614615824</v>
      </c>
      <c r="I78" s="1056">
        <v>5662.0044611230387</v>
      </c>
      <c r="J78" s="1369">
        <v>-3.7756593292943901</v>
      </c>
    </row>
    <row r="79" spans="1:10" s="35" customFormat="1" ht="12.75" x14ac:dyDescent="0.2">
      <c r="A79" s="1046" t="s">
        <v>1041</v>
      </c>
      <c r="B79" s="1045">
        <v>141019.06160197139</v>
      </c>
      <c r="C79" s="1056">
        <v>90206.821828690008</v>
      </c>
      <c r="D79" s="1369">
        <v>56.328599925378001</v>
      </c>
      <c r="E79" s="1045">
        <v>5445.9735090975901</v>
      </c>
      <c r="F79" s="1056">
        <v>6582.8964184820243</v>
      </c>
      <c r="G79" s="1369">
        <v>-17.2708612912764</v>
      </c>
      <c r="H79" s="1045">
        <v>135573.08809287395</v>
      </c>
      <c r="I79" s="1056">
        <v>83623.925410208001</v>
      </c>
      <c r="J79" s="1369">
        <v>62.122368003935499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6171.5626609701676</v>
      </c>
      <c r="C81" s="1056">
        <v>7269.6649686782457</v>
      </c>
      <c r="D81" s="1369">
        <v>-15.105267057551</v>
      </c>
      <c r="E81" s="1045">
        <v>395.57712987493608</v>
      </c>
      <c r="F81" s="1056">
        <v>424.55809788327144</v>
      </c>
      <c r="G81" s="1369">
        <v>-6.82614891879967</v>
      </c>
      <c r="H81" s="1045">
        <v>5775.9855310952307</v>
      </c>
      <c r="I81" s="1056">
        <v>6845.1068707949671</v>
      </c>
      <c r="J81" s="1369">
        <v>-15.6187676814982</v>
      </c>
    </row>
    <row r="82" spans="1:11" s="35" customFormat="1" ht="12.75" x14ac:dyDescent="0.2">
      <c r="A82" s="1046" t="s">
        <v>1043</v>
      </c>
      <c r="B82" s="1045">
        <v>3410.0916355791919</v>
      </c>
      <c r="C82" s="1056">
        <v>4555.913871365834</v>
      </c>
      <c r="D82" s="1369">
        <v>-25.150217237164998</v>
      </c>
      <c r="E82" s="1045">
        <v>208.29364436360515</v>
      </c>
      <c r="F82" s="1056">
        <v>207.43479243418966</v>
      </c>
      <c r="G82" s="1369">
        <v>0.414034656065699</v>
      </c>
      <c r="H82" s="1045">
        <v>3201.7979912155856</v>
      </c>
      <c r="I82" s="1056">
        <v>4348.479078931643</v>
      </c>
      <c r="J82" s="1369">
        <v>-26.3697046002066</v>
      </c>
    </row>
    <row r="83" spans="1:11" s="35" customFormat="1" ht="12.75" x14ac:dyDescent="0.2">
      <c r="A83" s="1046" t="s">
        <v>1044</v>
      </c>
      <c r="B83" s="1045">
        <v>302.27616491818122</v>
      </c>
      <c r="C83" s="1056">
        <v>315.79734672416623</v>
      </c>
      <c r="D83" s="1369">
        <v>-4.2816008260497203</v>
      </c>
      <c r="E83" s="1045">
        <v>81.755493194508347</v>
      </c>
      <c r="F83" s="1056">
        <v>66.543946123707741</v>
      </c>
      <c r="G83" s="1369">
        <v>22.8594003765899</v>
      </c>
      <c r="H83" s="1045">
        <v>220.52067172367288</v>
      </c>
      <c r="I83" s="1056">
        <v>249.25340060045849</v>
      </c>
      <c r="J83" s="1369">
        <v>-11.5275173006939</v>
      </c>
    </row>
    <row r="84" spans="1:11" s="35" customFormat="1" ht="12.75" x14ac:dyDescent="0.2">
      <c r="A84" s="1046" t="s">
        <v>1045</v>
      </c>
      <c r="B84" s="1045">
        <v>2502.2476379016534</v>
      </c>
      <c r="C84" s="1056">
        <v>2519.0115452117825</v>
      </c>
      <c r="D84" s="1369">
        <v>-0.66549545364309404</v>
      </c>
      <c r="E84" s="1045">
        <v>128.13544954863559</v>
      </c>
      <c r="F84" s="1056">
        <v>156.93804999506466</v>
      </c>
      <c r="G84" s="1369">
        <v>-18.352847156782499</v>
      </c>
      <c r="H84" s="1045">
        <v>2374.1121883530177</v>
      </c>
      <c r="I84" s="1056">
        <v>2362.0734952167177</v>
      </c>
      <c r="J84" s="1369">
        <v>0.50966632328243799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854.28800143740932</v>
      </c>
      <c r="C86" s="1056">
        <v>912.50964378391575</v>
      </c>
      <c r="D86" s="1369">
        <v>-6.3803865244731002</v>
      </c>
      <c r="E86" s="1045">
        <v>255.62500767551083</v>
      </c>
      <c r="F86" s="1056">
        <v>237.3752134952332</v>
      </c>
      <c r="G86" s="1369">
        <v>7.6881633560464904</v>
      </c>
      <c r="H86" s="1045">
        <v>598.66299376189818</v>
      </c>
      <c r="I86" s="1056">
        <v>675.13443028868335</v>
      </c>
      <c r="J86" s="1369">
        <v>-11.32684589854</v>
      </c>
    </row>
    <row r="87" spans="1:11" s="35" customFormat="1" ht="13.5" customHeight="1" x14ac:dyDescent="0.2">
      <c r="A87" s="1046" t="s">
        <v>1047</v>
      </c>
      <c r="B87" s="1045">
        <v>4324.3756628624678</v>
      </c>
      <c r="C87" s="1056">
        <v>3504.1419719552223</v>
      </c>
      <c r="D87" s="1369">
        <v>23.4075473388875</v>
      </c>
      <c r="E87" s="1045">
        <v>758.9992334746205</v>
      </c>
      <c r="F87" s="1056">
        <v>806.41805276171169</v>
      </c>
      <c r="G87" s="1369">
        <v>-5.8801782927226904</v>
      </c>
      <c r="H87" s="1045">
        <v>3565.3764293878467</v>
      </c>
      <c r="I87" s="1056">
        <v>2697.7239191935091</v>
      </c>
      <c r="J87" s="1369">
        <v>32.162390822175901</v>
      </c>
    </row>
    <row r="88" spans="1:11" s="35" customFormat="1" ht="12.75" x14ac:dyDescent="0.2">
      <c r="A88" s="1046" t="s">
        <v>1048</v>
      </c>
      <c r="B88" s="1045">
        <v>315.17533105625307</v>
      </c>
      <c r="C88" s="1056">
        <v>252.34442798784855</v>
      </c>
      <c r="D88" s="1369">
        <v>24.8988668263482</v>
      </c>
      <c r="E88" s="1045">
        <v>168.41145805426575</v>
      </c>
      <c r="F88" s="1056">
        <v>121.62573329937661</v>
      </c>
      <c r="G88" s="1369">
        <v>38.466962118722101</v>
      </c>
      <c r="H88" s="1045">
        <v>146.76387300198726</v>
      </c>
      <c r="I88" s="1056">
        <v>130.718694688472</v>
      </c>
      <c r="J88" s="1369">
        <v>12.274585782664101</v>
      </c>
    </row>
    <row r="89" spans="1:11" s="35" customFormat="1" ht="12.75" x14ac:dyDescent="0.2">
      <c r="A89" s="1046" t="s">
        <v>1049</v>
      </c>
      <c r="B89" s="1045">
        <v>404.1222153953471</v>
      </c>
      <c r="C89" s="1056">
        <v>473.02154761915358</v>
      </c>
      <c r="D89" s="1369">
        <v>-14.5657914677662</v>
      </c>
      <c r="E89" s="1045">
        <v>38.443019036825234</v>
      </c>
      <c r="F89" s="1056">
        <v>51.596676836028252</v>
      </c>
      <c r="G89" s="1369">
        <v>-25.493226707225201</v>
      </c>
      <c r="H89" s="1045">
        <v>365.67919635852184</v>
      </c>
      <c r="I89" s="1056">
        <v>421.42487078312615</v>
      </c>
      <c r="J89" s="1369">
        <v>-13.2279033083674</v>
      </c>
    </row>
    <row r="90" spans="1:11" s="35" customFormat="1" ht="12.75" x14ac:dyDescent="0.2">
      <c r="A90" s="1046" t="s">
        <v>1050</v>
      </c>
      <c r="B90" s="1045">
        <v>205.79588735309864</v>
      </c>
      <c r="C90" s="1056">
        <v>135.04761212279263</v>
      </c>
      <c r="D90" s="1369">
        <v>52.387653597294097</v>
      </c>
      <c r="E90" s="1045">
        <v>54.813770943111294</v>
      </c>
      <c r="F90" s="1056">
        <v>52.663879134489136</v>
      </c>
      <c r="G90" s="1369">
        <v>4.0822891210347798</v>
      </c>
      <c r="H90" s="1045">
        <v>150.98211640998733</v>
      </c>
      <c r="I90" s="1056">
        <v>82.383732988303606</v>
      </c>
      <c r="J90" s="1369">
        <v>83.266903469187199</v>
      </c>
    </row>
    <row r="91" spans="1:11" s="35" customFormat="1" ht="12.75" x14ac:dyDescent="0.2">
      <c r="A91" s="1046" t="s">
        <v>1051</v>
      </c>
      <c r="B91" s="1045">
        <v>2610.4313721172025</v>
      </c>
      <c r="C91" s="1056">
        <v>1657.3031022039424</v>
      </c>
      <c r="D91" s="1369">
        <v>57.510799843779601</v>
      </c>
      <c r="E91" s="1045">
        <v>203.76674295229316</v>
      </c>
      <c r="F91" s="1056">
        <v>318.71302192158009</v>
      </c>
      <c r="G91" s="1369">
        <v>-36.0657616925265</v>
      </c>
      <c r="H91" s="1045">
        <v>2406.6646291649085</v>
      </c>
      <c r="I91" s="1056">
        <v>1338.5900802823624</v>
      </c>
      <c r="J91" s="1369">
        <v>79.791010303710493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82.173259714455412</v>
      </c>
      <c r="C94" s="812">
        <v>82.58837887164124</v>
      </c>
      <c r="D94" s="1369">
        <v>-0.41511915718582798</v>
      </c>
      <c r="E94" s="1049">
        <v>56.427859125476061</v>
      </c>
      <c r="F94" s="812">
        <v>57.501682588202463</v>
      </c>
      <c r="G94" s="1369">
        <v>-1.0738234627264001</v>
      </c>
      <c r="H94" s="1049">
        <v>83.006490548310524</v>
      </c>
      <c r="I94" s="812">
        <v>83.874886778804722</v>
      </c>
      <c r="J94" s="1369">
        <v>-0.86839623049419901</v>
      </c>
      <c r="K94" s="1043"/>
    </row>
    <row r="95" spans="1:11" x14ac:dyDescent="0.2">
      <c r="A95" s="1046" t="s">
        <v>1054</v>
      </c>
      <c r="B95" s="1049">
        <v>17.826740285544691</v>
      </c>
      <c r="C95" s="812">
        <v>17.411621128358767</v>
      </c>
      <c r="D95" s="1369">
        <v>0.41511915718592401</v>
      </c>
      <c r="E95" s="1049">
        <v>43.57214087452396</v>
      </c>
      <c r="F95" s="812">
        <v>42.498317411797508</v>
      </c>
      <c r="G95" s="1369">
        <v>1.07382346272645</v>
      </c>
      <c r="H95" s="1049">
        <v>16.993509451689398</v>
      </c>
      <c r="I95" s="812">
        <v>16.125113221195278</v>
      </c>
      <c r="J95" s="1369">
        <v>0.86839623049411996</v>
      </c>
      <c r="K95" s="1043"/>
    </row>
    <row r="96" spans="1:11" x14ac:dyDescent="0.2">
      <c r="A96" s="1046" t="s">
        <v>1055</v>
      </c>
      <c r="B96" s="1049">
        <v>1.4286372322784466</v>
      </c>
      <c r="C96" s="812">
        <v>1.5133443073997355</v>
      </c>
      <c r="D96" s="1369">
        <v>-5.5973432289730898</v>
      </c>
      <c r="E96" s="1049">
        <v>3.0318940966018211</v>
      </c>
      <c r="F96" s="812">
        <v>2.8804724609768302</v>
      </c>
      <c r="G96" s="1369">
        <v>5.2568333034380297</v>
      </c>
      <c r="H96" s="1049">
        <v>1.3767490105618214</v>
      </c>
      <c r="I96" s="812">
        <v>1.4432345902886845</v>
      </c>
      <c r="J96" s="1369">
        <v>-4.6067063645948396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35237.221656637099</v>
      </c>
      <c r="C98" s="1056">
        <v>32105.24608242925</v>
      </c>
      <c r="D98" s="1369">
        <v>9.7553389441918501</v>
      </c>
      <c r="E98" s="1045">
        <v>1442.1125453750869</v>
      </c>
      <c r="F98" s="1056">
        <v>2053.6934868846652</v>
      </c>
      <c r="G98" s="1369">
        <v>-29.779562793341199</v>
      </c>
      <c r="H98" s="1045">
        <v>33795.10911126202</v>
      </c>
      <c r="I98" s="1056">
        <v>30051.55259554457</v>
      </c>
      <c r="J98" s="1369">
        <v>12.4571151650663</v>
      </c>
      <c r="K98" s="1043"/>
    </row>
    <row r="99" spans="1:11" x14ac:dyDescent="0.2">
      <c r="A99" s="1046" t="s">
        <v>1057</v>
      </c>
      <c r="B99" s="1045">
        <v>221951.55693550708</v>
      </c>
      <c r="C99" s="1056">
        <v>161552.5501560593</v>
      </c>
      <c r="D99" s="1369">
        <v>37.386600657868001</v>
      </c>
      <c r="E99" s="1045">
        <v>6620.6660467699103</v>
      </c>
      <c r="F99" s="1056">
        <v>7393.1027516039958</v>
      </c>
      <c r="G99" s="1369">
        <v>-10.448072085383901</v>
      </c>
      <c r="H99" s="1045">
        <v>215330.8908887381</v>
      </c>
      <c r="I99" s="1056">
        <v>154159.44740445542</v>
      </c>
      <c r="J99" s="1369">
        <v>39.680632302600401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134085.60072712798</v>
      </c>
      <c r="C101" s="1056">
        <v>116154.53226389752</v>
      </c>
      <c r="D101" s="1369">
        <v>15.4372525236397</v>
      </c>
      <c r="E101" s="1045">
        <v>2729.9188682360909</v>
      </c>
      <c r="F101" s="1056">
        <v>3482.0904525919937</v>
      </c>
      <c r="G101" s="1369">
        <v>-21.6011500733992</v>
      </c>
      <c r="H101" s="1045">
        <v>131355.68185889191</v>
      </c>
      <c r="I101" s="1056">
        <v>112672.44181130553</v>
      </c>
      <c r="J101" s="1369">
        <v>16.5819074719935</v>
      </c>
      <c r="K101" s="1043"/>
    </row>
    <row r="102" spans="1:11" x14ac:dyDescent="0.2">
      <c r="A102" s="1046" t="s">
        <v>1059</v>
      </c>
      <c r="B102" s="1045">
        <v>123103.17786501677</v>
      </c>
      <c r="C102" s="1056">
        <v>77503.263974591391</v>
      </c>
      <c r="D102" s="1369">
        <v>58.836120637931899</v>
      </c>
      <c r="E102" s="1045">
        <v>5332.8597239089077</v>
      </c>
      <c r="F102" s="1056">
        <v>5964.7057858966691</v>
      </c>
      <c r="G102" s="1369">
        <v>-10.5930801060086</v>
      </c>
      <c r="H102" s="1045">
        <v>117770.31814110794</v>
      </c>
      <c r="I102" s="1056">
        <v>71538.558188694733</v>
      </c>
      <c r="J102" s="1369">
        <v>64.624953483783301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119205.73210600742</v>
      </c>
      <c r="C104" s="1056">
        <v>74652.227238526553</v>
      </c>
      <c r="D104" s="1369">
        <v>59.681414092475599</v>
      </c>
      <c r="E104" s="1045">
        <v>4989.0122208480079</v>
      </c>
      <c r="F104" s="1056">
        <v>5486.2338891357522</v>
      </c>
      <c r="G104" s="1369">
        <v>-9.0630782124032194</v>
      </c>
      <c r="H104" s="1045">
        <v>114216.71988515953</v>
      </c>
      <c r="I104" s="1056">
        <v>69165.993349390803</v>
      </c>
      <c r="J104" s="1369">
        <v>65.134214596175596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37.370021808872252</v>
      </c>
      <c r="C106" s="1056">
        <v>36.891687399345841</v>
      </c>
      <c r="D106" s="1369">
        <v>1.29659130076792</v>
      </c>
      <c r="E106" s="1045">
        <v>42.184522993908359</v>
      </c>
      <c r="F106" s="1056">
        <v>42.560514059979369</v>
      </c>
      <c r="G106" s="1369">
        <v>-0.88342698478955195</v>
      </c>
      <c r="H106" s="1045">
        <v>37.237251397411853</v>
      </c>
      <c r="I106" s="1056">
        <v>36.600975930661519</v>
      </c>
      <c r="J106" s="1369">
        <v>1.73841120508842</v>
      </c>
      <c r="K106" s="1043"/>
    </row>
    <row r="107" spans="1:11" x14ac:dyDescent="0.2">
      <c r="A107" s="1051" t="s">
        <v>1062</v>
      </c>
      <c r="B107" s="1525">
        <v>2.5256705245443585</v>
      </c>
      <c r="C107" s="1526">
        <v>2.3841587641091722</v>
      </c>
      <c r="D107" s="1370">
        <v>5.9355007126826731</v>
      </c>
      <c r="E107" s="1525">
        <v>2.0872601234417871</v>
      </c>
      <c r="F107" s="1526">
        <v>2.0861031039223823</v>
      </c>
      <c r="G107" s="1370">
        <v>5.5463199169271893E-2</v>
      </c>
      <c r="H107" s="1525">
        <v>2.5446217836513436</v>
      </c>
      <c r="I107" s="1526">
        <v>2.4017566131311323</v>
      </c>
      <c r="J107" s="1370">
        <v>5.9483617007287108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K113"/>
  <sheetViews>
    <sheetView showGridLines="0" zoomScaleNormal="100" workbookViewId="0">
      <selection activeCell="A20" sqref="A20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113" width="9.140625" style="1043"/>
    <col min="114" max="114" width="10.28515625" style="1043" customWidth="1"/>
    <col min="115" max="16384" width="9.140625" style="1043"/>
  </cols>
  <sheetData>
    <row r="1" spans="1:11" s="1042" customFormat="1" ht="15.75" x14ac:dyDescent="0.25">
      <c r="A1" s="1392" t="str">
        <f>CONCATENATE('List of Tables'!A37,":  ",'List of Tables'!C37)</f>
        <v>TABLE 32:  China Visitor Characteristics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164325.79342833912</v>
      </c>
      <c r="C7" s="1056">
        <v>173520.13966467933</v>
      </c>
      <c r="D7" s="1367">
        <v>-5.2987199377016996</v>
      </c>
      <c r="E7" s="1045">
        <v>42822.793428339719</v>
      </c>
      <c r="F7" s="1056">
        <v>50682.139664679315</v>
      </c>
      <c r="G7" s="1367">
        <v>-15.5071318778927</v>
      </c>
      <c r="H7" s="1045">
        <v>121503.00000000007</v>
      </c>
      <c r="I7" s="1056">
        <v>122838</v>
      </c>
      <c r="J7" s="1367">
        <v>-1.08679724515209</v>
      </c>
    </row>
    <row r="8" spans="1:11" s="35" customFormat="1" ht="12.75" x14ac:dyDescent="0.2">
      <c r="A8" s="1046" t="s">
        <v>559</v>
      </c>
      <c r="B8" s="1045">
        <v>1082459.1391332748</v>
      </c>
      <c r="C8" s="1056">
        <v>1091273.5343985618</v>
      </c>
      <c r="D8" s="1367">
        <v>-0.80771639625118696</v>
      </c>
      <c r="E8" s="1045">
        <v>242446.80356113717</v>
      </c>
      <c r="F8" s="1056">
        <v>295517.2039903347</v>
      </c>
      <c r="G8" s="1367">
        <v>-17.958480830420001</v>
      </c>
      <c r="H8" s="1045">
        <v>840012.33557214227</v>
      </c>
      <c r="I8" s="1056">
        <v>795756.33040822786</v>
      </c>
      <c r="J8" s="1367">
        <v>5.5615021172638102</v>
      </c>
    </row>
    <row r="9" spans="1:11" s="35" customFormat="1" ht="12.75" x14ac:dyDescent="0.2">
      <c r="A9" s="1046" t="s">
        <v>994</v>
      </c>
      <c r="B9" s="1045">
        <v>2957.5386315116798</v>
      </c>
      <c r="C9" s="1056">
        <v>2989.7905052015394</v>
      </c>
      <c r="D9" s="1367">
        <v>-1.0787335645674501</v>
      </c>
      <c r="E9" s="1045">
        <v>662.42296054955511</v>
      </c>
      <c r="F9" s="1056">
        <v>809.6361753159855</v>
      </c>
      <c r="G9" s="1367">
        <v>-18.182637986621099</v>
      </c>
      <c r="H9" s="1045">
        <v>2295.1156709621373</v>
      </c>
      <c r="I9" s="1056">
        <v>2180.1543298855559</v>
      </c>
      <c r="J9" s="1367">
        <v>5.2730827125718296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156799.27163625736</v>
      </c>
      <c r="C12" s="1056">
        <v>165631.59326951983</v>
      </c>
      <c r="D12" s="1367">
        <v>-5.3325102167497098</v>
      </c>
      <c r="E12" s="1045">
        <v>39921.594066556834</v>
      </c>
      <c r="F12" s="1056">
        <v>47514.319224561077</v>
      </c>
      <c r="G12" s="1367">
        <v>-15.979867294572101</v>
      </c>
      <c r="H12" s="1045">
        <v>116877.67756970119</v>
      </c>
      <c r="I12" s="1056">
        <v>118117.27404495863</v>
      </c>
      <c r="J12" s="1367">
        <v>-1.0494624814873501</v>
      </c>
    </row>
    <row r="13" spans="1:11" s="35" customFormat="1" ht="12.75" x14ac:dyDescent="0.2">
      <c r="A13" s="1046" t="s">
        <v>996</v>
      </c>
      <c r="B13" s="1045">
        <v>101202.7285349976</v>
      </c>
      <c r="C13" s="1056">
        <v>109858.24566430604</v>
      </c>
      <c r="D13" s="1367">
        <v>-7.8788051611138199</v>
      </c>
      <c r="E13" s="1045">
        <v>33083.791032811067</v>
      </c>
      <c r="F13" s="1056">
        <v>39229.388844697431</v>
      </c>
      <c r="G13" s="1367">
        <v>-15.6658005461562</v>
      </c>
      <c r="H13" s="1045">
        <v>68118.937502186542</v>
      </c>
      <c r="I13" s="1056">
        <v>70628.856819608511</v>
      </c>
      <c r="J13" s="1367">
        <v>-3.5536739945154401</v>
      </c>
    </row>
    <row r="14" spans="1:11" s="35" customFormat="1" ht="12.75" x14ac:dyDescent="0.2">
      <c r="A14" s="1046" t="s">
        <v>997</v>
      </c>
      <c r="B14" s="1045">
        <v>3931.4813716860649</v>
      </c>
      <c r="C14" s="1056">
        <v>4860.441002923113</v>
      </c>
      <c r="D14" s="1367">
        <v>-19.1126613959179</v>
      </c>
      <c r="E14" s="1045">
        <v>1853.8721141525355</v>
      </c>
      <c r="F14" s="1056">
        <v>2384.9351190978632</v>
      </c>
      <c r="G14" s="1367">
        <v>-22.2673984165326</v>
      </c>
      <c r="H14" s="1045">
        <v>2077.6092575335292</v>
      </c>
      <c r="I14" s="1056">
        <v>2475.5058838252485</v>
      </c>
      <c r="J14" s="1367">
        <v>-16.0733460134974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4417.5128414807259</v>
      </c>
      <c r="C16" s="1056">
        <v>5111.487002694008</v>
      </c>
      <c r="D16" s="1367">
        <v>-13.5767568390084</v>
      </c>
      <c r="E16" s="1045">
        <v>1341.7868182716011</v>
      </c>
      <c r="F16" s="1056">
        <v>1455.2062734433466</v>
      </c>
      <c r="G16" s="1367">
        <v>-7.7940466064216096</v>
      </c>
      <c r="H16" s="1045">
        <v>3075.7260232091244</v>
      </c>
      <c r="I16" s="1056">
        <v>3656.2807292506614</v>
      </c>
      <c r="J16" s="1367">
        <v>-15.878285860192101</v>
      </c>
    </row>
    <row r="17" spans="1:10" s="35" customFormat="1" ht="12.75" x14ac:dyDescent="0.2">
      <c r="A17" s="1046" t="s">
        <v>999</v>
      </c>
      <c r="B17" s="1045">
        <v>496.87734696757201</v>
      </c>
      <c r="C17" s="1056">
        <v>540.39337128238003</v>
      </c>
      <c r="D17" s="1367">
        <v>-8.0526569398033807</v>
      </c>
      <c r="E17" s="1045">
        <v>308.56662849137297</v>
      </c>
      <c r="F17" s="1056">
        <v>306.7477170863956</v>
      </c>
      <c r="G17" s="1367">
        <v>0.59296656622388899</v>
      </c>
      <c r="H17" s="1045">
        <v>188.31071847619913</v>
      </c>
      <c r="I17" s="1056">
        <v>233.64565419598443</v>
      </c>
      <c r="J17" s="1367">
        <v>-19.4032865176931</v>
      </c>
    </row>
    <row r="18" spans="1:10" s="35" customFormat="1" ht="12.75" x14ac:dyDescent="0.2">
      <c r="A18" s="1046" t="s">
        <v>1000</v>
      </c>
      <c r="B18" s="1045">
        <v>1551.884440622526</v>
      </c>
      <c r="C18" s="1056">
        <v>2329.9156219303504</v>
      </c>
      <c r="D18" s="1367">
        <v>-33.393105483503298</v>
      </c>
      <c r="E18" s="1045">
        <v>318.53858606788214</v>
      </c>
      <c r="F18" s="1056">
        <v>388.80029980209031</v>
      </c>
      <c r="G18" s="1367">
        <v>-18.071414494786499</v>
      </c>
      <c r="H18" s="1045">
        <v>1233.3458545546437</v>
      </c>
      <c r="I18" s="1056">
        <v>1941.115322128258</v>
      </c>
      <c r="J18" s="1367">
        <v>-36.461999939169402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30145.072049303202</v>
      </c>
      <c r="C20" s="1056">
        <v>29131.930663563518</v>
      </c>
      <c r="D20" s="1367">
        <v>3.47776945318238</v>
      </c>
      <c r="E20" s="1045">
        <v>5390.9958995214902</v>
      </c>
      <c r="F20" s="1056">
        <v>6010.5702366770511</v>
      </c>
      <c r="G20" s="1367">
        <v>-10.3080791465486</v>
      </c>
      <c r="H20" s="1045">
        <v>24754.076149781704</v>
      </c>
      <c r="I20" s="1056">
        <v>23121.360426886476</v>
      </c>
      <c r="J20" s="1367">
        <v>7.0615037037208204</v>
      </c>
    </row>
    <row r="21" spans="1:10" s="35" customFormat="1" ht="12.75" x14ac:dyDescent="0.2">
      <c r="A21" s="1046" t="s">
        <v>1002</v>
      </c>
      <c r="B21" s="1045">
        <v>28898.742744361181</v>
      </c>
      <c r="C21" s="1056">
        <v>27899.150482174849</v>
      </c>
      <c r="D21" s="1367">
        <v>3.5828770586580601</v>
      </c>
      <c r="E21" s="1045">
        <v>5164.3561933287538</v>
      </c>
      <c r="F21" s="1056">
        <v>5818.7563834447774</v>
      </c>
      <c r="G21" s="1367">
        <v>-11.246392648056</v>
      </c>
      <c r="H21" s="1045">
        <v>23734.386551032439</v>
      </c>
      <c r="I21" s="1056">
        <v>22080.394098730085</v>
      </c>
      <c r="J21" s="1367">
        <v>7.4907741451837602</v>
      </c>
    </row>
    <row r="22" spans="1:10" s="35" customFormat="1" ht="12.75" x14ac:dyDescent="0.2">
      <c r="A22" s="1046" t="s">
        <v>1003</v>
      </c>
      <c r="B22" s="1045">
        <v>1603.6398453790546</v>
      </c>
      <c r="C22" s="1056">
        <v>1862.6375260622722</v>
      </c>
      <c r="D22" s="1367">
        <v>-13.904889011377</v>
      </c>
      <c r="E22" s="1045">
        <v>1108.9254404114545</v>
      </c>
      <c r="F22" s="1056">
        <v>1081.0122782104308</v>
      </c>
      <c r="G22" s="1367">
        <v>2.5821318373212798</v>
      </c>
      <c r="H22" s="1045">
        <v>494.71440496759976</v>
      </c>
      <c r="I22" s="1056">
        <v>781.62524785184019</v>
      </c>
      <c r="J22" s="1367">
        <v>-36.706956904573502</v>
      </c>
    </row>
    <row r="23" spans="1:10" s="35" customFormat="1" ht="12.75" x14ac:dyDescent="0.2">
      <c r="A23" s="1046" t="s">
        <v>1004</v>
      </c>
      <c r="B23" s="1045">
        <v>8627.9715127421132</v>
      </c>
      <c r="C23" s="1056">
        <v>9358.2351477705597</v>
      </c>
      <c r="D23" s="1367">
        <v>-7.8034332702402702</v>
      </c>
      <c r="E23" s="1045">
        <v>1019.4825141155009</v>
      </c>
      <c r="F23" s="1056">
        <v>1191.5631314253578</v>
      </c>
      <c r="G23" s="1367">
        <v>-14.4415862467994</v>
      </c>
      <c r="H23" s="1045">
        <v>7608.4889986266107</v>
      </c>
      <c r="I23" s="1056">
        <v>8166.6720163452082</v>
      </c>
      <c r="J23" s="1367">
        <v>-6.8348896172323403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1277.3236452831036</v>
      </c>
      <c r="C25" s="1056">
        <v>2116.4286894995762</v>
      </c>
      <c r="D25" s="1367">
        <v>-39.647215537173501</v>
      </c>
      <c r="E25" s="1045">
        <v>262.11226048226138</v>
      </c>
      <c r="F25" s="1056">
        <v>334.36162820262899</v>
      </c>
      <c r="G25" s="1367">
        <v>-21.608151661644399</v>
      </c>
      <c r="H25" s="1045">
        <v>1015.2113848008418</v>
      </c>
      <c r="I25" s="1056">
        <v>1782.067061296947</v>
      </c>
      <c r="J25" s="1367">
        <v>-43.031808013891798</v>
      </c>
    </row>
    <row r="26" spans="1:10" s="35" customFormat="1" ht="12.75" x14ac:dyDescent="0.2">
      <c r="A26" s="1046" t="s">
        <v>1006</v>
      </c>
      <c r="B26" s="1045">
        <v>289.45288071813627</v>
      </c>
      <c r="C26" s="1056">
        <v>240.45349550021263</v>
      </c>
      <c r="D26" s="1367">
        <v>20.377905139615802</v>
      </c>
      <c r="E26" s="1045">
        <v>45.677551308752641</v>
      </c>
      <c r="F26" s="1056">
        <v>21.622991409935644</v>
      </c>
      <c r="G26" s="1367">
        <v>111.245291841369</v>
      </c>
      <c r="H26" s="1045">
        <v>243.77532940938363</v>
      </c>
      <c r="I26" s="1056">
        <v>218.83050409027697</v>
      </c>
      <c r="J26" s="1367">
        <v>11.399153615629301</v>
      </c>
    </row>
    <row r="27" spans="1:10" s="35" customFormat="1" ht="13.5" customHeight="1" x14ac:dyDescent="0.2">
      <c r="A27" s="1046" t="s">
        <v>1007</v>
      </c>
      <c r="B27" s="1045">
        <v>844.22009365814108</v>
      </c>
      <c r="C27" s="1056">
        <v>1662.8476810640941</v>
      </c>
      <c r="D27" s="1367">
        <v>-49.230461498559798</v>
      </c>
      <c r="E27" s="1045">
        <v>139.66679688737261</v>
      </c>
      <c r="F27" s="1056">
        <v>230.2219917029341</v>
      </c>
      <c r="G27" s="1367">
        <v>-39.333859526508199</v>
      </c>
      <c r="H27" s="1045">
        <v>704.5532967707685</v>
      </c>
      <c r="I27" s="1056">
        <v>1432.6256893611601</v>
      </c>
      <c r="J27" s="1367">
        <v>-50.820838827415898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818.98778815685762</v>
      </c>
      <c r="C29" s="1056">
        <v>1714.783946855991</v>
      </c>
      <c r="D29" s="1367">
        <v>-52.239593235144902</v>
      </c>
      <c r="E29" s="1045">
        <v>188.54961846834951</v>
      </c>
      <c r="F29" s="1056">
        <v>238</v>
      </c>
      <c r="G29" s="1367">
        <v>-20.777471231785899</v>
      </c>
      <c r="H29" s="1045">
        <v>630.43816968850808</v>
      </c>
      <c r="I29" s="1056">
        <v>1477.2752559319852</v>
      </c>
      <c r="J29" s="1367">
        <v>-57.3242584848701</v>
      </c>
    </row>
    <row r="30" spans="1:10" s="35" customFormat="1" ht="12.75" x14ac:dyDescent="0.2">
      <c r="A30" s="1046" t="s">
        <v>1009</v>
      </c>
      <c r="B30" s="1045">
        <v>136.54502454518939</v>
      </c>
      <c r="C30" s="1056">
        <v>37.204381655250138</v>
      </c>
      <c r="D30" s="1367">
        <v>267.013288409057</v>
      </c>
      <c r="E30" s="1045">
        <v>28.310187842234495</v>
      </c>
      <c r="F30" s="1056">
        <v>10.800807567387139</v>
      </c>
      <c r="G30" s="1367">
        <v>162.111769565423</v>
      </c>
      <c r="H30" s="1045">
        <v>108.23483670295489</v>
      </c>
      <c r="I30" s="1056">
        <v>26.403574087862999</v>
      </c>
      <c r="J30" s="1367">
        <v>309.92494555010802</v>
      </c>
    </row>
    <row r="31" spans="1:10" s="35" customFormat="1" ht="12.75" x14ac:dyDescent="0.2">
      <c r="A31" s="1046" t="s">
        <v>1010</v>
      </c>
      <c r="B31" s="1045">
        <v>648.81993805455807</v>
      </c>
      <c r="C31" s="1056">
        <v>1513.56505353987</v>
      </c>
      <c r="D31" s="1367">
        <v>-57.132999567007602</v>
      </c>
      <c r="E31" s="1045">
        <v>126.6166050690049</v>
      </c>
      <c r="F31" s="1056">
        <v>168.29585806598936</v>
      </c>
      <c r="G31" s="1367">
        <v>-24.7654656959186</v>
      </c>
      <c r="H31" s="1045">
        <v>522.20333298555317</v>
      </c>
      <c r="I31" s="1056">
        <v>1345.2691954738798</v>
      </c>
      <c r="J31" s="1367">
        <v>-61.182242576988202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46642.399200578737</v>
      </c>
      <c r="C33" s="1056">
        <v>45304.433976215827</v>
      </c>
      <c r="D33" s="1367">
        <v>2.9532765491901301</v>
      </c>
      <c r="E33" s="1045">
        <v>5469.8055657575969</v>
      </c>
      <c r="F33" s="1056">
        <v>6698.0363158404334</v>
      </c>
      <c r="G33" s="1367">
        <v>-18.337176631577101</v>
      </c>
      <c r="H33" s="1045">
        <v>41172.593634821111</v>
      </c>
      <c r="I33" s="1056">
        <v>38606.397660375427</v>
      </c>
      <c r="J33" s="1367">
        <v>6.6470743968934398</v>
      </c>
    </row>
    <row r="34" spans="1:10" s="35" customFormat="1" ht="12.75" customHeight="1" x14ac:dyDescent="0.2">
      <c r="A34" s="1046" t="s">
        <v>1012</v>
      </c>
      <c r="B34" s="1045">
        <v>37727.618436746787</v>
      </c>
      <c r="C34" s="1056">
        <v>35260.618460633908</v>
      </c>
      <c r="D34" s="1367">
        <v>6.9964739242084404</v>
      </c>
      <c r="E34" s="1045">
        <v>3709.2213355040176</v>
      </c>
      <c r="F34" s="1056">
        <v>4626.795761715548</v>
      </c>
      <c r="G34" s="1367">
        <v>-19.831746925248101</v>
      </c>
      <c r="H34" s="1045">
        <v>34018.397101242743</v>
      </c>
      <c r="I34" s="1056">
        <v>30633.822698918368</v>
      </c>
      <c r="J34" s="1367">
        <v>11.048488579402401</v>
      </c>
    </row>
    <row r="35" spans="1:10" s="35" customFormat="1" ht="24" customHeight="1" x14ac:dyDescent="0.2">
      <c r="A35" s="1046" t="s">
        <v>1013</v>
      </c>
      <c r="B35" s="1045">
        <v>19522.3073776727</v>
      </c>
      <c r="C35" s="1056">
        <v>19996.999147661631</v>
      </c>
      <c r="D35" s="1367">
        <v>-2.3738150233628401</v>
      </c>
      <c r="E35" s="1045">
        <v>2900.8039741358166</v>
      </c>
      <c r="F35" s="1056">
        <v>3286.0719148738262</v>
      </c>
      <c r="G35" s="1367">
        <v>-11.7242699100455</v>
      </c>
      <c r="H35" s="1045">
        <v>16621.503403536888</v>
      </c>
      <c r="I35" s="1056">
        <v>16710.927232787792</v>
      </c>
      <c r="J35" s="1367">
        <v>-0.53512188764396496</v>
      </c>
    </row>
    <row r="36" spans="1:10" s="35" customFormat="1" ht="12.75" x14ac:dyDescent="0.2">
      <c r="A36" s="1046" t="s">
        <v>1014</v>
      </c>
      <c r="B36" s="1045">
        <v>4220.1445394677212</v>
      </c>
      <c r="C36" s="1056">
        <v>4503.424543820769</v>
      </c>
      <c r="D36" s="1367">
        <v>-6.2903242098669399</v>
      </c>
      <c r="E36" s="1045">
        <v>1060.7825838239373</v>
      </c>
      <c r="F36" s="1056">
        <v>1390.9981298043315</v>
      </c>
      <c r="G36" s="1367">
        <v>-23.739467286476099</v>
      </c>
      <c r="H36" s="1045">
        <v>3159.3619556437825</v>
      </c>
      <c r="I36" s="1056">
        <v>3112.4264140164378</v>
      </c>
      <c r="J36" s="1367">
        <v>1.5080048612868799</v>
      </c>
    </row>
    <row r="37" spans="1:10" s="35" customFormat="1" ht="12.75" x14ac:dyDescent="0.2">
      <c r="A37" s="1046" t="s">
        <v>1015</v>
      </c>
      <c r="B37" s="1045">
        <v>14777.224045358711</v>
      </c>
      <c r="C37" s="1056">
        <v>16207.101988201024</v>
      </c>
      <c r="D37" s="1367">
        <v>-8.8225393033454296</v>
      </c>
      <c r="E37" s="1045">
        <v>819.41961202331493</v>
      </c>
      <c r="F37" s="1056">
        <v>1136.6765518650668</v>
      </c>
      <c r="G37" s="1367">
        <v>-27.910924996314399</v>
      </c>
      <c r="H37" s="1045">
        <v>13957.804433335396</v>
      </c>
      <c r="I37" s="1056">
        <v>15070.425436335989</v>
      </c>
      <c r="J37" s="1367">
        <v>-7.3828108416765499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63123.064893342191</v>
      </c>
      <c r="C39" s="1056">
        <v>63661.894000373439</v>
      </c>
      <c r="D39" s="1367">
        <v>-0.84639188873030902</v>
      </c>
      <c r="E39" s="1045">
        <v>9739.0023955286033</v>
      </c>
      <c r="F39" s="1056">
        <v>11452.750819981873</v>
      </c>
      <c r="G39" s="1367">
        <v>-14.963640189073701</v>
      </c>
      <c r="H39" s="1045">
        <v>53384.062497813538</v>
      </c>
      <c r="I39" s="1056">
        <v>52209.143180391591</v>
      </c>
      <c r="J39" s="1367">
        <v>2.2504091158178898</v>
      </c>
    </row>
    <row r="40" spans="1:10" s="35" customFormat="1" ht="12.75" x14ac:dyDescent="0.2">
      <c r="A40" s="1046" t="s">
        <v>1017</v>
      </c>
      <c r="B40" s="1045">
        <v>7526.5217920817413</v>
      </c>
      <c r="C40" s="1056">
        <v>7888.5463951595902</v>
      </c>
      <c r="D40" s="1367">
        <v>-4.5892435049882803</v>
      </c>
      <c r="E40" s="1045">
        <v>2901.1993617828671</v>
      </c>
      <c r="F40" s="1056">
        <v>3167.8204401182279</v>
      </c>
      <c r="G40" s="1367">
        <v>-8.41654643548579</v>
      </c>
      <c r="H40" s="1045">
        <v>4625.322430298872</v>
      </c>
      <c r="I40" s="1056">
        <v>4720.7259550413582</v>
      </c>
      <c r="J40" s="1367">
        <v>-2.0209502871185099</v>
      </c>
    </row>
    <row r="41" spans="1:10" s="35" customFormat="1" ht="12.75" x14ac:dyDescent="0.2">
      <c r="A41" s="1046" t="s">
        <v>1018</v>
      </c>
      <c r="B41" s="1045">
        <v>55596.543101260453</v>
      </c>
      <c r="C41" s="1056">
        <v>55773.347605213865</v>
      </c>
      <c r="D41" s="1367">
        <v>-0.31700536464998502</v>
      </c>
      <c r="E41" s="1045">
        <v>6837.8030337457385</v>
      </c>
      <c r="F41" s="1056">
        <v>8284.9303798636483</v>
      </c>
      <c r="G41" s="1367">
        <v>-17.466982578817099</v>
      </c>
      <c r="H41" s="1045">
        <v>48758.740067514671</v>
      </c>
      <c r="I41" s="1056">
        <v>47488.417225350218</v>
      </c>
      <c r="J41" s="1367">
        <v>2.6750161752839601</v>
      </c>
    </row>
    <row r="42" spans="1:10" s="35" customFormat="1" ht="12.75" x14ac:dyDescent="0.2">
      <c r="A42" s="1046" t="s">
        <v>1019</v>
      </c>
      <c r="B42" s="1045">
        <v>107949.38817207524</v>
      </c>
      <c r="C42" s="1056">
        <v>117042.35898262683</v>
      </c>
      <c r="D42" s="1367">
        <v>-7.7689572301779304</v>
      </c>
      <c r="E42" s="1045">
        <v>35636.053424688813</v>
      </c>
      <c r="F42" s="1056">
        <v>42040.570768775928</v>
      </c>
      <c r="G42" s="1367">
        <v>-15.234135091343299</v>
      </c>
      <c r="H42" s="1045">
        <v>72313.334747386471</v>
      </c>
      <c r="I42" s="1056">
        <v>75001.788213850916</v>
      </c>
      <c r="J42" s="1367">
        <v>-3.58451915679519</v>
      </c>
    </row>
    <row r="43" spans="1:10" s="35" customFormat="1" ht="12.75" x14ac:dyDescent="0.2">
      <c r="A43" s="1046" t="s">
        <v>1020</v>
      </c>
      <c r="B43" s="1045">
        <v>56376.405256264508</v>
      </c>
      <c r="C43" s="1056">
        <v>56477.780682052558</v>
      </c>
      <c r="D43" s="1367">
        <v>-0.17949612141941901</v>
      </c>
      <c r="E43" s="1045">
        <v>7186.7400036508552</v>
      </c>
      <c r="F43" s="1056">
        <v>8641.5688959033796</v>
      </c>
      <c r="G43" s="1367">
        <v>-16.835240333988398</v>
      </c>
      <c r="H43" s="1045">
        <v>49189.665252613617</v>
      </c>
      <c r="I43" s="1056">
        <v>47836.211786149179</v>
      </c>
      <c r="J43" s="1367">
        <v>2.8293491811496798</v>
      </c>
    </row>
    <row r="44" spans="1:10" s="35" customFormat="1" ht="12.75" x14ac:dyDescent="0.2">
      <c r="A44" s="1046" t="s">
        <v>1021</v>
      </c>
      <c r="B44" s="1357">
        <v>1.4535407550627748</v>
      </c>
      <c r="C44" s="1368">
        <v>1.4279488124305391</v>
      </c>
      <c r="D44" s="1367">
        <v>1.7922170885576201</v>
      </c>
      <c r="E44" s="1357">
        <v>1.2224378731963319</v>
      </c>
      <c r="F44" s="1368">
        <v>1.2244587329383207</v>
      </c>
      <c r="G44" s="1367">
        <v>-0.16504106570740901</v>
      </c>
      <c r="H44" s="1357">
        <v>1.534991179915336</v>
      </c>
      <c r="I44" s="1368">
        <v>1.5119074622718034</v>
      </c>
      <c r="J44" s="1367">
        <v>1.5267943455247499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6.5872746849405885</v>
      </c>
      <c r="C47" s="1368">
        <v>6.2890309822675574</v>
      </c>
      <c r="D47" s="1367">
        <v>4.7422838830648804</v>
      </c>
      <c r="E47" s="1357">
        <v>5.6616298039232582</v>
      </c>
      <c r="F47" s="1368">
        <v>5.8307957388050511</v>
      </c>
      <c r="G47" s="1367">
        <v>-2.9012495456831302</v>
      </c>
      <c r="H47" s="1357">
        <v>6.9135110702792666</v>
      </c>
      <c r="I47" s="1368">
        <v>6.4780957880153256</v>
      </c>
      <c r="J47" s="1367">
        <v>6.7213467739929502</v>
      </c>
    </row>
    <row r="48" spans="1:10" s="35" customFormat="1" ht="12.75" customHeight="1" x14ac:dyDescent="0.2">
      <c r="A48" s="1047" t="s">
        <v>1066</v>
      </c>
      <c r="B48" s="1357">
        <v>5.252122596639011</v>
      </c>
      <c r="C48" s="1368">
        <v>5.073191689591785</v>
      </c>
      <c r="D48" s="1367">
        <v>3.5269888857998923</v>
      </c>
      <c r="E48" s="1357">
        <v>4.5208833670493771</v>
      </c>
      <c r="F48" s="1368">
        <v>4.7553851454093481</v>
      </c>
      <c r="G48" s="1367">
        <v>-4.9312888691329091</v>
      </c>
      <c r="H48" s="1357">
        <v>5.5018900141323872</v>
      </c>
      <c r="I48" s="1368">
        <v>5.2010338000200331</v>
      </c>
      <c r="J48" s="1367">
        <v>5.7845464128918991</v>
      </c>
    </row>
    <row r="49" spans="1:10" s="35" customFormat="1" ht="12.75" customHeight="1" x14ac:dyDescent="0.2">
      <c r="A49" s="1047" t="s">
        <v>199</v>
      </c>
      <c r="B49" s="1357">
        <v>3.3077688257023965</v>
      </c>
      <c r="C49" s="1368">
        <v>3.2933619125875802</v>
      </c>
      <c r="D49" s="1367">
        <v>0.43745307977697762</v>
      </c>
      <c r="E49" s="1357">
        <v>5.3414014219721198</v>
      </c>
      <c r="F49" s="1368">
        <v>4.9806657001500465</v>
      </c>
      <c r="G49" s="1367">
        <v>7.2427210244447</v>
      </c>
      <c r="H49" s="1357">
        <v>2.8652714781969491</v>
      </c>
      <c r="I49" s="1368">
        <v>2.8487136132506636</v>
      </c>
      <c r="J49" s="1367">
        <v>0.58124006812293283</v>
      </c>
    </row>
    <row r="50" spans="1:10" s="35" customFormat="1" ht="12.75" customHeight="1" x14ac:dyDescent="0.2">
      <c r="A50" s="1047" t="s">
        <v>1067</v>
      </c>
      <c r="B50" s="1357">
        <v>2.0895054325688944</v>
      </c>
      <c r="C50" s="1368">
        <v>1.6881724404686411</v>
      </c>
      <c r="D50" s="1367">
        <v>23.773222597381238</v>
      </c>
      <c r="E50" s="1357">
        <v>3.0713694719947831</v>
      </c>
      <c r="F50" s="1368">
        <v>2.703947298453945</v>
      </c>
      <c r="G50" s="1367">
        <v>13.58836297404619</v>
      </c>
      <c r="H50" s="1357">
        <v>1.836002953466326</v>
      </c>
      <c r="I50" s="1368">
        <v>1.4975869441203273</v>
      </c>
      <c r="J50" s="1367">
        <v>22.597419847619065</v>
      </c>
    </row>
    <row r="51" spans="1:10" s="35" customFormat="1" ht="12.75" customHeight="1" x14ac:dyDescent="0.2">
      <c r="A51" s="1047" t="s">
        <v>1068</v>
      </c>
      <c r="B51" s="1357">
        <v>1.6138280459207879</v>
      </c>
      <c r="C51" s="1368">
        <v>1.5051542564909723</v>
      </c>
      <c r="D51" s="1367">
        <v>7.2201097635780656</v>
      </c>
      <c r="E51" s="1357">
        <v>2.5181574089445968</v>
      </c>
      <c r="F51" s="1368">
        <v>3.4799392150858082</v>
      </c>
      <c r="G51" s="1367">
        <v>-27.63789097153801</v>
      </c>
      <c r="H51" s="1357">
        <v>1.3433638440909517</v>
      </c>
      <c r="I51" s="1368">
        <v>1.1876585233912038</v>
      </c>
      <c r="J51" s="1367">
        <v>13.110276871095206</v>
      </c>
    </row>
    <row r="52" spans="1:10" s="35" customFormat="1" ht="12.75" customHeight="1" x14ac:dyDescent="0.2">
      <c r="A52" s="1047" t="s">
        <v>1069</v>
      </c>
      <c r="B52" s="1357">
        <v>3.324470291679209</v>
      </c>
      <c r="C52" s="1368">
        <v>3.4322282221791798</v>
      </c>
      <c r="D52" s="1367">
        <v>-3.1395910622619789</v>
      </c>
      <c r="E52" s="1357">
        <v>4.7022429824901595</v>
      </c>
      <c r="F52" s="1368">
        <v>4.9768939988827423</v>
      </c>
      <c r="G52" s="1367">
        <v>-5.5185225253790602</v>
      </c>
      <c r="H52" s="1357">
        <v>2.7234163547697472</v>
      </c>
      <c r="I52" s="1368">
        <v>2.8174484787504062</v>
      </c>
      <c r="J52" s="1367">
        <v>-3.3374922270935032</v>
      </c>
    </row>
    <row r="53" spans="1:10" s="35" customFormat="1" ht="12.75" customHeight="1" x14ac:dyDescent="0.2">
      <c r="A53" s="1046" t="s">
        <v>1011</v>
      </c>
      <c r="B53" s="1357">
        <v>3.1015387973438466</v>
      </c>
      <c r="C53" s="1368">
        <v>2.9889571400225607</v>
      </c>
      <c r="D53" s="1367">
        <v>3.7665865399607612</v>
      </c>
      <c r="E53" s="1357">
        <v>4.8981237557426063</v>
      </c>
      <c r="F53" s="1368">
        <v>4.7198932538046625</v>
      </c>
      <c r="G53" s="1367">
        <v>3.7761553567821431</v>
      </c>
      <c r="H53" s="1357">
        <v>2.8628613292211065</v>
      </c>
      <c r="I53" s="1368">
        <v>2.6886475112272263</v>
      </c>
      <c r="J53" s="1367">
        <v>6.479607954051243</v>
      </c>
    </row>
    <row r="54" spans="1:10" s="35" customFormat="1" ht="12.75" customHeight="1" x14ac:dyDescent="0.2">
      <c r="A54" s="1075" t="s">
        <v>1070</v>
      </c>
      <c r="B54" s="1357">
        <v>2.1968741839994501</v>
      </c>
      <c r="C54" s="1368">
        <v>1.9886407779203736</v>
      </c>
      <c r="D54" s="1367">
        <v>10.471142319470946</v>
      </c>
      <c r="E54" s="1357">
        <v>3.4006444686791499</v>
      </c>
      <c r="F54" s="1368">
        <v>3.2287033683419515</v>
      </c>
      <c r="G54" s="1367">
        <v>5.3253916734226348</v>
      </c>
      <c r="H54" s="1357">
        <v>1.9867908033948674</v>
      </c>
      <c r="I54" s="1368">
        <v>1.7447922592651777</v>
      </c>
      <c r="J54" s="1367">
        <v>13.869762594637358</v>
      </c>
    </row>
    <row r="55" spans="1:10" s="35" customFormat="1" ht="12.75" customHeight="1" x14ac:dyDescent="0.2">
      <c r="A55" s="1075" t="s">
        <v>1071</v>
      </c>
      <c r="B55" s="1357">
        <v>2.6976300611796526</v>
      </c>
      <c r="C55" s="1368">
        <v>2.712549230343051</v>
      </c>
      <c r="D55" s="1367">
        <v>-0.55000547073984374</v>
      </c>
      <c r="E55" s="1357">
        <v>4.563540447031003</v>
      </c>
      <c r="F55" s="1368">
        <v>4.5397000521412467</v>
      </c>
      <c r="G55" s="1367">
        <v>0.52515352591437137</v>
      </c>
      <c r="H55" s="1357">
        <v>2.4941791286521577</v>
      </c>
      <c r="I55" s="1368">
        <v>2.4365845307559586</v>
      </c>
      <c r="J55" s="1367">
        <v>2.3637430661324199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147028.92828180752</v>
      </c>
      <c r="C58" s="1056">
        <v>158343.86776049124</v>
      </c>
      <c r="D58" s="1367">
        <v>-7.1458021322294201</v>
      </c>
      <c r="E58" s="1045">
        <v>38092.632451062585</v>
      </c>
      <c r="F58" s="1056">
        <v>45552.484955400447</v>
      </c>
      <c r="G58" s="1367">
        <v>-16.3763898097802</v>
      </c>
      <c r="H58" s="1045">
        <v>108936.29583074542</v>
      </c>
      <c r="I58" s="1056">
        <v>112791.38280509075</v>
      </c>
      <c r="J58" s="1367">
        <v>-3.41789140133791</v>
      </c>
    </row>
    <row r="59" spans="1:10" s="35" customFormat="1" ht="12.75" x14ac:dyDescent="0.2">
      <c r="A59" s="1046" t="s">
        <v>1025</v>
      </c>
      <c r="B59" s="1045">
        <v>132396.29469131876</v>
      </c>
      <c r="C59" s="1056">
        <v>147019.38126135021</v>
      </c>
      <c r="D59" s="1367">
        <v>-9.9463665569620403</v>
      </c>
      <c r="E59" s="1045">
        <v>36146.024581075442</v>
      </c>
      <c r="F59" s="1056">
        <v>43146.386116134585</v>
      </c>
      <c r="G59" s="1367">
        <v>-16.224676421836801</v>
      </c>
      <c r="H59" s="1045">
        <v>96250.270110243742</v>
      </c>
      <c r="I59" s="1056">
        <v>103872.99514521562</v>
      </c>
      <c r="J59" s="1367">
        <v>-7.3385050891381596</v>
      </c>
    </row>
    <row r="60" spans="1:10" s="35" customFormat="1" ht="12.75" x14ac:dyDescent="0.2">
      <c r="A60" s="1046" t="s">
        <v>1026</v>
      </c>
      <c r="B60" s="1045">
        <v>16396.307583542341</v>
      </c>
      <c r="C60" s="1056">
        <v>14051.487963605732</v>
      </c>
      <c r="D60" s="1367">
        <v>16.6873403443809</v>
      </c>
      <c r="E60" s="1045">
        <v>984.77100768539935</v>
      </c>
      <c r="F60" s="1056">
        <v>1206.034078830033</v>
      </c>
      <c r="G60" s="1367">
        <v>-18.3463365611758</v>
      </c>
      <c r="H60" s="1045">
        <v>15411.536575856941</v>
      </c>
      <c r="I60" s="1056">
        <v>12845.453884775701</v>
      </c>
      <c r="J60" s="1367">
        <v>19.976582486684499</v>
      </c>
    </row>
    <row r="61" spans="1:10" s="35" customFormat="1" ht="12.75" x14ac:dyDescent="0.2">
      <c r="A61" s="1046" t="s">
        <v>1027</v>
      </c>
      <c r="B61" s="1045">
        <v>8175.8986214856932</v>
      </c>
      <c r="C61" s="1056">
        <v>6996.6565215094233</v>
      </c>
      <c r="D61" s="1367">
        <v>16.854366029702799</v>
      </c>
      <c r="E61" s="1045">
        <v>677.83946800626154</v>
      </c>
      <c r="F61" s="1056">
        <v>802.94764170511905</v>
      </c>
      <c r="G61" s="1367">
        <v>-15.581112291852699</v>
      </c>
      <c r="H61" s="1045">
        <v>7498.0591534794321</v>
      </c>
      <c r="I61" s="1056">
        <v>6193.7088798043078</v>
      </c>
      <c r="J61" s="1367">
        <v>21.059276420436699</v>
      </c>
    </row>
    <row r="62" spans="1:10" s="35" customFormat="1" ht="12.75" x14ac:dyDescent="0.2">
      <c r="A62" s="1046" t="s">
        <v>1028</v>
      </c>
      <c r="B62" s="1045">
        <v>1359.9323813702392</v>
      </c>
      <c r="C62" s="1056">
        <v>1696.2084216777846</v>
      </c>
      <c r="D62" s="1367">
        <v>-19.825160399505702</v>
      </c>
      <c r="E62" s="1045">
        <v>431.68855674619937</v>
      </c>
      <c r="F62" s="1056">
        <v>664.2974181240445</v>
      </c>
      <c r="G62" s="1367">
        <v>-35.015770802591</v>
      </c>
      <c r="H62" s="1045">
        <v>928.2438246240398</v>
      </c>
      <c r="I62" s="1056">
        <v>1031.9110035537399</v>
      </c>
      <c r="J62" s="1367">
        <v>-10.046135623390599</v>
      </c>
    </row>
    <row r="63" spans="1:10" s="35" customFormat="1" ht="12.75" x14ac:dyDescent="0.2">
      <c r="A63" s="1046" t="s">
        <v>1029</v>
      </c>
      <c r="B63" s="1045">
        <v>722.59278188073085</v>
      </c>
      <c r="C63" s="1056">
        <v>890.28585344119733</v>
      </c>
      <c r="D63" s="1367">
        <v>-18.835868380058699</v>
      </c>
      <c r="E63" s="1045">
        <v>322.18670585602001</v>
      </c>
      <c r="F63" s="1056">
        <v>438.99248816362046</v>
      </c>
      <c r="G63" s="1367">
        <v>-26.607694996381099</v>
      </c>
      <c r="H63" s="1045">
        <v>400.40607602471096</v>
      </c>
      <c r="I63" s="1056">
        <v>451.29336527757727</v>
      </c>
      <c r="J63" s="1367">
        <v>-11.275877991595801</v>
      </c>
    </row>
    <row r="64" spans="1:10" s="35" customFormat="1" ht="12.75" x14ac:dyDescent="0.2">
      <c r="A64" s="1046" t="s">
        <v>1031</v>
      </c>
      <c r="B64" s="1045">
        <v>1046.8084937226865</v>
      </c>
      <c r="C64" s="1056">
        <v>1204.2242819875669</v>
      </c>
      <c r="D64" s="1369">
        <v>-13.071965963438799</v>
      </c>
      <c r="E64" s="1045">
        <v>355.07753843992106</v>
      </c>
      <c r="F64" s="1056">
        <v>529.06463203433691</v>
      </c>
      <c r="G64" s="1369">
        <v>-32.885791840858502</v>
      </c>
      <c r="H64" s="1045">
        <v>691.73095528276565</v>
      </c>
      <c r="I64" s="1056">
        <v>675.15964995323009</v>
      </c>
      <c r="J64" s="1369">
        <v>2.45442767953972</v>
      </c>
    </row>
    <row r="65" spans="1:10" s="35" customFormat="1" ht="12.75" x14ac:dyDescent="0.2">
      <c r="A65" s="1046" t="s">
        <v>1032</v>
      </c>
      <c r="B65" s="1045">
        <v>3813.7270418762205</v>
      </c>
      <c r="C65" s="1056">
        <v>3157.1806611548363</v>
      </c>
      <c r="D65" s="1369">
        <v>20.7953377137827</v>
      </c>
      <c r="E65" s="1045">
        <v>1772.0835908650654</v>
      </c>
      <c r="F65" s="1056">
        <v>1823.4446609075858</v>
      </c>
      <c r="G65" s="1369">
        <v>-2.8167057187771398</v>
      </c>
      <c r="H65" s="1045">
        <v>2041.6434510111562</v>
      </c>
      <c r="I65" s="1056">
        <v>1333.7360002472519</v>
      </c>
      <c r="J65" s="1369">
        <v>53.077029534530901</v>
      </c>
    </row>
    <row r="66" spans="1:10" s="35" customFormat="1" ht="12.75" x14ac:dyDescent="0.2">
      <c r="A66" s="1046" t="s">
        <v>1033</v>
      </c>
      <c r="B66" s="1045">
        <v>2616.2130345424434</v>
      </c>
      <c r="C66" s="1056">
        <v>2696.569817211911</v>
      </c>
      <c r="D66" s="1369">
        <v>-2.9799629943403998</v>
      </c>
      <c r="E66" s="1045">
        <v>769.84626117441871</v>
      </c>
      <c r="F66" s="1056">
        <v>960.40180915512235</v>
      </c>
      <c r="G66" s="1369">
        <v>-19.841231676597701</v>
      </c>
      <c r="H66" s="1045">
        <v>1846.3667733680243</v>
      </c>
      <c r="I66" s="1056">
        <v>1736.1680080567883</v>
      </c>
      <c r="J66" s="1369">
        <v>6.3472408660827897</v>
      </c>
    </row>
    <row r="67" spans="1:10" s="35" customFormat="1" ht="12.75" x14ac:dyDescent="0.2">
      <c r="A67" s="1047" t="s">
        <v>172</v>
      </c>
      <c r="B67" s="1045">
        <v>4946.1941948805579</v>
      </c>
      <c r="C67" s="1056">
        <v>4638.913383727654</v>
      </c>
      <c r="D67" s="1369">
        <v>6.6239825091535698</v>
      </c>
      <c r="E67" s="1045">
        <v>1738.796494248224</v>
      </c>
      <c r="F67" s="1056">
        <v>1914.0643293863532</v>
      </c>
      <c r="G67" s="1369">
        <v>-9.1568414105663702</v>
      </c>
      <c r="H67" s="1045">
        <v>3207.397700632333</v>
      </c>
      <c r="I67" s="1056">
        <v>2724.8490543413018</v>
      </c>
      <c r="J67" s="1369">
        <v>17.709188166670099</v>
      </c>
    </row>
    <row r="68" spans="1:10" s="35" customFormat="1" ht="12.75" x14ac:dyDescent="0.2">
      <c r="A68" s="1364" t="s">
        <v>725</v>
      </c>
      <c r="B68" s="1048">
        <v>854.05731803020262</v>
      </c>
      <c r="C68" s="1371">
        <v>970.54765079251445</v>
      </c>
      <c r="D68" s="1370">
        <v>-12.0025361626696</v>
      </c>
      <c r="E68" s="1048">
        <v>270.25463309063275</v>
      </c>
      <c r="F68" s="1371">
        <v>372.75462283068111</v>
      </c>
      <c r="G68" s="1370">
        <v>-27.497979491620601</v>
      </c>
      <c r="H68" s="1048">
        <v>583.80268493956987</v>
      </c>
      <c r="I68" s="1371">
        <v>597.7930279618331</v>
      </c>
      <c r="J68" s="1370">
        <v>-2.3403322501038701</v>
      </c>
    </row>
    <row r="69" spans="1:10" s="35" customFormat="1" ht="12.75" x14ac:dyDescent="0.2">
      <c r="A69" s="1047" t="s">
        <v>1034</v>
      </c>
      <c r="B69" s="1045">
        <v>608.82371027813338</v>
      </c>
      <c r="C69" s="1056">
        <v>986.18131984370234</v>
      </c>
      <c r="D69" s="1369">
        <v>-38.264526205523303</v>
      </c>
      <c r="E69" s="1045">
        <v>402.45191722747188</v>
      </c>
      <c r="F69" s="1056">
        <v>671.24309937389046</v>
      </c>
      <c r="G69" s="1369">
        <v>-40.043790751388997</v>
      </c>
      <c r="H69" s="1045">
        <v>206.37179305066158</v>
      </c>
      <c r="I69" s="1056">
        <v>314.93822046981182</v>
      </c>
      <c r="J69" s="1369">
        <v>-34.472293409544001</v>
      </c>
    </row>
    <row r="70" spans="1:10" s="35" customFormat="1" ht="12.75" x14ac:dyDescent="0.2">
      <c r="A70" s="1047" t="s">
        <v>1035</v>
      </c>
      <c r="B70" s="1045">
        <v>3681.1469593817337</v>
      </c>
      <c r="C70" s="1338" t="s">
        <v>883</v>
      </c>
      <c r="D70" s="1343" t="s">
        <v>883</v>
      </c>
      <c r="E70" s="1045">
        <v>252.80083703995666</v>
      </c>
      <c r="F70" s="1338" t="s">
        <v>883</v>
      </c>
      <c r="G70" s="1343" t="s">
        <v>883</v>
      </c>
      <c r="H70" s="1045">
        <v>3428.3461223417771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1105.3703150839433</v>
      </c>
      <c r="C71" s="1338" t="s">
        <v>883</v>
      </c>
      <c r="D71" s="1343" t="s">
        <v>883</v>
      </c>
      <c r="E71" s="1045">
        <v>76.638788780465546</v>
      </c>
      <c r="F71" s="1338" t="s">
        <v>883</v>
      </c>
      <c r="G71" s="1343" t="s">
        <v>883</v>
      </c>
      <c r="H71" s="1045">
        <v>1028.7315263034777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1839.3947983507953</v>
      </c>
      <c r="C72" s="1056">
        <v>557.84744224667656</v>
      </c>
      <c r="D72" s="1369">
        <v>229.730793591669</v>
      </c>
      <c r="E72" s="1045">
        <v>300.68114498511176</v>
      </c>
      <c r="F72" s="1056">
        <v>345.1749108371755</v>
      </c>
      <c r="G72" s="1369">
        <v>-12.890208545038799</v>
      </c>
      <c r="H72" s="1045">
        <v>1538.7136533656837</v>
      </c>
      <c r="I72" s="1056">
        <v>212.67253140950146</v>
      </c>
      <c r="J72" s="1369">
        <v>623.51311340856103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149051.57358293087</v>
      </c>
      <c r="C75" s="1056">
        <v>155687.27429406051</v>
      </c>
      <c r="D75" s="1369">
        <v>-4.26219852664142</v>
      </c>
      <c r="E75" s="1045">
        <v>38809.2220555858</v>
      </c>
      <c r="F75" s="1056">
        <v>45806.880101038885</v>
      </c>
      <c r="G75" s="1369">
        <v>-15.276434522538899</v>
      </c>
      <c r="H75" s="1045">
        <v>110242.35152734544</v>
      </c>
      <c r="I75" s="1056">
        <v>109880.39419302157</v>
      </c>
      <c r="J75" s="1369">
        <v>0.32941029833587998</v>
      </c>
    </row>
    <row r="76" spans="1:10" s="35" customFormat="1" ht="12.75" x14ac:dyDescent="0.2">
      <c r="A76" s="1046" t="s">
        <v>1038</v>
      </c>
      <c r="B76" s="1045">
        <v>10274.24460273039</v>
      </c>
      <c r="C76" s="1056">
        <v>9984.9697902037187</v>
      </c>
      <c r="D76" s="1369">
        <v>2.89710253115117</v>
      </c>
      <c r="E76" s="1045">
        <v>1964.0485389477194</v>
      </c>
      <c r="F76" s="1056">
        <v>2392.6600541651405</v>
      </c>
      <c r="G76" s="1369">
        <v>-17.913598485137701</v>
      </c>
      <c r="H76" s="1045">
        <v>8310.1960637826724</v>
      </c>
      <c r="I76" s="1056">
        <v>7592.3097360385909</v>
      </c>
      <c r="J76" s="1369">
        <v>9.4554404746749707</v>
      </c>
    </row>
    <row r="77" spans="1:10" s="35" customFormat="1" ht="12.75" x14ac:dyDescent="0.2">
      <c r="A77" s="1046" t="s">
        <v>1039</v>
      </c>
      <c r="B77" s="1045">
        <v>9036.9435732312995</v>
      </c>
      <c r="C77" s="1056">
        <v>8930.4550247199404</v>
      </c>
      <c r="D77" s="1369">
        <v>1.1924201870631801</v>
      </c>
      <c r="E77" s="1045">
        <v>1745.4536485525182</v>
      </c>
      <c r="F77" s="1056">
        <v>2076.3936731756598</v>
      </c>
      <c r="G77" s="1369">
        <v>-15.9382119536609</v>
      </c>
      <c r="H77" s="1045">
        <v>7291.4899246787836</v>
      </c>
      <c r="I77" s="1056">
        <v>6854.0613515442801</v>
      </c>
      <c r="J77" s="1369">
        <v>6.3820346900738896</v>
      </c>
    </row>
    <row r="78" spans="1:10" s="35" customFormat="1" ht="12.75" x14ac:dyDescent="0.2">
      <c r="A78" s="1046" t="s">
        <v>1040</v>
      </c>
      <c r="B78" s="1045">
        <v>1433.5504803010745</v>
      </c>
      <c r="C78" s="1056">
        <v>1422.814218455557</v>
      </c>
      <c r="D78" s="1369">
        <v>0.75457931936971301</v>
      </c>
      <c r="E78" s="1045">
        <v>261.68053866805792</v>
      </c>
      <c r="F78" s="1056">
        <v>374.94937933124828</v>
      </c>
      <c r="G78" s="1369">
        <v>-30.209102056713402</v>
      </c>
      <c r="H78" s="1045">
        <v>1171.8699416330167</v>
      </c>
      <c r="I78" s="1056">
        <v>1047.8648391243107</v>
      </c>
      <c r="J78" s="1369">
        <v>11.8340741934175</v>
      </c>
    </row>
    <row r="79" spans="1:10" s="35" customFormat="1" ht="12.75" x14ac:dyDescent="0.2">
      <c r="A79" s="1046" t="s">
        <v>1041</v>
      </c>
      <c r="B79" s="1045">
        <v>139526.52212104958</v>
      </c>
      <c r="C79" s="1056">
        <v>146690.33398615761</v>
      </c>
      <c r="D79" s="1369">
        <v>-4.8836291188648104</v>
      </c>
      <c r="E79" s="1045">
        <v>37174.581835580946</v>
      </c>
      <c r="F79" s="1056">
        <v>43907.492313916031</v>
      </c>
      <c r="G79" s="1369">
        <v>-15.334308846878001</v>
      </c>
      <c r="H79" s="1045">
        <v>102351.94028546911</v>
      </c>
      <c r="I79" s="1056">
        <v>102782.84167224172</v>
      </c>
      <c r="J79" s="1369">
        <v>-0.41923474751425799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8520.1102319308593</v>
      </c>
      <c r="C81" s="1056">
        <v>12384.07011767123</v>
      </c>
      <c r="D81" s="1369">
        <v>-31.201049808550099</v>
      </c>
      <c r="E81" s="1045">
        <v>1456.4575137363638</v>
      </c>
      <c r="F81" s="1056">
        <v>2092.8304056495267</v>
      </c>
      <c r="G81" s="1369">
        <v>-30.407284326302602</v>
      </c>
      <c r="H81" s="1045">
        <v>7063.6527181944966</v>
      </c>
      <c r="I81" s="1056">
        <v>10291.239712021696</v>
      </c>
      <c r="J81" s="1369">
        <v>-31.362470257659002</v>
      </c>
    </row>
    <row r="82" spans="1:11" s="35" customFormat="1" ht="12.75" x14ac:dyDescent="0.2">
      <c r="A82" s="1046" t="s">
        <v>1043</v>
      </c>
      <c r="B82" s="1045">
        <v>3011.0696071366956</v>
      </c>
      <c r="C82" s="1056">
        <v>5213.0815303098152</v>
      </c>
      <c r="D82" s="1369">
        <v>-42.240120557681998</v>
      </c>
      <c r="E82" s="1045">
        <v>686.93767555849274</v>
      </c>
      <c r="F82" s="1056">
        <v>1004.9159682649281</v>
      </c>
      <c r="G82" s="1369">
        <v>-31.642276841858902</v>
      </c>
      <c r="H82" s="1045">
        <v>2324.1319315782016</v>
      </c>
      <c r="I82" s="1056">
        <v>4208.1655620448964</v>
      </c>
      <c r="J82" s="1369">
        <v>-44.770900828131303</v>
      </c>
    </row>
    <row r="83" spans="1:11" s="35" customFormat="1" ht="12.75" x14ac:dyDescent="0.2">
      <c r="A83" s="1046" t="s">
        <v>1044</v>
      </c>
      <c r="B83" s="1045">
        <v>862.58546108299629</v>
      </c>
      <c r="C83" s="1056">
        <v>2000.1896940686074</v>
      </c>
      <c r="D83" s="1369">
        <v>-56.874817241538601</v>
      </c>
      <c r="E83" s="1045">
        <v>190.60798180050818</v>
      </c>
      <c r="F83" s="1056">
        <v>237.19529304725933</v>
      </c>
      <c r="G83" s="1369">
        <v>-19.640908825905299</v>
      </c>
      <c r="H83" s="1045">
        <v>671.97747928248828</v>
      </c>
      <c r="I83" s="1056">
        <v>1762.9944010213474</v>
      </c>
      <c r="J83" s="1369">
        <v>-61.884310075335797</v>
      </c>
    </row>
    <row r="84" spans="1:11" s="35" customFormat="1" ht="12.75" x14ac:dyDescent="0.2">
      <c r="A84" s="1046" t="s">
        <v>1045</v>
      </c>
      <c r="B84" s="1045">
        <v>4899.607486725703</v>
      </c>
      <c r="C84" s="1056">
        <v>5410.6320902473553</v>
      </c>
      <c r="D84" s="1369">
        <v>-9.4448226195747509</v>
      </c>
      <c r="E84" s="1045">
        <v>592.82310500855124</v>
      </c>
      <c r="F84" s="1056">
        <v>869.99279135164977</v>
      </c>
      <c r="G84" s="1369">
        <v>-31.8588486132717</v>
      </c>
      <c r="H84" s="1045">
        <v>4306.7843817171515</v>
      </c>
      <c r="I84" s="1056">
        <v>4540.6392988957068</v>
      </c>
      <c r="J84" s="1369">
        <v>-5.1502641320888296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1859.7247818048147</v>
      </c>
      <c r="C86" s="1056">
        <v>2782.6557501710249</v>
      </c>
      <c r="D86" s="1369">
        <v>-33.167270809890397</v>
      </c>
      <c r="E86" s="1045">
        <v>745.43994421135426</v>
      </c>
      <c r="F86" s="1056">
        <v>1164.8153998744867</v>
      </c>
      <c r="G86" s="1369">
        <v>-36.003598141673102</v>
      </c>
      <c r="H86" s="1045">
        <v>1114.2848375934607</v>
      </c>
      <c r="I86" s="1056">
        <v>1617.8403502965371</v>
      </c>
      <c r="J86" s="1369">
        <v>-31.125167116197801</v>
      </c>
    </row>
    <row r="87" spans="1:11" s="35" customFormat="1" ht="13.5" customHeight="1" x14ac:dyDescent="0.2">
      <c r="A87" s="1046" t="s">
        <v>1047</v>
      </c>
      <c r="B87" s="1045">
        <v>3490.9509093940069</v>
      </c>
      <c r="C87" s="1056">
        <v>3038.6833811222868</v>
      </c>
      <c r="D87" s="1369">
        <v>14.8836674160071</v>
      </c>
      <c r="E87" s="1045">
        <v>1738.5621554318964</v>
      </c>
      <c r="F87" s="1056">
        <v>1649.2384377515141</v>
      </c>
      <c r="G87" s="1369">
        <v>5.4160584446577396</v>
      </c>
      <c r="H87" s="1045">
        <v>1752.3887539621107</v>
      </c>
      <c r="I87" s="1056">
        <v>1389.4449433707716</v>
      </c>
      <c r="J87" s="1369">
        <v>26.1214963804786</v>
      </c>
    </row>
    <row r="88" spans="1:11" s="35" customFormat="1" ht="12.75" x14ac:dyDescent="0.2">
      <c r="A88" s="1046" t="s">
        <v>1048</v>
      </c>
      <c r="B88" s="1045">
        <v>216.24639448055262</v>
      </c>
      <c r="C88" s="1056">
        <v>623.17722429083778</v>
      </c>
      <c r="D88" s="1369">
        <v>-65.299374551655603</v>
      </c>
      <c r="E88" s="1045">
        <v>170.74523065254431</v>
      </c>
      <c r="F88" s="1056">
        <v>212.9519680471615</v>
      </c>
      <c r="G88" s="1369">
        <v>-19.819839084685</v>
      </c>
      <c r="H88" s="1045">
        <v>45.50116382800833</v>
      </c>
      <c r="I88" s="1056">
        <v>410.22525624367637</v>
      </c>
      <c r="J88" s="1369">
        <v>-88.908249032580201</v>
      </c>
    </row>
    <row r="89" spans="1:11" s="35" customFormat="1" ht="12.75" x14ac:dyDescent="0.2">
      <c r="A89" s="1046" t="s">
        <v>1049</v>
      </c>
      <c r="B89" s="1045">
        <v>874.60360613590274</v>
      </c>
      <c r="C89" s="1056">
        <v>594.67408111144573</v>
      </c>
      <c r="D89" s="1369">
        <v>47.072763706342897</v>
      </c>
      <c r="E89" s="1045">
        <v>157.23053509660647</v>
      </c>
      <c r="F89" s="1056">
        <v>100.41799405435528</v>
      </c>
      <c r="G89" s="1369">
        <v>56.576056489934601</v>
      </c>
      <c r="H89" s="1045">
        <v>717.37307103929618</v>
      </c>
      <c r="I89" s="1056">
        <v>494.25608705709033</v>
      </c>
      <c r="J89" s="1369">
        <v>45.141980002855099</v>
      </c>
    </row>
    <row r="90" spans="1:11" s="35" customFormat="1" ht="12.75" x14ac:dyDescent="0.2">
      <c r="A90" s="1046" t="s">
        <v>1050</v>
      </c>
      <c r="B90" s="1045">
        <v>507.19616199393437</v>
      </c>
      <c r="C90" s="1056">
        <v>164.04615297214633</v>
      </c>
      <c r="D90" s="1369">
        <v>209.17894312343401</v>
      </c>
      <c r="E90" s="1045">
        <v>162.41360105066784</v>
      </c>
      <c r="F90" s="1056">
        <v>110.81147323743234</v>
      </c>
      <c r="G90" s="1369">
        <v>46.567495499919197</v>
      </c>
      <c r="H90" s="1045">
        <v>344.7825609432665</v>
      </c>
      <c r="I90" s="1056">
        <v>53.234679734714</v>
      </c>
      <c r="J90" s="1369">
        <v>547.66532392311206</v>
      </c>
    </row>
    <row r="91" spans="1:11" s="35" customFormat="1" ht="12.75" x14ac:dyDescent="0.2">
      <c r="A91" s="1046" t="s">
        <v>1051</v>
      </c>
      <c r="B91" s="1045">
        <v>3559.4754390741073</v>
      </c>
      <c r="C91" s="1056">
        <v>2638.4924954582712</v>
      </c>
      <c r="D91" s="1369">
        <v>34.905649540453702</v>
      </c>
      <c r="E91" s="1045">
        <v>787.814358667026</v>
      </c>
      <c r="F91" s="1056">
        <v>919.21006613677491</v>
      </c>
      <c r="G91" s="1369">
        <v>-14.2944156412445</v>
      </c>
      <c r="H91" s="1045">
        <v>2771.661080407081</v>
      </c>
      <c r="I91" s="1056">
        <v>1719.282429321496</v>
      </c>
      <c r="J91" s="1369">
        <v>61.210341776185103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83.783908592366075</v>
      </c>
      <c r="C94" s="812">
        <v>84.184202879961774</v>
      </c>
      <c r="D94" s="1369">
        <v>-0.40029428759569902</v>
      </c>
      <c r="E94" s="1049">
        <v>74.904604917485088</v>
      </c>
      <c r="F94" s="812">
        <v>76.834592957588512</v>
      </c>
      <c r="G94" s="1369">
        <v>-1.92998804010342</v>
      </c>
      <c r="H94" s="1049">
        <v>86.913350557230601</v>
      </c>
      <c r="I94" s="812">
        <v>87.216602923650512</v>
      </c>
      <c r="J94" s="1369">
        <v>-0.30325236641991199</v>
      </c>
      <c r="K94" s="1043"/>
    </row>
    <row r="95" spans="1:11" x14ac:dyDescent="0.2">
      <c r="A95" s="1046" t="s">
        <v>1054</v>
      </c>
      <c r="B95" s="1049">
        <v>16.216091407633883</v>
      </c>
      <c r="C95" s="812">
        <v>15.815797120038237</v>
      </c>
      <c r="D95" s="1369">
        <v>0.400294287595646</v>
      </c>
      <c r="E95" s="1049">
        <v>25.095395082514731</v>
      </c>
      <c r="F95" s="812">
        <v>23.165407042411477</v>
      </c>
      <c r="G95" s="1369">
        <v>1.9299880401032501</v>
      </c>
      <c r="H95" s="1049">
        <v>13.086649442769382</v>
      </c>
      <c r="I95" s="812">
        <v>12.783397076349505</v>
      </c>
      <c r="J95" s="1369">
        <v>0.30325236641987602</v>
      </c>
      <c r="K95" s="1043"/>
    </row>
    <row r="96" spans="1:11" x14ac:dyDescent="0.2">
      <c r="A96" s="1046" t="s">
        <v>1055</v>
      </c>
      <c r="B96" s="1049">
        <v>1.5283974106475975</v>
      </c>
      <c r="C96" s="812">
        <v>1.5798569125111321</v>
      </c>
      <c r="D96" s="1369">
        <v>-3.2572254775745102</v>
      </c>
      <c r="E96" s="1049">
        <v>2.3921425518644868</v>
      </c>
      <c r="F96" s="812">
        <v>2.2252636813471947</v>
      </c>
      <c r="G96" s="1369">
        <v>7.49928522701014</v>
      </c>
      <c r="H96" s="1049">
        <v>1.2239771102676655</v>
      </c>
      <c r="I96" s="812">
        <v>1.3135663835324878</v>
      </c>
      <c r="J96" s="1369">
        <v>-6.8203080093977198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77718.561403376501</v>
      </c>
      <c r="C98" s="1056">
        <v>87923.780844747045</v>
      </c>
      <c r="D98" s="1369">
        <v>-11.6068933152347</v>
      </c>
      <c r="E98" s="1045">
        <v>22020.380983078194</v>
      </c>
      <c r="F98" s="1056">
        <v>25413.605734167741</v>
      </c>
      <c r="G98" s="1369">
        <v>-13.3520004464674</v>
      </c>
      <c r="H98" s="1045">
        <v>55698.180420298464</v>
      </c>
      <c r="I98" s="1056">
        <v>62510.175110579294</v>
      </c>
      <c r="J98" s="1369">
        <v>-10.8974173856185</v>
      </c>
      <c r="K98" s="1043"/>
    </row>
    <row r="99" spans="1:11" x14ac:dyDescent="0.2">
      <c r="A99" s="1046" t="s">
        <v>1057</v>
      </c>
      <c r="B99" s="1045">
        <v>86607.232024962927</v>
      </c>
      <c r="C99" s="1056">
        <v>85596.358819932313</v>
      </c>
      <c r="D99" s="1369">
        <v>1.18097687678184</v>
      </c>
      <c r="E99" s="1045">
        <v>20802.412445261398</v>
      </c>
      <c r="F99" s="1056">
        <v>25268.533930511519</v>
      </c>
      <c r="G99" s="1369">
        <v>-17.674636358135999</v>
      </c>
      <c r="H99" s="1045">
        <v>65804.819579701594</v>
      </c>
      <c r="I99" s="1056">
        <v>60327.824889420772</v>
      </c>
      <c r="J99" s="1369">
        <v>9.0787206406330796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107529.60400537634</v>
      </c>
      <c r="C101" s="1056">
        <v>120167.84609284194</v>
      </c>
      <c r="D101" s="1369">
        <v>-10.517157874079899</v>
      </c>
      <c r="E101" s="1045">
        <v>27830.006014881383</v>
      </c>
      <c r="F101" s="1056">
        <v>33128.31791779949</v>
      </c>
      <c r="G101" s="1369">
        <v>-15.993301911870899</v>
      </c>
      <c r="H101" s="1045">
        <v>79699.597990494964</v>
      </c>
      <c r="I101" s="1056">
        <v>87039.528175042404</v>
      </c>
      <c r="J101" s="1369">
        <v>-8.4328699137549794</v>
      </c>
      <c r="K101" s="1043"/>
    </row>
    <row r="102" spans="1:11" x14ac:dyDescent="0.2">
      <c r="A102" s="1046" t="s">
        <v>1059</v>
      </c>
      <c r="B102" s="1045">
        <v>56796.189422963515</v>
      </c>
      <c r="C102" s="1056">
        <v>53352.293571837421</v>
      </c>
      <c r="D102" s="1369">
        <v>6.4550099359626998</v>
      </c>
      <c r="E102" s="1045">
        <v>14992.78741345828</v>
      </c>
      <c r="F102" s="1056">
        <v>17553.821746879788</v>
      </c>
      <c r="G102" s="1369">
        <v>-14.589611141953901</v>
      </c>
      <c r="H102" s="1045">
        <v>41803.402009505102</v>
      </c>
      <c r="I102" s="1056">
        <v>35798.471824957618</v>
      </c>
      <c r="J102" s="1369">
        <v>16.774264035374301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50937.093988204302</v>
      </c>
      <c r="C104" s="1056">
        <v>46764.247764349275</v>
      </c>
      <c r="D104" s="1369">
        <v>8.9231548102355998</v>
      </c>
      <c r="E104" s="1045">
        <v>12114.063715948523</v>
      </c>
      <c r="F104" s="1056">
        <v>14013.849582565934</v>
      </c>
      <c r="G104" s="1369">
        <v>-13.5564882113538</v>
      </c>
      <c r="H104" s="1045">
        <v>38823.030272255623</v>
      </c>
      <c r="I104" s="1056">
        <v>32750.398181783334</v>
      </c>
      <c r="J104" s="1369">
        <v>18.542162622774001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40.930748068665679</v>
      </c>
      <c r="C106" s="1056">
        <v>39.710918957167493</v>
      </c>
      <c r="D106" s="1369">
        <v>3.0717725591137901</v>
      </c>
      <c r="E106" s="1045">
        <v>40.510357701489596</v>
      </c>
      <c r="F106" s="1056">
        <v>39.291791221255451</v>
      </c>
      <c r="G106" s="1369">
        <v>3.10132585550069</v>
      </c>
      <c r="H106" s="1045">
        <v>41.097951517082734</v>
      </c>
      <c r="I106" s="1056">
        <v>39.883848266142913</v>
      </c>
      <c r="J106" s="1369">
        <v>3.0440975575831399</v>
      </c>
      <c r="K106" s="1043"/>
    </row>
    <row r="107" spans="1:11" x14ac:dyDescent="0.2">
      <c r="A107" s="1051" t="s">
        <v>1062</v>
      </c>
      <c r="B107" s="1525">
        <v>2.7298764443839114</v>
      </c>
      <c r="C107" s="1526">
        <v>2.7187875959074765</v>
      </c>
      <c r="D107" s="1370">
        <v>0.40786005104358447</v>
      </c>
      <c r="E107" s="1525">
        <v>2.6061249219491005</v>
      </c>
      <c r="F107" s="1526">
        <v>2.5726110319612285</v>
      </c>
      <c r="G107" s="1370">
        <v>1.3027188942093073</v>
      </c>
      <c r="H107" s="1525">
        <v>2.7834017295704139</v>
      </c>
      <c r="I107" s="1526">
        <v>2.7840561229457719</v>
      </c>
      <c r="J107" s="1370">
        <v>-2.3505035331888104E-2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K113"/>
  <sheetViews>
    <sheetView showGridLines="0" zoomScaleNormal="100" workbookViewId="0">
      <selection activeCell="A21" sqref="A21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114" width="9.140625" style="1043"/>
    <col min="115" max="115" width="10.28515625" style="1043" customWidth="1"/>
    <col min="116" max="16384" width="9.140625" style="1043"/>
  </cols>
  <sheetData>
    <row r="1" spans="1:11" s="1042" customFormat="1" ht="15.75" x14ac:dyDescent="0.25">
      <c r="A1" s="1392" t="str">
        <f>CONCATENATE('List of Tables'!A38,":  ",'List of Tables'!C38)</f>
        <v>TABLE 33:  Taiwan Visitor Characteristics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18107.273653079974</v>
      </c>
      <c r="C7" s="1056">
        <v>17525.37408702627</v>
      </c>
      <c r="D7" s="1367">
        <v>3.3203260778580099</v>
      </c>
      <c r="E7" s="1045">
        <v>1721.273653079973</v>
      </c>
      <c r="F7" s="1056">
        <v>1883.3740870262639</v>
      </c>
      <c r="G7" s="1367">
        <v>-8.6069164412385994</v>
      </c>
      <c r="H7" s="1045">
        <v>16386</v>
      </c>
      <c r="I7" s="1056">
        <v>15642</v>
      </c>
      <c r="J7" s="1367">
        <v>4.7564250095895702</v>
      </c>
    </row>
    <row r="8" spans="1:11" s="35" customFormat="1" ht="12.75" x14ac:dyDescent="0.2">
      <c r="A8" s="1046" t="s">
        <v>559</v>
      </c>
      <c r="B8" s="1045">
        <v>143894.8065624235</v>
      </c>
      <c r="C8" s="1056">
        <v>139452.64204858712</v>
      </c>
      <c r="D8" s="1367">
        <v>3.1854287223103799</v>
      </c>
      <c r="E8" s="1045">
        <v>13355.389729830815</v>
      </c>
      <c r="F8" s="1056">
        <v>14178.575356040568</v>
      </c>
      <c r="G8" s="1367">
        <v>-5.8058415993045998</v>
      </c>
      <c r="H8" s="1045">
        <v>130539.41683259267</v>
      </c>
      <c r="I8" s="1056">
        <v>125274.06669254659</v>
      </c>
      <c r="J8" s="1367">
        <v>4.2030647515966297</v>
      </c>
    </row>
    <row r="9" spans="1:11" s="35" customFormat="1" ht="12.75" x14ac:dyDescent="0.2">
      <c r="A9" s="1046" t="s">
        <v>994</v>
      </c>
      <c r="B9" s="1045">
        <v>393.15520918694943</v>
      </c>
      <c r="C9" s="1056">
        <v>382.0620330098277</v>
      </c>
      <c r="D9" s="1367">
        <v>2.90350132142976</v>
      </c>
      <c r="E9" s="1045">
        <v>36.490135873854683</v>
      </c>
      <c r="F9" s="1056">
        <v>38.84541193435772</v>
      </c>
      <c r="G9" s="1367">
        <v>-6.0632026878310903</v>
      </c>
      <c r="H9" s="1045">
        <v>356.66507331309475</v>
      </c>
      <c r="I9" s="1056">
        <v>343.21662107547013</v>
      </c>
      <c r="J9" s="1367">
        <v>3.91835692440648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16106.971560429851</v>
      </c>
      <c r="C12" s="1056">
        <v>16437.415281469501</v>
      </c>
      <c r="D12" s="1367">
        <v>-2.0103143674429802</v>
      </c>
      <c r="E12" s="1045">
        <v>1408.9988871261442</v>
      </c>
      <c r="F12" s="1056">
        <v>1614.5501805378246</v>
      </c>
      <c r="G12" s="1367">
        <v>-12.731180231462901</v>
      </c>
      <c r="H12" s="1045">
        <v>14697.97267330371</v>
      </c>
      <c r="I12" s="1056">
        <v>14822.865100931684</v>
      </c>
      <c r="J12" s="1367">
        <v>-0.84256604089397003</v>
      </c>
    </row>
    <row r="13" spans="1:11" s="35" customFormat="1" ht="12.75" x14ac:dyDescent="0.2">
      <c r="A13" s="1046" t="s">
        <v>996</v>
      </c>
      <c r="B13" s="1045">
        <v>9399.2975793616042</v>
      </c>
      <c r="C13" s="1056">
        <v>9552.5090528240307</v>
      </c>
      <c r="D13" s="1367">
        <v>-1.6038872364861301</v>
      </c>
      <c r="E13" s="1045">
        <v>1055.8140605815313</v>
      </c>
      <c r="F13" s="1056">
        <v>1228.011313003467</v>
      </c>
      <c r="G13" s="1367">
        <v>-14.022448376373299</v>
      </c>
      <c r="H13" s="1045">
        <v>8343.4835187800691</v>
      </c>
      <c r="I13" s="1056">
        <v>8324.4977398205683</v>
      </c>
      <c r="J13" s="1367">
        <v>0.22807116480651499</v>
      </c>
    </row>
    <row r="14" spans="1:11" s="35" customFormat="1" ht="12.75" x14ac:dyDescent="0.2">
      <c r="A14" s="1046" t="s">
        <v>997</v>
      </c>
      <c r="B14" s="1045">
        <v>258.75670691628392</v>
      </c>
      <c r="C14" s="1056">
        <v>357.69496188407038</v>
      </c>
      <c r="D14" s="1367">
        <v>-27.6599520570973</v>
      </c>
      <c r="E14" s="1045">
        <v>99.232897392474399</v>
      </c>
      <c r="F14" s="1056">
        <v>134.27467202899828</v>
      </c>
      <c r="G14" s="1367">
        <v>-26.0970845111848</v>
      </c>
      <c r="H14" s="1045">
        <v>159.52380952380952</v>
      </c>
      <c r="I14" s="1056">
        <v>223.4202898550721</v>
      </c>
      <c r="J14" s="1367">
        <v>-28.5992290014084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744.40277057632238</v>
      </c>
      <c r="C16" s="1056">
        <v>1282.0807841245187</v>
      </c>
      <c r="D16" s="1367">
        <v>-41.937919997401302</v>
      </c>
      <c r="E16" s="1045">
        <v>111.37939395294596</v>
      </c>
      <c r="F16" s="1056">
        <v>115.76653291678859</v>
      </c>
      <c r="G16" s="1367">
        <v>-3.7896435639098298</v>
      </c>
      <c r="H16" s="1045">
        <v>633.02337662337663</v>
      </c>
      <c r="I16" s="1056">
        <v>1166.3142512077293</v>
      </c>
      <c r="J16" s="1367">
        <v>-45.724458398079697</v>
      </c>
    </row>
    <row r="17" spans="1:10" s="35" customFormat="1" ht="12.75" x14ac:dyDescent="0.2">
      <c r="A17" s="1046" t="s">
        <v>999</v>
      </c>
      <c r="B17" s="1045">
        <v>46.581614541936915</v>
      </c>
      <c r="C17" s="1056">
        <v>104.43077534263075</v>
      </c>
      <c r="D17" s="1367">
        <v>-55.394744136385498</v>
      </c>
      <c r="E17" s="1045">
        <v>46.581614541936915</v>
      </c>
      <c r="F17" s="1056">
        <v>23.039470994804702</v>
      </c>
      <c r="G17" s="1367">
        <v>102.181788602876</v>
      </c>
      <c r="H17" s="1045">
        <v>0</v>
      </c>
      <c r="I17" s="1056">
        <v>81.391304347826093</v>
      </c>
      <c r="J17" s="1367">
        <v>-100</v>
      </c>
    </row>
    <row r="18" spans="1:10" s="35" customFormat="1" ht="12.75" x14ac:dyDescent="0.2">
      <c r="A18" s="1046" t="s">
        <v>1000</v>
      </c>
      <c r="B18" s="1045">
        <v>13.827816352392611</v>
      </c>
      <c r="C18" s="1056">
        <v>553.76279380366975</v>
      </c>
      <c r="D18" s="1367">
        <v>-97.502935100169395</v>
      </c>
      <c r="E18" s="1045">
        <v>13.827816352392611</v>
      </c>
      <c r="F18" s="1056">
        <v>25.847610918920854</v>
      </c>
      <c r="G18" s="1367">
        <v>-46.502535976079599</v>
      </c>
      <c r="H18" s="1045">
        <v>0</v>
      </c>
      <c r="I18" s="1056">
        <v>527.91518288474788</v>
      </c>
      <c r="J18" s="1367">
        <v>-100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3495.9118249041662</v>
      </c>
      <c r="C20" s="1056">
        <v>3788.2963096400072</v>
      </c>
      <c r="D20" s="1367">
        <v>-7.7180996637410804</v>
      </c>
      <c r="E20" s="1045">
        <v>352.12632304969816</v>
      </c>
      <c r="F20" s="1056">
        <v>339.21999839087061</v>
      </c>
      <c r="G20" s="1367">
        <v>3.8047063027092101</v>
      </c>
      <c r="H20" s="1045">
        <v>3143.7855018544674</v>
      </c>
      <c r="I20" s="1056">
        <v>3449.0763112491372</v>
      </c>
      <c r="J20" s="1367">
        <v>-8.8513787995634097</v>
      </c>
    </row>
    <row r="21" spans="1:10" s="35" customFormat="1" ht="12.75" x14ac:dyDescent="0.2">
      <c r="A21" s="1046" t="s">
        <v>1002</v>
      </c>
      <c r="B21" s="1045">
        <v>3429.7537304375983</v>
      </c>
      <c r="C21" s="1056">
        <v>3783.9621439331131</v>
      </c>
      <c r="D21" s="1367">
        <v>-9.3607811077978909</v>
      </c>
      <c r="E21" s="1045">
        <v>341.39130550620769</v>
      </c>
      <c r="F21" s="1056">
        <v>334.88583268397656</v>
      </c>
      <c r="G21" s="1367">
        <v>1.94259421788385</v>
      </c>
      <c r="H21" s="1045">
        <v>3088.3624249313903</v>
      </c>
      <c r="I21" s="1056">
        <v>3449.0763112491372</v>
      </c>
      <c r="J21" s="1367">
        <v>-10.4582750210913</v>
      </c>
    </row>
    <row r="22" spans="1:10" s="35" customFormat="1" ht="12.75" x14ac:dyDescent="0.2">
      <c r="A22" s="1046" t="s">
        <v>1003</v>
      </c>
      <c r="B22" s="1045">
        <v>464.08461630000886</v>
      </c>
      <c r="C22" s="1056">
        <v>417.91637069877373</v>
      </c>
      <c r="D22" s="1367">
        <v>11.0472450562393</v>
      </c>
      <c r="E22" s="1045">
        <v>135.48461630000892</v>
      </c>
      <c r="F22" s="1056">
        <v>129.91869989132036</v>
      </c>
      <c r="G22" s="1367">
        <v>4.2841534077423598</v>
      </c>
      <c r="H22" s="1045">
        <v>328.6</v>
      </c>
      <c r="I22" s="1056">
        <v>287.9976708074534</v>
      </c>
      <c r="J22" s="1367">
        <v>14.098144988016999</v>
      </c>
    </row>
    <row r="23" spans="1:10" s="35" customFormat="1" ht="12.75" x14ac:dyDescent="0.2">
      <c r="A23" s="1046" t="s">
        <v>1004</v>
      </c>
      <c r="B23" s="1045">
        <v>814.17475195305326</v>
      </c>
      <c r="C23" s="1056">
        <v>794.26375044084784</v>
      </c>
      <c r="D23" s="1367">
        <v>2.5068500861526202</v>
      </c>
      <c r="E23" s="1045">
        <v>35.357182166517987</v>
      </c>
      <c r="F23" s="1056">
        <v>36.638422628564101</v>
      </c>
      <c r="G23" s="1367">
        <v>-3.4969858692749298</v>
      </c>
      <c r="H23" s="1045">
        <v>778.81756978653527</v>
      </c>
      <c r="I23" s="1056">
        <v>757.62532781228356</v>
      </c>
      <c r="J23" s="1367">
        <v>2.7971929126823598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263.01291782201531</v>
      </c>
      <c r="C25" s="1056">
        <v>138.23042577269916</v>
      </c>
      <c r="D25" s="1367">
        <v>90.271364897988306</v>
      </c>
      <c r="E25" s="1045">
        <v>6.3279361370336176</v>
      </c>
      <c r="F25" s="1056">
        <v>14.00820355047717</v>
      </c>
      <c r="G25" s="1367">
        <v>-54.826926134878498</v>
      </c>
      <c r="H25" s="1045">
        <v>256.68498168498166</v>
      </c>
      <c r="I25" s="1056">
        <v>124.222222222222</v>
      </c>
      <c r="J25" s="1367">
        <v>106.633706186479</v>
      </c>
    </row>
    <row r="26" spans="1:10" s="35" customFormat="1" ht="12.75" x14ac:dyDescent="0.2">
      <c r="A26" s="1046" t="s">
        <v>1006</v>
      </c>
      <c r="B26" s="1045">
        <v>0</v>
      </c>
      <c r="C26" s="1056">
        <v>0</v>
      </c>
      <c r="D26" s="1367">
        <v>0</v>
      </c>
      <c r="E26" s="1045">
        <v>0</v>
      </c>
      <c r="F26" s="1056">
        <v>0</v>
      </c>
      <c r="G26" s="1367">
        <v>0</v>
      </c>
      <c r="H26" s="1045">
        <v>0</v>
      </c>
      <c r="I26" s="1056">
        <v>0</v>
      </c>
      <c r="J26" s="1367">
        <v>0</v>
      </c>
    </row>
    <row r="27" spans="1:10" s="35" customFormat="1" ht="13.5" customHeight="1" x14ac:dyDescent="0.2">
      <c r="A27" s="1046" t="s">
        <v>1007</v>
      </c>
      <c r="B27" s="1045">
        <v>205.48840896843558</v>
      </c>
      <c r="C27" s="1056">
        <v>138.23042577269916</v>
      </c>
      <c r="D27" s="1367">
        <v>48.656424820923903</v>
      </c>
      <c r="E27" s="1045">
        <v>4.2265042065308132</v>
      </c>
      <c r="F27" s="1056">
        <v>14.00820355047717</v>
      </c>
      <c r="G27" s="1367">
        <v>-69.828363849075799</v>
      </c>
      <c r="H27" s="1045">
        <v>201.26190476190476</v>
      </c>
      <c r="I27" s="1056">
        <v>124.222222222222</v>
      </c>
      <c r="J27" s="1367">
        <v>62.017633529261701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8.5943231095832893</v>
      </c>
      <c r="C29" s="1056">
        <v>27.863552067226237</v>
      </c>
      <c r="D29" s="1367">
        <v>-69.1556801916431</v>
      </c>
      <c r="E29" s="1045">
        <v>8.5943231095832893</v>
      </c>
      <c r="F29" s="1056">
        <v>28</v>
      </c>
      <c r="G29" s="1367">
        <v>-69.305988894345404</v>
      </c>
      <c r="H29" s="1045">
        <v>0</v>
      </c>
      <c r="I29" s="1056">
        <v>0</v>
      </c>
      <c r="J29" s="1367">
        <v>0</v>
      </c>
    </row>
    <row r="30" spans="1:10" s="35" customFormat="1" ht="12.75" x14ac:dyDescent="0.2">
      <c r="A30" s="1046" t="s">
        <v>1009</v>
      </c>
      <c r="B30" s="1045">
        <v>6.4194975280099555</v>
      </c>
      <c r="C30" s="1056">
        <v>0</v>
      </c>
      <c r="D30" s="1367">
        <v>0</v>
      </c>
      <c r="E30" s="1045">
        <v>6.4194975280099555</v>
      </c>
      <c r="F30" s="1056">
        <v>0</v>
      </c>
      <c r="G30" s="1367">
        <v>0</v>
      </c>
      <c r="H30" s="1045">
        <v>0</v>
      </c>
      <c r="I30" s="1056">
        <v>0</v>
      </c>
      <c r="J30" s="1367">
        <v>0</v>
      </c>
    </row>
    <row r="31" spans="1:10" s="35" customFormat="1" ht="12.75" x14ac:dyDescent="0.2">
      <c r="A31" s="1046" t="s">
        <v>1010</v>
      </c>
      <c r="B31" s="1045">
        <v>0</v>
      </c>
      <c r="C31" s="1056">
        <v>26.78865897349484</v>
      </c>
      <c r="D31" s="1367">
        <v>-100</v>
      </c>
      <c r="E31" s="1045">
        <v>0</v>
      </c>
      <c r="F31" s="1056">
        <v>26.78865897349484</v>
      </c>
      <c r="G31" s="1367">
        <v>-100</v>
      </c>
      <c r="H31" s="1045">
        <v>0</v>
      </c>
      <c r="I31" s="1056">
        <v>0</v>
      </c>
      <c r="J31" s="1367">
        <v>0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6006.6423411688857</v>
      </c>
      <c r="C33" s="1056">
        <v>5481.4868475723069</v>
      </c>
      <c r="D33" s="1367">
        <v>9.5805300313575401</v>
      </c>
      <c r="E33" s="1045">
        <v>302.95569677879416</v>
      </c>
      <c r="F33" s="1056">
        <v>348.47635757920938</v>
      </c>
      <c r="G33" s="1367">
        <v>-13.0627687676253</v>
      </c>
      <c r="H33" s="1045">
        <v>5703.6866443900926</v>
      </c>
      <c r="I33" s="1056">
        <v>5133.0104899930975</v>
      </c>
      <c r="J33" s="1367">
        <v>11.1177671565164</v>
      </c>
    </row>
    <row r="34" spans="1:10" s="35" customFormat="1" ht="12.75" customHeight="1" x14ac:dyDescent="0.2">
      <c r="A34" s="1046" t="s">
        <v>1012</v>
      </c>
      <c r="B34" s="1045">
        <v>4223.9876516034328</v>
      </c>
      <c r="C34" s="1056">
        <v>3951.260107132241</v>
      </c>
      <c r="D34" s="1367">
        <v>6.9022928654811597</v>
      </c>
      <c r="E34" s="1045">
        <v>216.68936023962374</v>
      </c>
      <c r="F34" s="1056">
        <v>278.02860695970946</v>
      </c>
      <c r="G34" s="1367">
        <v>-22.062206976052199</v>
      </c>
      <c r="H34" s="1045">
        <v>4007.2982913638084</v>
      </c>
      <c r="I34" s="1056">
        <v>3673.2315001725328</v>
      </c>
      <c r="J34" s="1367">
        <v>9.0946293794873601</v>
      </c>
    </row>
    <row r="35" spans="1:10" s="35" customFormat="1" ht="24" customHeight="1" x14ac:dyDescent="0.2">
      <c r="A35" s="1046" t="s">
        <v>1013</v>
      </c>
      <c r="B35" s="1045">
        <v>3341.9466823255161</v>
      </c>
      <c r="C35" s="1056">
        <v>3280.4392407180453</v>
      </c>
      <c r="D35" s="1367">
        <v>1.8749757911689799</v>
      </c>
      <c r="E35" s="1045">
        <v>136.7126083535112</v>
      </c>
      <c r="F35" s="1056">
        <v>151.15942274013122</v>
      </c>
      <c r="G35" s="1367">
        <v>-9.5573363041062596</v>
      </c>
      <c r="H35" s="1045">
        <v>3205.2340739720048</v>
      </c>
      <c r="I35" s="1056">
        <v>3129.2798179779156</v>
      </c>
      <c r="J35" s="1367">
        <v>2.4272120236013102</v>
      </c>
    </row>
    <row r="36" spans="1:10" s="35" customFormat="1" ht="12.75" x14ac:dyDescent="0.2">
      <c r="A36" s="1046" t="s">
        <v>1014</v>
      </c>
      <c r="B36" s="1045">
        <v>1242.6702697778423</v>
      </c>
      <c r="C36" s="1056">
        <v>554.06516444128829</v>
      </c>
      <c r="D36" s="1367">
        <v>124.28233166958501</v>
      </c>
      <c r="E36" s="1045">
        <v>84.504847843455082</v>
      </c>
      <c r="F36" s="1056">
        <v>104.31924052824471</v>
      </c>
      <c r="G36" s="1367">
        <v>-18.9939962987219</v>
      </c>
      <c r="H36" s="1045">
        <v>1158.1654219343873</v>
      </c>
      <c r="I36" s="1056">
        <v>449.74592391304304</v>
      </c>
      <c r="J36" s="1367">
        <v>157.51549049243101</v>
      </c>
    </row>
    <row r="37" spans="1:10" s="35" customFormat="1" ht="12.75" x14ac:dyDescent="0.2">
      <c r="A37" s="1046" t="s">
        <v>1015</v>
      </c>
      <c r="B37" s="1045">
        <v>947.53417468334226</v>
      </c>
      <c r="C37" s="1056">
        <v>1431.1199193789528</v>
      </c>
      <c r="D37" s="1367">
        <v>-33.790721388705599</v>
      </c>
      <c r="E37" s="1045">
        <v>50.877076609002799</v>
      </c>
      <c r="F37" s="1056">
        <v>75.029684734371287</v>
      </c>
      <c r="G37" s="1367">
        <v>-32.190736520986803</v>
      </c>
      <c r="H37" s="1045">
        <v>896.6570980743395</v>
      </c>
      <c r="I37" s="1056">
        <v>1356.0902346445823</v>
      </c>
      <c r="J37" s="1367">
        <v>-33.879245262071798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8707.9760737183733</v>
      </c>
      <c r="C39" s="1056">
        <v>7972.8650342022274</v>
      </c>
      <c r="D39" s="1367">
        <v>9.2201615901265797</v>
      </c>
      <c r="E39" s="1045">
        <v>665.45959249844168</v>
      </c>
      <c r="F39" s="1056">
        <v>655.36277402279632</v>
      </c>
      <c r="G39" s="1367">
        <v>1.54064571194185</v>
      </c>
      <c r="H39" s="1045">
        <v>8042.51648121993</v>
      </c>
      <c r="I39" s="1056">
        <v>7317.5022601794344</v>
      </c>
      <c r="J39" s="1367">
        <v>9.9079466635206401</v>
      </c>
    </row>
    <row r="40" spans="1:10" s="35" customFormat="1" ht="12.75" x14ac:dyDescent="0.2">
      <c r="A40" s="1046" t="s">
        <v>1017</v>
      </c>
      <c r="B40" s="1045">
        <v>2000.3020926501208</v>
      </c>
      <c r="C40" s="1056">
        <v>1087.9588055567615</v>
      </c>
      <c r="D40" s="1367">
        <v>83.858256620890103</v>
      </c>
      <c r="E40" s="1045">
        <v>312.27476595382905</v>
      </c>
      <c r="F40" s="1056">
        <v>268.82390648843852</v>
      </c>
      <c r="G40" s="1367">
        <v>16.163316735098199</v>
      </c>
      <c r="H40" s="1045">
        <v>1688.0273266962924</v>
      </c>
      <c r="I40" s="1056">
        <v>819.13489906832228</v>
      </c>
      <c r="J40" s="1367">
        <v>106.07439978643799</v>
      </c>
    </row>
    <row r="41" spans="1:10" s="35" customFormat="1" ht="12.75" x14ac:dyDescent="0.2">
      <c r="A41" s="1046" t="s">
        <v>1018</v>
      </c>
      <c r="B41" s="1045">
        <v>6707.6739810682502</v>
      </c>
      <c r="C41" s="1056">
        <v>6884.9062286454682</v>
      </c>
      <c r="D41" s="1367">
        <v>-2.57421440018779</v>
      </c>
      <c r="E41" s="1045">
        <v>353.18482654461275</v>
      </c>
      <c r="F41" s="1056">
        <v>386.53886753435825</v>
      </c>
      <c r="G41" s="1367">
        <v>-8.6288970634449207</v>
      </c>
      <c r="H41" s="1045">
        <v>6354.489154523636</v>
      </c>
      <c r="I41" s="1056">
        <v>6498.3673611111117</v>
      </c>
      <c r="J41" s="1367">
        <v>-2.2140669893256799</v>
      </c>
    </row>
    <row r="42" spans="1:10" s="35" customFormat="1" ht="12.75" x14ac:dyDescent="0.2">
      <c r="A42" s="1046" t="s">
        <v>1019</v>
      </c>
      <c r="B42" s="1045">
        <v>11159.053577509405</v>
      </c>
      <c r="C42" s="1056">
        <v>10628.921363306716</v>
      </c>
      <c r="D42" s="1367">
        <v>4.9876388777587302</v>
      </c>
      <c r="E42" s="1045">
        <v>1328.8046367949421</v>
      </c>
      <c r="F42" s="1056">
        <v>1485.2887244178364</v>
      </c>
      <c r="G42" s="1367">
        <v>-10.535600590668199</v>
      </c>
      <c r="H42" s="1045">
        <v>9830.2489407144567</v>
      </c>
      <c r="I42" s="1056">
        <v>9143.632638888881</v>
      </c>
      <c r="J42" s="1367">
        <v>7.5092288693371199</v>
      </c>
    </row>
    <row r="43" spans="1:10" s="35" customFormat="1" ht="12.75" x14ac:dyDescent="0.2">
      <c r="A43" s="1046" t="s">
        <v>1020</v>
      </c>
      <c r="B43" s="1045">
        <v>6948.2200755705735</v>
      </c>
      <c r="C43" s="1056">
        <v>6896.4527237195371</v>
      </c>
      <c r="D43" s="1367">
        <v>0.75063737728511803</v>
      </c>
      <c r="E43" s="1045">
        <v>392.46901628503088</v>
      </c>
      <c r="F43" s="1056">
        <v>398.08536260842698</v>
      </c>
      <c r="G43" s="1367">
        <v>-1.4108396969422301</v>
      </c>
      <c r="H43" s="1045">
        <v>6555.7510592855415</v>
      </c>
      <c r="I43" s="1056">
        <v>6498.3673611111117</v>
      </c>
      <c r="J43" s="1367">
        <v>0.88304792551183398</v>
      </c>
    </row>
    <row r="44" spans="1:10" s="35" customFormat="1" ht="12.75" x14ac:dyDescent="0.2">
      <c r="A44" s="1046" t="s">
        <v>1021</v>
      </c>
      <c r="B44" s="1357">
        <v>1.466779491623059</v>
      </c>
      <c r="C44" s="1368">
        <v>1.5492416253207855</v>
      </c>
      <c r="D44" s="1367">
        <v>-5.32274193708498</v>
      </c>
      <c r="E44" s="1357">
        <v>1.2662992538754898</v>
      </c>
      <c r="F44" s="1368">
        <v>1.3038039953138949</v>
      </c>
      <c r="G44" s="1367">
        <v>-2.8765628555522</v>
      </c>
      <c r="H44" s="1357">
        <v>1.4878390150697882</v>
      </c>
      <c r="I44" s="1368">
        <v>1.5787935286794443</v>
      </c>
      <c r="J44" s="1367">
        <v>-5.7610138347687201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7.9467958191457262</v>
      </c>
      <c r="C47" s="1368">
        <v>7.957184899797463</v>
      </c>
      <c r="D47" s="1367">
        <v>-0.130562262691687</v>
      </c>
      <c r="E47" s="1357">
        <v>7.759015950736976</v>
      </c>
      <c r="F47" s="1368">
        <v>7.5282841861903878</v>
      </c>
      <c r="G47" s="1367">
        <v>3.0648652314405802</v>
      </c>
      <c r="H47" s="1357">
        <v>7.966521227425404</v>
      </c>
      <c r="I47" s="1368">
        <v>8.0088266649115578</v>
      </c>
      <c r="J47" s="1367">
        <v>-0.52823514924481096</v>
      </c>
    </row>
    <row r="48" spans="1:10" s="35" customFormat="1" ht="12.75" customHeight="1" x14ac:dyDescent="0.2">
      <c r="A48" s="1047" t="s">
        <v>1066</v>
      </c>
      <c r="B48" s="1357">
        <v>6.4712146192482978</v>
      </c>
      <c r="C48" s="1368">
        <v>6.3088278731697844</v>
      </c>
      <c r="D48" s="1367">
        <v>2.5739606364775387</v>
      </c>
      <c r="E48" s="1357">
        <v>6.2928439180100062</v>
      </c>
      <c r="F48" s="1368">
        <v>6.0332104068756474</v>
      </c>
      <c r="G48" s="1367">
        <v>4.3034055440611159</v>
      </c>
      <c r="H48" s="1357">
        <v>6.4883138563422103</v>
      </c>
      <c r="I48" s="1368">
        <v>6.3388489404151791</v>
      </c>
      <c r="J48" s="1367">
        <v>2.3579188797838988</v>
      </c>
    </row>
    <row r="49" spans="1:10" s="35" customFormat="1" ht="12.75" customHeight="1" x14ac:dyDescent="0.2">
      <c r="A49" s="1047" t="s">
        <v>199</v>
      </c>
      <c r="B49" s="1357">
        <v>3.5476507441745992</v>
      </c>
      <c r="C49" s="1368">
        <v>3.903446982606221</v>
      </c>
      <c r="D49" s="1367">
        <v>-9.114924322452735</v>
      </c>
      <c r="E49" s="1357">
        <v>5.9904411866533804</v>
      </c>
      <c r="F49" s="1368">
        <v>6.0317842144180664</v>
      </c>
      <c r="G49" s="1367">
        <v>-0.68541954246078252</v>
      </c>
      <c r="H49" s="1357">
        <v>3.2776217438527082</v>
      </c>
      <c r="I49" s="1368">
        <v>3.6967974562437602</v>
      </c>
      <c r="J49" s="1367">
        <v>-11.338887708956817</v>
      </c>
    </row>
    <row r="50" spans="1:10" s="35" customFormat="1" ht="12.75" customHeight="1" x14ac:dyDescent="0.2">
      <c r="A50" s="1047" t="s">
        <v>1067</v>
      </c>
      <c r="B50" s="1357">
        <v>1.2349856413481237</v>
      </c>
      <c r="C50" s="1368">
        <v>1</v>
      </c>
      <c r="D50" s="1367">
        <v>23.498564134812373</v>
      </c>
      <c r="E50" s="1357">
        <v>2.0084144523560323</v>
      </c>
      <c r="F50" s="1368">
        <v>1</v>
      </c>
      <c r="G50" s="1367">
        <v>100.84144523560323</v>
      </c>
      <c r="H50" s="1357">
        <v>1.2159186585800927</v>
      </c>
      <c r="I50" s="1368">
        <v>1</v>
      </c>
      <c r="J50" s="1367">
        <v>21.591865858009275</v>
      </c>
    </row>
    <row r="51" spans="1:10" s="35" customFormat="1" ht="12.75" customHeight="1" x14ac:dyDescent="0.2">
      <c r="A51" s="1047" t="s">
        <v>1068</v>
      </c>
      <c r="B51" s="1357">
        <v>6.2455888165109874</v>
      </c>
      <c r="C51" s="1368">
        <v>1.1157310910473373</v>
      </c>
      <c r="D51" s="1367">
        <v>459.7754572428604</v>
      </c>
      <c r="E51" s="1357">
        <v>6.2455888165109874</v>
      </c>
      <c r="F51" s="1368">
        <v>1.1157310910473373</v>
      </c>
      <c r="G51" s="1367">
        <v>459.7754572428604</v>
      </c>
      <c r="H51" s="1357" t="s">
        <v>864</v>
      </c>
      <c r="I51" s="1368" t="s">
        <v>864</v>
      </c>
      <c r="J51" s="1367" t="s">
        <v>883</v>
      </c>
    </row>
    <row r="52" spans="1:10" s="35" customFormat="1" ht="12.75" customHeight="1" x14ac:dyDescent="0.2">
      <c r="A52" s="1047" t="s">
        <v>1069</v>
      </c>
      <c r="B52" s="1357">
        <v>3.506299058946166</v>
      </c>
      <c r="C52" s="1368">
        <v>2.4690184650965725</v>
      </c>
      <c r="D52" s="1367">
        <v>42.0118605232473</v>
      </c>
      <c r="E52" s="1357">
        <v>6.2887314495619586</v>
      </c>
      <c r="F52" s="1368">
        <v>4.9001421594879764</v>
      </c>
      <c r="G52" s="1367">
        <v>28.337734801944563</v>
      </c>
      <c r="H52" s="1357">
        <v>3.0167347792904802</v>
      </c>
      <c r="I52" s="1368">
        <v>2.2277089201775153</v>
      </c>
      <c r="J52" s="1367">
        <v>35.418714355648007</v>
      </c>
    </row>
    <row r="53" spans="1:10" s="35" customFormat="1" ht="12.75" customHeight="1" x14ac:dyDescent="0.2">
      <c r="A53" s="1046" t="s">
        <v>1011</v>
      </c>
      <c r="B53" s="1357">
        <v>4.0799792035919724</v>
      </c>
      <c r="C53" s="1368">
        <v>3.2192949556923605</v>
      </c>
      <c r="D53" s="1367">
        <v>26.73517834635653</v>
      </c>
      <c r="E53" s="1357">
        <v>5.5350478924179924</v>
      </c>
      <c r="F53" s="1368">
        <v>5.1806281327673362</v>
      </c>
      <c r="G53" s="1367">
        <v>6.8412507241923146</v>
      </c>
      <c r="H53" s="1357">
        <v>4.0026921126333805</v>
      </c>
      <c r="I53" s="1368">
        <v>3.0861414694723761</v>
      </c>
      <c r="J53" s="1367">
        <v>29.698918608475296</v>
      </c>
    </row>
    <row r="54" spans="1:10" s="35" customFormat="1" ht="12.75" customHeight="1" x14ac:dyDescent="0.2">
      <c r="A54" s="1075" t="s">
        <v>1070</v>
      </c>
      <c r="B54" s="1357">
        <v>2.7431431821870613</v>
      </c>
      <c r="C54" s="1368">
        <v>1.9146515300064304</v>
      </c>
      <c r="D54" s="1367">
        <v>43.27114564694957</v>
      </c>
      <c r="E54" s="1357">
        <v>3.5604453078195673</v>
      </c>
      <c r="F54" s="1368">
        <v>3.6112525366447952</v>
      </c>
      <c r="G54" s="1367">
        <v>-1.4069143132380539</v>
      </c>
      <c r="H54" s="1357">
        <v>2.7082828559739345</v>
      </c>
      <c r="I54" s="1368">
        <v>1.8326974563213552</v>
      </c>
      <c r="J54" s="1367">
        <v>47.775774262822431</v>
      </c>
    </row>
    <row r="55" spans="1:10" s="35" customFormat="1" ht="12.75" customHeight="1" x14ac:dyDescent="0.2">
      <c r="A55" s="1075" t="s">
        <v>1071</v>
      </c>
      <c r="B55" s="1357">
        <v>3.6315299294748771</v>
      </c>
      <c r="C55" s="1368">
        <v>2.8764557732440958</v>
      </c>
      <c r="D55" s="1367">
        <v>26.250156990218592</v>
      </c>
      <c r="E55" s="1357">
        <v>5.4922702466949804</v>
      </c>
      <c r="F55" s="1368">
        <v>4.5299351985516836</v>
      </c>
      <c r="G55" s="1367">
        <v>21.243903189850837</v>
      </c>
      <c r="H55" s="1357">
        <v>3.5309128554278946</v>
      </c>
      <c r="I55" s="1368">
        <v>2.7513031436771267</v>
      </c>
      <c r="J55" s="1367">
        <v>28.33601646341365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13431.157590766477</v>
      </c>
      <c r="C58" s="1056">
        <v>12587.703480145656</v>
      </c>
      <c r="D58" s="1367">
        <v>6.7006194732119804</v>
      </c>
      <c r="E58" s="1045">
        <v>1242.6720797257913</v>
      </c>
      <c r="F58" s="1056">
        <v>1445.8381031615309</v>
      </c>
      <c r="G58" s="1367">
        <v>-14.051782353189299</v>
      </c>
      <c r="H58" s="1045">
        <v>12188.485511040684</v>
      </c>
      <c r="I58" s="1056">
        <v>11141.865376984131</v>
      </c>
      <c r="J58" s="1367">
        <v>9.3935808650010006</v>
      </c>
    </row>
    <row r="59" spans="1:10" s="35" customFormat="1" ht="12.75" x14ac:dyDescent="0.2">
      <c r="A59" s="1046" t="s">
        <v>1025</v>
      </c>
      <c r="B59" s="1045">
        <v>11234.674328898842</v>
      </c>
      <c r="C59" s="1056">
        <v>10332.52616039653</v>
      </c>
      <c r="D59" s="1367">
        <v>8.7311481674263707</v>
      </c>
      <c r="E59" s="1045">
        <v>1117.5194412577466</v>
      </c>
      <c r="F59" s="1056">
        <v>1308.5637854828053</v>
      </c>
      <c r="G59" s="1367">
        <v>-14.5995438926633</v>
      </c>
      <c r="H59" s="1045">
        <v>10117.154887641094</v>
      </c>
      <c r="I59" s="1056">
        <v>9023.9623749137336</v>
      </c>
      <c r="J59" s="1367">
        <v>12.1143292415136</v>
      </c>
    </row>
    <row r="60" spans="1:10" s="35" customFormat="1" ht="12.75" x14ac:dyDescent="0.2">
      <c r="A60" s="1046" t="s">
        <v>1026</v>
      </c>
      <c r="B60" s="1045">
        <v>2228.7584643766636</v>
      </c>
      <c r="C60" s="1056">
        <v>1775.1754316923464</v>
      </c>
      <c r="D60" s="1367">
        <v>25.551448301191201</v>
      </c>
      <c r="E60" s="1045">
        <v>113.26616931540315</v>
      </c>
      <c r="F60" s="1056">
        <v>74.725535212014549</v>
      </c>
      <c r="G60" s="1367">
        <v>51.576257023839901</v>
      </c>
      <c r="H60" s="1045">
        <v>2115.4922950612608</v>
      </c>
      <c r="I60" s="1056">
        <v>1700.4498964803315</v>
      </c>
      <c r="J60" s="1367">
        <v>24.407799338281201</v>
      </c>
    </row>
    <row r="61" spans="1:10" s="35" customFormat="1" ht="12.75" x14ac:dyDescent="0.2">
      <c r="A61" s="1046" t="s">
        <v>1027</v>
      </c>
      <c r="B61" s="1045">
        <v>1676.6165555024595</v>
      </c>
      <c r="C61" s="1056">
        <v>1097.2368103592605</v>
      </c>
      <c r="D61" s="1367">
        <v>52.803527886883103</v>
      </c>
      <c r="E61" s="1045">
        <v>71.729855995070452</v>
      </c>
      <c r="F61" s="1056">
        <v>46.904512222614692</v>
      </c>
      <c r="G61" s="1367">
        <v>52.927410596728002</v>
      </c>
      <c r="H61" s="1045">
        <v>1604.886699507389</v>
      </c>
      <c r="I61" s="1056">
        <v>1050.3322981366459</v>
      </c>
      <c r="J61" s="1367">
        <v>52.797995677611397</v>
      </c>
    </row>
    <row r="62" spans="1:10" s="35" customFormat="1" ht="12.75" x14ac:dyDescent="0.2">
      <c r="A62" s="1046" t="s">
        <v>1028</v>
      </c>
      <c r="B62" s="1045">
        <v>114.6650260570752</v>
      </c>
      <c r="C62" s="1056">
        <v>960.54938196759008</v>
      </c>
      <c r="D62" s="1367">
        <v>-88.062557926777799</v>
      </c>
      <c r="E62" s="1045">
        <v>41.522168914218071</v>
      </c>
      <c r="F62" s="1056">
        <v>60.737097633567402</v>
      </c>
      <c r="G62" s="1367">
        <v>-31.636231344597299</v>
      </c>
      <c r="H62" s="1045">
        <v>73.142857142857139</v>
      </c>
      <c r="I62" s="1056">
        <v>899.81228433402293</v>
      </c>
      <c r="J62" s="1367">
        <v>-91.871320450243402</v>
      </c>
    </row>
    <row r="63" spans="1:10" s="35" customFormat="1" ht="12.75" x14ac:dyDescent="0.2">
      <c r="A63" s="1046" t="s">
        <v>1029</v>
      </c>
      <c r="B63" s="1045">
        <v>97.723444767215341</v>
      </c>
      <c r="C63" s="1056">
        <v>314.19925149329424</v>
      </c>
      <c r="D63" s="1367">
        <v>-68.897620123929201</v>
      </c>
      <c r="E63" s="1045">
        <v>24.580587624358209</v>
      </c>
      <c r="F63" s="1056">
        <v>41.739624164101741</v>
      </c>
      <c r="G63" s="1367">
        <v>-41.109705425908501</v>
      </c>
      <c r="H63" s="1045">
        <v>73.142857142857139</v>
      </c>
      <c r="I63" s="1056">
        <v>272.45962732919202</v>
      </c>
      <c r="J63" s="1367">
        <v>-73.154607212875504</v>
      </c>
    </row>
    <row r="64" spans="1:10" s="35" customFormat="1" ht="12.75" x14ac:dyDescent="0.2">
      <c r="A64" s="1046" t="s">
        <v>1031</v>
      </c>
      <c r="B64" s="1045">
        <v>231.95346653425648</v>
      </c>
      <c r="C64" s="1056">
        <v>882.70846304535246</v>
      </c>
      <c r="D64" s="1369">
        <v>-73.722528304077301</v>
      </c>
      <c r="E64" s="1045">
        <v>22.220133200923126</v>
      </c>
      <c r="F64" s="1056">
        <v>20.75773840767275</v>
      </c>
      <c r="G64" s="1369">
        <v>7.0450583995693199</v>
      </c>
      <c r="H64" s="1045">
        <v>209.73333333333332</v>
      </c>
      <c r="I64" s="1056">
        <v>861.95072463768099</v>
      </c>
      <c r="J64" s="1369">
        <v>-75.667595914894704</v>
      </c>
    </row>
    <row r="65" spans="1:10" s="35" customFormat="1" ht="12.75" x14ac:dyDescent="0.2">
      <c r="A65" s="1046" t="s">
        <v>1032</v>
      </c>
      <c r="B65" s="1045">
        <v>2144.9987733378089</v>
      </c>
      <c r="C65" s="1056">
        <v>1684.7005333661941</v>
      </c>
      <c r="D65" s="1369">
        <v>27.322258814264998</v>
      </c>
      <c r="E65" s="1045">
        <v>167.18873280363013</v>
      </c>
      <c r="F65" s="1056">
        <v>195.80831890794644</v>
      </c>
      <c r="G65" s="1369">
        <v>-14.6161236988971</v>
      </c>
      <c r="H65" s="1045">
        <v>1977.8100405341784</v>
      </c>
      <c r="I65" s="1056">
        <v>1488.8922144582464</v>
      </c>
      <c r="J65" s="1369">
        <v>32.8376910919526</v>
      </c>
    </row>
    <row r="66" spans="1:10" s="35" customFormat="1" ht="12.75" x14ac:dyDescent="0.2">
      <c r="A66" s="1046" t="s">
        <v>1033</v>
      </c>
      <c r="B66" s="1045">
        <v>516.90234880824016</v>
      </c>
      <c r="C66" s="1056">
        <v>761.83110055353302</v>
      </c>
      <c r="D66" s="1369">
        <v>-32.1500069460714</v>
      </c>
      <c r="E66" s="1045">
        <v>66.428621386236841</v>
      </c>
      <c r="F66" s="1056">
        <v>69.979651278170167</v>
      </c>
      <c r="G66" s="1369">
        <v>-5.0743749462510603</v>
      </c>
      <c r="H66" s="1045">
        <v>450.47372742200332</v>
      </c>
      <c r="I66" s="1056">
        <v>691.8514492753626</v>
      </c>
      <c r="J66" s="1369">
        <v>-34.888663181406301</v>
      </c>
    </row>
    <row r="67" spans="1:10" s="35" customFormat="1" ht="12.75" x14ac:dyDescent="0.2">
      <c r="A67" s="1047" t="s">
        <v>172</v>
      </c>
      <c r="B67" s="1045">
        <v>521.325254404936</v>
      </c>
      <c r="C67" s="1056">
        <v>1420.4340240175579</v>
      </c>
      <c r="D67" s="1369">
        <v>-63.298171855218001</v>
      </c>
      <c r="E67" s="1045">
        <v>133.25469163437322</v>
      </c>
      <c r="F67" s="1056">
        <v>85.096066805688523</v>
      </c>
      <c r="G67" s="1369">
        <v>56.593244125667802</v>
      </c>
      <c r="H67" s="1045">
        <v>388.07056277056279</v>
      </c>
      <c r="I67" s="1056">
        <v>1335.3379572118711</v>
      </c>
      <c r="J67" s="1369">
        <v>-70.938400973725194</v>
      </c>
    </row>
    <row r="68" spans="1:10" s="35" customFormat="1" ht="12.75" x14ac:dyDescent="0.2">
      <c r="A68" s="1364" t="s">
        <v>725</v>
      </c>
      <c r="B68" s="1048">
        <v>449.67864100104896</v>
      </c>
      <c r="C68" s="1371">
        <v>309.45057600732963</v>
      </c>
      <c r="D68" s="1370">
        <v>45.315173364032702</v>
      </c>
      <c r="E68" s="1048">
        <v>57.109543431951479</v>
      </c>
      <c r="F68" s="1371">
        <v>49.613619485590533</v>
      </c>
      <c r="G68" s="1370">
        <v>15.108601275377699</v>
      </c>
      <c r="H68" s="1048">
        <v>392.56909756909749</v>
      </c>
      <c r="I68" s="1371">
        <v>259.83695652173941</v>
      </c>
      <c r="J68" s="1370">
        <v>51.082857043952899</v>
      </c>
    </row>
    <row r="69" spans="1:10" s="35" customFormat="1" ht="12.75" x14ac:dyDescent="0.2">
      <c r="A69" s="1047" t="s">
        <v>1034</v>
      </c>
      <c r="B69" s="1045">
        <v>87.876696850631077</v>
      </c>
      <c r="C69" s="1056">
        <v>163.87806087299978</v>
      </c>
      <c r="D69" s="1369">
        <v>-46.376777719665199</v>
      </c>
      <c r="E69" s="1045">
        <v>21.352887326821566</v>
      </c>
      <c r="F69" s="1056">
        <v>8.5447275396665194</v>
      </c>
      <c r="G69" s="1369">
        <v>149.895473292703</v>
      </c>
      <c r="H69" s="1045">
        <v>66.523809523809518</v>
      </c>
      <c r="I69" s="1056">
        <v>155.333333333333</v>
      </c>
      <c r="J69" s="1369">
        <v>-57.173513182096798</v>
      </c>
    </row>
    <row r="70" spans="1:10" s="35" customFormat="1" ht="12.75" x14ac:dyDescent="0.2">
      <c r="A70" s="1047" t="s">
        <v>1035</v>
      </c>
      <c r="B70" s="1045">
        <v>683.26628265008617</v>
      </c>
      <c r="C70" s="1338" t="s">
        <v>883</v>
      </c>
      <c r="D70" s="1343" t="s">
        <v>883</v>
      </c>
      <c r="E70" s="1045">
        <v>24.907320922158842</v>
      </c>
      <c r="F70" s="1338" t="s">
        <v>883</v>
      </c>
      <c r="G70" s="1343" t="s">
        <v>883</v>
      </c>
      <c r="H70" s="1045">
        <v>658.35896172792718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102.07617873712725</v>
      </c>
      <c r="C71" s="1338" t="s">
        <v>883</v>
      </c>
      <c r="D71" s="1343" t="s">
        <v>883</v>
      </c>
      <c r="E71" s="1045">
        <v>4.4095120704605737</v>
      </c>
      <c r="F71" s="1338" t="s">
        <v>883</v>
      </c>
      <c r="G71" s="1343" t="s">
        <v>883</v>
      </c>
      <c r="H71" s="1045">
        <v>97.666666666666671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420.65185882668379</v>
      </c>
      <c r="C72" s="1056">
        <v>183.10571559280208</v>
      </c>
      <c r="D72" s="1369">
        <v>129.73169213469399</v>
      </c>
      <c r="E72" s="1045">
        <v>22.719690994515947</v>
      </c>
      <c r="F72" s="1056">
        <v>59.546191783278296</v>
      </c>
      <c r="G72" s="1369">
        <v>-61.845266146984599</v>
      </c>
      <c r="H72" s="1045">
        <v>397.93216783216781</v>
      </c>
      <c r="I72" s="1056">
        <v>123.5595238095238</v>
      </c>
      <c r="J72" s="1369">
        <v>222.05705846326299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13507.626316781951</v>
      </c>
      <c r="C75" s="1056">
        <v>12430.272073985732</v>
      </c>
      <c r="D75" s="1369">
        <v>8.6671815096543394</v>
      </c>
      <c r="E75" s="1045">
        <v>1355.3045064084208</v>
      </c>
      <c r="F75" s="1056">
        <v>1340.736057767647</v>
      </c>
      <c r="G75" s="1369">
        <v>1.08660079337544</v>
      </c>
      <c r="H75" s="1045">
        <v>12152.321810373536</v>
      </c>
      <c r="I75" s="1056">
        <v>11089.536016218075</v>
      </c>
      <c r="J75" s="1369">
        <v>9.5836813424941507</v>
      </c>
    </row>
    <row r="76" spans="1:10" s="35" customFormat="1" ht="12.75" x14ac:dyDescent="0.2">
      <c r="A76" s="1046" t="s">
        <v>1038</v>
      </c>
      <c r="B76" s="1045">
        <v>3526.4560714934132</v>
      </c>
      <c r="C76" s="1056">
        <v>1859.297503495015</v>
      </c>
      <c r="D76" s="1369">
        <v>89.666046711973607</v>
      </c>
      <c r="E76" s="1045">
        <v>159.12203885938032</v>
      </c>
      <c r="F76" s="1056">
        <v>186.20782958197185</v>
      </c>
      <c r="G76" s="1369">
        <v>-14.545999909562299</v>
      </c>
      <c r="H76" s="1045">
        <v>3367.3340326340326</v>
      </c>
      <c r="I76" s="1056">
        <v>1673.0896739130433</v>
      </c>
      <c r="J76" s="1369">
        <v>101.264408306249</v>
      </c>
    </row>
    <row r="77" spans="1:10" s="35" customFormat="1" ht="12.75" x14ac:dyDescent="0.2">
      <c r="A77" s="1046" t="s">
        <v>1039</v>
      </c>
      <c r="B77" s="1045">
        <v>3157.0519749116152</v>
      </c>
      <c r="C77" s="1056">
        <v>1844.557228161995</v>
      </c>
      <c r="D77" s="1369">
        <v>71.1550027676535</v>
      </c>
      <c r="E77" s="1045">
        <v>135.38460894424949</v>
      </c>
      <c r="F77" s="1056">
        <v>171.46755424895142</v>
      </c>
      <c r="G77" s="1369">
        <v>-21.0435994510737</v>
      </c>
      <c r="H77" s="1045">
        <v>3021.6673659673656</v>
      </c>
      <c r="I77" s="1056">
        <v>1673.0896739130433</v>
      </c>
      <c r="J77" s="1369">
        <v>80.604029364442397</v>
      </c>
    </row>
    <row r="78" spans="1:10" s="35" customFormat="1" ht="12.75" x14ac:dyDescent="0.2">
      <c r="A78" s="1046" t="s">
        <v>1040</v>
      </c>
      <c r="B78" s="1045">
        <v>450.12422327799243</v>
      </c>
      <c r="C78" s="1056">
        <v>58.941920404114278</v>
      </c>
      <c r="D78" s="1369">
        <v>663.67417313836404</v>
      </c>
      <c r="E78" s="1045">
        <v>29.028985182754266</v>
      </c>
      <c r="F78" s="1056">
        <v>58.941920404114278</v>
      </c>
      <c r="G78" s="1369">
        <v>-50.749848352874501</v>
      </c>
      <c r="H78" s="1045">
        <v>421.09523809523813</v>
      </c>
      <c r="I78" s="1056">
        <v>0</v>
      </c>
      <c r="J78" s="1369">
        <v>0</v>
      </c>
    </row>
    <row r="79" spans="1:10" s="35" customFormat="1" ht="12.75" x14ac:dyDescent="0.2">
      <c r="A79" s="1046" t="s">
        <v>1041</v>
      </c>
      <c r="B79" s="1045">
        <v>10048.311233697244</v>
      </c>
      <c r="C79" s="1056">
        <v>10589.138675709828</v>
      </c>
      <c r="D79" s="1369">
        <v>-5.1073789717493696</v>
      </c>
      <c r="E79" s="1045">
        <v>1214.4901226244122</v>
      </c>
      <c r="F79" s="1056">
        <v>1172.6923334047772</v>
      </c>
      <c r="G79" s="1369">
        <v>3.5642587598641402</v>
      </c>
      <c r="H79" s="1045">
        <v>8833.8211110728353</v>
      </c>
      <c r="I79" s="1056">
        <v>9416.4463423050383</v>
      </c>
      <c r="J79" s="1369">
        <v>-6.1873153634896996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2946.7405195150077</v>
      </c>
      <c r="C81" s="1056">
        <v>3916.6579049803977</v>
      </c>
      <c r="D81" s="1369">
        <v>-24.7639035370449</v>
      </c>
      <c r="E81" s="1045">
        <v>104.53956300025756</v>
      </c>
      <c r="F81" s="1056">
        <v>199.44294638825957</v>
      </c>
      <c r="G81" s="1369">
        <v>-47.584226520225798</v>
      </c>
      <c r="H81" s="1045">
        <v>2842.20095651475</v>
      </c>
      <c r="I81" s="1056">
        <v>3717.2149585921316</v>
      </c>
      <c r="J81" s="1369">
        <v>-23.539505027946699</v>
      </c>
    </row>
    <row r="82" spans="1:11" s="35" customFormat="1" ht="12.75" x14ac:dyDescent="0.2">
      <c r="A82" s="1046" t="s">
        <v>1043</v>
      </c>
      <c r="B82" s="1045">
        <v>1645.5692958053514</v>
      </c>
      <c r="C82" s="1056">
        <v>2890.9591844086785</v>
      </c>
      <c r="D82" s="1369">
        <v>-43.0787779820579</v>
      </c>
      <c r="E82" s="1045">
        <v>52.596831488059607</v>
      </c>
      <c r="F82" s="1056">
        <v>116.37687333207472</v>
      </c>
      <c r="G82" s="1369">
        <v>-54.804739135775201</v>
      </c>
      <c r="H82" s="1045">
        <v>1592.9724643172917</v>
      </c>
      <c r="I82" s="1056">
        <v>2774.5823110766082</v>
      </c>
      <c r="J82" s="1369">
        <v>-42.586945142774397</v>
      </c>
    </row>
    <row r="83" spans="1:11" s="35" customFormat="1" ht="12.75" x14ac:dyDescent="0.2">
      <c r="A83" s="1046" t="s">
        <v>1044</v>
      </c>
      <c r="B83" s="1045">
        <v>790.74708375558134</v>
      </c>
      <c r="C83" s="1056">
        <v>677.53057186527269</v>
      </c>
      <c r="D83" s="1369">
        <v>16.710170225768302</v>
      </c>
      <c r="E83" s="1045">
        <v>33.015964300323844</v>
      </c>
      <c r="F83" s="1056">
        <v>56.752893293844387</v>
      </c>
      <c r="G83" s="1369">
        <v>-41.825055280653203</v>
      </c>
      <c r="H83" s="1045">
        <v>757.73111945525739</v>
      </c>
      <c r="I83" s="1056">
        <v>620.7776785714284</v>
      </c>
      <c r="J83" s="1369">
        <v>22.0615923560581</v>
      </c>
    </row>
    <row r="84" spans="1:11" s="35" customFormat="1" ht="12.75" x14ac:dyDescent="0.2">
      <c r="A84" s="1046" t="s">
        <v>1045</v>
      </c>
      <c r="B84" s="1045">
        <v>560.57130585915195</v>
      </c>
      <c r="C84" s="1056">
        <v>363.01005946621126</v>
      </c>
      <c r="D84" s="1369">
        <v>54.423077609321602</v>
      </c>
      <c r="E84" s="1045">
        <v>21.039450358330861</v>
      </c>
      <c r="F84" s="1056">
        <v>41.155090522112395</v>
      </c>
      <c r="G84" s="1369">
        <v>-48.877647718873398</v>
      </c>
      <c r="H84" s="1045">
        <v>539.53185550082105</v>
      </c>
      <c r="I84" s="1056">
        <v>321.85496894409891</v>
      </c>
      <c r="J84" s="1369">
        <v>67.631979481581098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608.33029085422811</v>
      </c>
      <c r="C86" s="1056">
        <v>291.55389909607578</v>
      </c>
      <c r="D86" s="1369">
        <v>108.65105654229799</v>
      </c>
      <c r="E86" s="1045">
        <v>72.413574237511469</v>
      </c>
      <c r="F86" s="1056">
        <v>92.031676873853883</v>
      </c>
      <c r="G86" s="1369">
        <v>-21.316684974927298</v>
      </c>
      <c r="H86" s="1045">
        <v>535.9167166167166</v>
      </c>
      <c r="I86" s="1056">
        <v>199.52222222222201</v>
      </c>
      <c r="J86" s="1369">
        <v>168.600013897113</v>
      </c>
    </row>
    <row r="87" spans="1:11" s="35" customFormat="1" ht="13.5" customHeight="1" x14ac:dyDescent="0.2">
      <c r="A87" s="1046" t="s">
        <v>1047</v>
      </c>
      <c r="B87" s="1045">
        <v>1923.9071554586344</v>
      </c>
      <c r="C87" s="1056">
        <v>1020.1063373322175</v>
      </c>
      <c r="D87" s="1369">
        <v>88.598686730055704</v>
      </c>
      <c r="E87" s="1045">
        <v>186.72465405199495</v>
      </c>
      <c r="F87" s="1056">
        <v>195.85424968556453</v>
      </c>
      <c r="G87" s="1369">
        <v>-4.6614233023928504</v>
      </c>
      <c r="H87" s="1045">
        <v>1737.1825014066392</v>
      </c>
      <c r="I87" s="1056">
        <v>824.2520876466524</v>
      </c>
      <c r="J87" s="1369">
        <v>110.758641372268</v>
      </c>
    </row>
    <row r="88" spans="1:11" s="35" customFormat="1" ht="12.75" x14ac:dyDescent="0.2">
      <c r="A88" s="1046" t="s">
        <v>1048</v>
      </c>
      <c r="B88" s="1045">
        <v>37.643822428202391</v>
      </c>
      <c r="C88" s="1056">
        <v>161.15245086148229</v>
      </c>
      <c r="D88" s="1369">
        <v>-76.640862595035003</v>
      </c>
      <c r="E88" s="1045">
        <v>37.643822428202391</v>
      </c>
      <c r="F88" s="1056">
        <v>122.31911752814894</v>
      </c>
      <c r="G88" s="1369">
        <v>-69.2249067938709</v>
      </c>
      <c r="H88" s="1045">
        <v>0</v>
      </c>
      <c r="I88" s="1056">
        <v>38.8333333333333</v>
      </c>
      <c r="J88" s="1369">
        <v>-100</v>
      </c>
    </row>
    <row r="89" spans="1:11" s="35" customFormat="1" ht="12.75" x14ac:dyDescent="0.2">
      <c r="A89" s="1046" t="s">
        <v>1049</v>
      </c>
      <c r="B89" s="1045">
        <v>108.37622968431862</v>
      </c>
      <c r="C89" s="1056">
        <v>590.76920542757</v>
      </c>
      <c r="D89" s="1369">
        <v>-81.655064500885601</v>
      </c>
      <c r="E89" s="1045">
        <v>18.099322683273687</v>
      </c>
      <c r="F89" s="1056">
        <v>26.85460915427814</v>
      </c>
      <c r="G89" s="1369">
        <v>-32.6025466269341</v>
      </c>
      <c r="H89" s="1045">
        <v>90.276907001044933</v>
      </c>
      <c r="I89" s="1056">
        <v>563.91459627329209</v>
      </c>
      <c r="J89" s="1369">
        <v>-83.991032046758093</v>
      </c>
    </row>
    <row r="90" spans="1:11" s="35" customFormat="1" ht="12.75" x14ac:dyDescent="0.2">
      <c r="A90" s="1046" t="s">
        <v>1050</v>
      </c>
      <c r="B90" s="1045">
        <v>22.272691840670305</v>
      </c>
      <c r="C90" s="1056">
        <v>44.047136597169946</v>
      </c>
      <c r="D90" s="1369">
        <v>-49.434416033978202</v>
      </c>
      <c r="E90" s="1045">
        <v>22.272691840670305</v>
      </c>
      <c r="F90" s="1056">
        <v>44.047136597169946</v>
      </c>
      <c r="G90" s="1369">
        <v>-49.434416033978202</v>
      </c>
      <c r="H90" s="1045">
        <v>0</v>
      </c>
      <c r="I90" s="1056">
        <v>0</v>
      </c>
      <c r="J90" s="1369">
        <v>0</v>
      </c>
    </row>
    <row r="91" spans="1:11" s="35" customFormat="1" ht="12.75" x14ac:dyDescent="0.2">
      <c r="A91" s="1046" t="s">
        <v>1051</v>
      </c>
      <c r="B91" s="1045">
        <v>805.61391239428758</v>
      </c>
      <c r="C91" s="1056">
        <v>851.52426517928757</v>
      </c>
      <c r="D91" s="1369">
        <v>-5.3915495614600699</v>
      </c>
      <c r="E91" s="1045">
        <v>48.357635338010503</v>
      </c>
      <c r="F91" s="1056">
        <v>45.283711349059871</v>
      </c>
      <c r="G91" s="1369">
        <v>6.7881450026388999</v>
      </c>
      <c r="H91" s="1045">
        <v>757.25627705627699</v>
      </c>
      <c r="I91" s="1056">
        <v>806.24055383022778</v>
      </c>
      <c r="J91" s="1369">
        <v>-6.0756403955667997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59.164646089837397</v>
      </c>
      <c r="C94" s="812">
        <v>61.013143152526773</v>
      </c>
      <c r="D94" s="1369">
        <v>-1.84849706268938</v>
      </c>
      <c r="E94" s="1049">
        <v>46.502648290390816</v>
      </c>
      <c r="F94" s="812">
        <v>48.190714199751</v>
      </c>
      <c r="G94" s="1369">
        <v>-1.68806590936018</v>
      </c>
      <c r="H94" s="1049">
        <v>60.494730503821529</v>
      </c>
      <c r="I94" s="812">
        <v>62.557026953983957</v>
      </c>
      <c r="J94" s="1369">
        <v>-2.0622964501624299</v>
      </c>
      <c r="K94" s="1043"/>
    </row>
    <row r="95" spans="1:11" x14ac:dyDescent="0.2">
      <c r="A95" s="1046" t="s">
        <v>1054</v>
      </c>
      <c r="B95" s="1049">
        <v>40.835353910162617</v>
      </c>
      <c r="C95" s="812">
        <v>38.986856847473234</v>
      </c>
      <c r="D95" s="1369">
        <v>1.84849706268938</v>
      </c>
      <c r="E95" s="1049">
        <v>53.497351709609191</v>
      </c>
      <c r="F95" s="812">
        <v>51.809285800249008</v>
      </c>
      <c r="G95" s="1369">
        <v>1.68806590936018</v>
      </c>
      <c r="H95" s="1049">
        <v>39.505269496178471</v>
      </c>
      <c r="I95" s="812">
        <v>37.44297304601605</v>
      </c>
      <c r="J95" s="1369">
        <v>2.0622964501624201</v>
      </c>
      <c r="K95" s="1043"/>
    </row>
    <row r="96" spans="1:11" x14ac:dyDescent="0.2">
      <c r="A96" s="1046" t="s">
        <v>1055</v>
      </c>
      <c r="B96" s="1049">
        <v>2.3156084052892019</v>
      </c>
      <c r="C96" s="812">
        <v>2.2015339551224042</v>
      </c>
      <c r="D96" s="1369">
        <v>5.1815894050316897</v>
      </c>
      <c r="E96" s="1049">
        <v>4.2979711790829125</v>
      </c>
      <c r="F96" s="812">
        <v>3.8221301648362318</v>
      </c>
      <c r="G96" s="1369">
        <v>12.449628707688699</v>
      </c>
      <c r="H96" s="1049">
        <v>2.1073703475949714</v>
      </c>
      <c r="I96" s="812">
        <v>2.0064061641169046</v>
      </c>
      <c r="J96" s="1369">
        <v>5.03209097358934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1752.7036727050574</v>
      </c>
      <c r="C98" s="1056">
        <v>986.32668037065412</v>
      </c>
      <c r="D98" s="1369">
        <v>77.700117779071405</v>
      </c>
      <c r="E98" s="1045">
        <v>287.17413098241201</v>
      </c>
      <c r="F98" s="1056">
        <v>315.57567968052319</v>
      </c>
      <c r="G98" s="1369">
        <v>-8.9999168271977794</v>
      </c>
      <c r="H98" s="1045">
        <v>1465.5295417226455</v>
      </c>
      <c r="I98" s="1056">
        <v>670.75100069013092</v>
      </c>
      <c r="J98" s="1369">
        <v>118.490846858935</v>
      </c>
      <c r="K98" s="1043"/>
    </row>
    <row r="99" spans="1:11" x14ac:dyDescent="0.2">
      <c r="A99" s="1046" t="s">
        <v>1057</v>
      </c>
      <c r="B99" s="1045">
        <v>16354.569980374918</v>
      </c>
      <c r="C99" s="1056">
        <v>16539.047406655602</v>
      </c>
      <c r="D99" s="1369">
        <v>-1.1154053903155701</v>
      </c>
      <c r="E99" s="1045">
        <v>1434.0995220975612</v>
      </c>
      <c r="F99" s="1056">
        <v>1567.7984073457394</v>
      </c>
      <c r="G99" s="1369">
        <v>-8.5278110133131495</v>
      </c>
      <c r="H99" s="1045">
        <v>14920.470458277354</v>
      </c>
      <c r="I99" s="1056">
        <v>14971.248999309875</v>
      </c>
      <c r="J99" s="1369">
        <v>-0.33917371245954198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7633.6780109914134</v>
      </c>
      <c r="C101" s="1056">
        <v>7565.2403814604759</v>
      </c>
      <c r="D101" s="1369">
        <v>0.90463258376630196</v>
      </c>
      <c r="E101" s="1045">
        <v>661.12432559634715</v>
      </c>
      <c r="F101" s="1056">
        <v>773.54316355158221</v>
      </c>
      <c r="G101" s="1369">
        <v>-14.5329754372186</v>
      </c>
      <c r="H101" s="1045">
        <v>6972.5536853950634</v>
      </c>
      <c r="I101" s="1056">
        <v>6791.6972179089053</v>
      </c>
      <c r="J101" s="1369">
        <v>2.6629053340196198</v>
      </c>
      <c r="K101" s="1043"/>
    </row>
    <row r="102" spans="1:11" x14ac:dyDescent="0.2">
      <c r="A102" s="1046" t="s">
        <v>1059</v>
      </c>
      <c r="B102" s="1045">
        <v>10473.595642088563</v>
      </c>
      <c r="C102" s="1056">
        <v>9960.1337055657768</v>
      </c>
      <c r="D102" s="1369">
        <v>5.1551711222095404</v>
      </c>
      <c r="E102" s="1045">
        <v>1060.1493274836262</v>
      </c>
      <c r="F102" s="1056">
        <v>1109.8309234746805</v>
      </c>
      <c r="G102" s="1369">
        <v>-4.4765013246801804</v>
      </c>
      <c r="H102" s="1045">
        <v>9413.4463146049366</v>
      </c>
      <c r="I102" s="1056">
        <v>8850.3027820910938</v>
      </c>
      <c r="J102" s="1369">
        <v>6.3629860625037997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10346.282919609053</v>
      </c>
      <c r="C104" s="1056">
        <v>9550.4459828536674</v>
      </c>
      <c r="D104" s="1369">
        <v>8.3329819171187101</v>
      </c>
      <c r="E104" s="1045">
        <v>972.7175573850709</v>
      </c>
      <c r="F104" s="1056">
        <v>999.4844706038333</v>
      </c>
      <c r="G104" s="1369">
        <v>-2.6780719466898102</v>
      </c>
      <c r="H104" s="1045">
        <v>9373.5653622239843</v>
      </c>
      <c r="I104" s="1056">
        <v>8550.9615122498308</v>
      </c>
      <c r="J104" s="1369">
        <v>9.6200158168846599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39.696868437260115</v>
      </c>
      <c r="C106" s="1056">
        <v>40.44489905548793</v>
      </c>
      <c r="D106" s="1369">
        <v>-1.8495054647103</v>
      </c>
      <c r="E106" s="1045">
        <v>39.850464147915169</v>
      </c>
      <c r="F106" s="1056">
        <v>40.693150811400663</v>
      </c>
      <c r="G106" s="1369">
        <v>-2.07083169202373</v>
      </c>
      <c r="H106" s="1045">
        <v>39.694450371291985</v>
      </c>
      <c r="I106" s="1056">
        <v>40.415008317354875</v>
      </c>
      <c r="J106" s="1369">
        <v>-1.78289693869361</v>
      </c>
      <c r="K106" s="1043"/>
    </row>
    <row r="107" spans="1:11" x14ac:dyDescent="0.2">
      <c r="A107" s="1051" t="s">
        <v>1062</v>
      </c>
      <c r="B107" s="1525">
        <v>2.3017200386559376</v>
      </c>
      <c r="C107" s="1526">
        <v>2.1970194854542293</v>
      </c>
      <c r="D107" s="1370">
        <v>4.7655723535861867</v>
      </c>
      <c r="E107" s="1525">
        <v>1.8793901377174773</v>
      </c>
      <c r="F107" s="1526">
        <v>1.8925841650440385</v>
      </c>
      <c r="G107" s="1370">
        <v>-0.69714349143643783</v>
      </c>
      <c r="H107" s="1525">
        <v>2.3727579353812476</v>
      </c>
      <c r="I107" s="1526">
        <v>2.2404117164614887</v>
      </c>
      <c r="J107" s="1370">
        <v>5.9072275844364333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A1:K113"/>
  <sheetViews>
    <sheetView showGridLines="0" zoomScaleNormal="100" workbookViewId="0">
      <selection activeCell="A22" sqref="A22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112" width="9.140625" style="1043"/>
    <col min="113" max="113" width="10.28515625" style="1043" customWidth="1"/>
    <col min="114" max="16384" width="9.140625" style="1043"/>
  </cols>
  <sheetData>
    <row r="1" spans="1:11" s="1042" customFormat="1" ht="15.75" x14ac:dyDescent="0.25">
      <c r="A1" s="1392" t="str">
        <f>CONCATENATE('List of Tables'!A39,":  ",'List of Tables'!C39)</f>
        <v>TABLE 34:  Latin American MMA Visitor Characteristics: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customHeight="1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26075.34690941736</v>
      </c>
      <c r="C7" s="1056">
        <v>27977.729213791226</v>
      </c>
      <c r="D7" s="1367">
        <v>-6.7996308415055902</v>
      </c>
      <c r="E7" s="1045">
        <v>24396.346909417349</v>
      </c>
      <c r="F7" s="1056">
        <v>25979.729213791226</v>
      </c>
      <c r="G7" s="1367">
        <v>-6.09468363332034</v>
      </c>
      <c r="H7" s="1045">
        <v>1679</v>
      </c>
      <c r="I7" s="1056">
        <v>1998</v>
      </c>
      <c r="J7" s="1367">
        <v>-15.965965965965999</v>
      </c>
    </row>
    <row r="8" spans="1:11" s="35" customFormat="1" ht="12.75" x14ac:dyDescent="0.2">
      <c r="A8" s="1046" t="s">
        <v>559</v>
      </c>
      <c r="B8" s="1045">
        <v>302638.39503002685</v>
      </c>
      <c r="C8" s="1056">
        <v>322633.65305379318</v>
      </c>
      <c r="D8" s="1367">
        <v>-6.1975115845811999</v>
      </c>
      <c r="E8" s="1045">
        <v>290645.83130453649</v>
      </c>
      <c r="F8" s="1056">
        <v>307324.38382302405</v>
      </c>
      <c r="G8" s="1367">
        <v>-5.4270189403819202</v>
      </c>
      <c r="H8" s="1045">
        <v>11992.563725490194</v>
      </c>
      <c r="I8" s="1056">
        <v>15309.269230769221</v>
      </c>
      <c r="J8" s="1367">
        <v>-21.6646885967161</v>
      </c>
    </row>
    <row r="9" spans="1:11" s="35" customFormat="1" ht="12.75" x14ac:dyDescent="0.2">
      <c r="A9" s="1046" t="s">
        <v>994</v>
      </c>
      <c r="B9" s="1045">
        <v>826.88086073777822</v>
      </c>
      <c r="C9" s="1056">
        <v>883.92781658573472</v>
      </c>
      <c r="D9" s="1367">
        <v>-6.45380253653589</v>
      </c>
      <c r="E9" s="1045">
        <v>794.11429318179364</v>
      </c>
      <c r="F9" s="1056">
        <v>841.98461321376453</v>
      </c>
      <c r="G9" s="1367">
        <v>-5.6854150634956397</v>
      </c>
      <c r="H9" s="1045">
        <v>32.766567555984139</v>
      </c>
      <c r="I9" s="1056">
        <v>41.943203371970469</v>
      </c>
      <c r="J9" s="1367">
        <v>-21.8787195021896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19545.0571210255</v>
      </c>
      <c r="C12" s="1056">
        <v>21549.807418140317</v>
      </c>
      <c r="D12" s="1367">
        <v>-9.3028687366702307</v>
      </c>
      <c r="E12" s="1045">
        <v>17866.057121025489</v>
      </c>
      <c r="F12" s="1056">
        <v>19632.640751473638</v>
      </c>
      <c r="G12" s="1367">
        <v>-8.9981966909650097</v>
      </c>
      <c r="H12" s="1045">
        <v>1679</v>
      </c>
      <c r="I12" s="1056">
        <v>1917.166666666667</v>
      </c>
      <c r="J12" s="1367">
        <v>-12.4228462140311</v>
      </c>
    </row>
    <row r="13" spans="1:11" s="35" customFormat="1" ht="12.75" x14ac:dyDescent="0.2">
      <c r="A13" s="1046" t="s">
        <v>996</v>
      </c>
      <c r="B13" s="1045">
        <v>11102.592339001616</v>
      </c>
      <c r="C13" s="1056">
        <v>12781.136703592041</v>
      </c>
      <c r="D13" s="1367">
        <v>-13.1329818584812</v>
      </c>
      <c r="E13" s="1045">
        <v>10036.903613511415</v>
      </c>
      <c r="F13" s="1056">
        <v>11451.117472822822</v>
      </c>
      <c r="G13" s="1367">
        <v>-12.3500074352376</v>
      </c>
      <c r="H13" s="1045">
        <v>1065.6887254901962</v>
      </c>
      <c r="I13" s="1056">
        <v>1330.0192307692323</v>
      </c>
      <c r="J13" s="1367">
        <v>-19.8741867157934</v>
      </c>
    </row>
    <row r="14" spans="1:11" s="35" customFormat="1" ht="12.75" x14ac:dyDescent="0.2">
      <c r="A14" s="1046" t="s">
        <v>997</v>
      </c>
      <c r="B14" s="1045">
        <v>1355.5186228654502</v>
      </c>
      <c r="C14" s="1056">
        <v>1462.9786689409439</v>
      </c>
      <c r="D14" s="1367">
        <v>-7.3452913809935696</v>
      </c>
      <c r="E14" s="1045">
        <v>1293.8323483556462</v>
      </c>
      <c r="F14" s="1056">
        <v>1402.6902074024824</v>
      </c>
      <c r="G14" s="1367">
        <v>-7.7606486786858202</v>
      </c>
      <c r="H14" s="1045">
        <v>61.68627450980393</v>
      </c>
      <c r="I14" s="1056">
        <v>60.288461538461505</v>
      </c>
      <c r="J14" s="1367">
        <v>2.3185414516684602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3611.81961635896</v>
      </c>
      <c r="C16" s="1056">
        <v>3870.5655590050369</v>
      </c>
      <c r="D16" s="1367">
        <v>-6.6849647345229304</v>
      </c>
      <c r="E16" s="1045">
        <v>3280.8833418491567</v>
      </c>
      <c r="F16" s="1056">
        <v>3567.7770974665755</v>
      </c>
      <c r="G16" s="1367">
        <v>-8.0412466300413694</v>
      </c>
      <c r="H16" s="1045">
        <v>330.93627450980387</v>
      </c>
      <c r="I16" s="1056">
        <v>302.78846153846143</v>
      </c>
      <c r="J16" s="1367">
        <v>9.2961973611292894</v>
      </c>
    </row>
    <row r="17" spans="1:10" s="35" customFormat="1" ht="12.75" x14ac:dyDescent="0.2">
      <c r="A17" s="1046" t="s">
        <v>999</v>
      </c>
      <c r="B17" s="1045">
        <v>616.92386567516417</v>
      </c>
      <c r="C17" s="1056">
        <v>670.29392534233716</v>
      </c>
      <c r="D17" s="1367">
        <v>-7.9621875791154597</v>
      </c>
      <c r="E17" s="1045">
        <v>616.92386567516417</v>
      </c>
      <c r="F17" s="1056">
        <v>670.29392534233716</v>
      </c>
      <c r="G17" s="1367">
        <v>-7.9621875791154597</v>
      </c>
      <c r="H17" s="1045">
        <v>0</v>
      </c>
      <c r="I17" s="1056">
        <v>0</v>
      </c>
      <c r="J17" s="1367">
        <v>0</v>
      </c>
    </row>
    <row r="18" spans="1:10" s="35" customFormat="1" ht="12.75" x14ac:dyDescent="0.2">
      <c r="A18" s="1046" t="s">
        <v>1000</v>
      </c>
      <c r="B18" s="1045">
        <v>731.74074227022265</v>
      </c>
      <c r="C18" s="1056">
        <v>787.04260141489931</v>
      </c>
      <c r="D18" s="1367">
        <v>-7.0265394840454896</v>
      </c>
      <c r="E18" s="1045">
        <v>483.05446776041867</v>
      </c>
      <c r="F18" s="1056">
        <v>706.20926808156571</v>
      </c>
      <c r="G18" s="1367">
        <v>-31.598962291638099</v>
      </c>
      <c r="H18" s="1045">
        <v>248.68627450980389</v>
      </c>
      <c r="I18" s="1056">
        <v>80.833333333333286</v>
      </c>
      <c r="J18" s="1367">
        <v>207.653123104912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10685.350407269267</v>
      </c>
      <c r="C20" s="1056">
        <v>10547.213305955367</v>
      </c>
      <c r="D20" s="1367">
        <v>1.30970235745495</v>
      </c>
      <c r="E20" s="1045">
        <v>10154.289132759461</v>
      </c>
      <c r="F20" s="1056">
        <v>9939.5209982630549</v>
      </c>
      <c r="G20" s="1367">
        <v>2.1607493412804999</v>
      </c>
      <c r="H20" s="1045">
        <v>531.06127450980387</v>
      </c>
      <c r="I20" s="1056">
        <v>607.69230769230751</v>
      </c>
      <c r="J20" s="1367">
        <v>-12.610170017373999</v>
      </c>
    </row>
    <row r="21" spans="1:10" s="35" customFormat="1" ht="12.75" x14ac:dyDescent="0.2">
      <c r="A21" s="1046" t="s">
        <v>1002</v>
      </c>
      <c r="B21" s="1045">
        <v>10585.119624525949</v>
      </c>
      <c r="C21" s="1056">
        <v>10443.93943841498</v>
      </c>
      <c r="D21" s="1367">
        <v>1.3517905474602701</v>
      </c>
      <c r="E21" s="1045">
        <v>10054.058350016147</v>
      </c>
      <c r="F21" s="1056">
        <v>9836.247130722666</v>
      </c>
      <c r="G21" s="1367">
        <v>2.2143731892742502</v>
      </c>
      <c r="H21" s="1045">
        <v>531.06127450980387</v>
      </c>
      <c r="I21" s="1056">
        <v>607.69230769230751</v>
      </c>
      <c r="J21" s="1367">
        <v>-12.610170017373999</v>
      </c>
    </row>
    <row r="22" spans="1:10" s="35" customFormat="1" ht="12.75" x14ac:dyDescent="0.2">
      <c r="A22" s="1046" t="s">
        <v>1003</v>
      </c>
      <c r="B22" s="1045">
        <v>3593.5248729031346</v>
      </c>
      <c r="C22" s="1056">
        <v>3226.0167344303218</v>
      </c>
      <c r="D22" s="1367">
        <v>11.3920096740512</v>
      </c>
      <c r="E22" s="1045">
        <v>3593.5248729031346</v>
      </c>
      <c r="F22" s="1056">
        <v>3226.0167344303218</v>
      </c>
      <c r="G22" s="1367">
        <v>11.3920096740512</v>
      </c>
      <c r="H22" s="1045">
        <v>0</v>
      </c>
      <c r="I22" s="1056">
        <v>0</v>
      </c>
      <c r="J22" s="1367">
        <v>0</v>
      </c>
    </row>
    <row r="23" spans="1:10" s="35" customFormat="1" ht="12.75" x14ac:dyDescent="0.2">
      <c r="A23" s="1046" t="s">
        <v>1004</v>
      </c>
      <c r="B23" s="1045">
        <v>935.44787658829671</v>
      </c>
      <c r="C23" s="1056">
        <v>881.81151746002081</v>
      </c>
      <c r="D23" s="1367">
        <v>6.0825196843391902</v>
      </c>
      <c r="E23" s="1045">
        <v>686.76160207849284</v>
      </c>
      <c r="F23" s="1056">
        <v>881.81151746002081</v>
      </c>
      <c r="G23" s="1367">
        <v>-22.1192297355507</v>
      </c>
      <c r="H23" s="1045">
        <v>248.68627450980389</v>
      </c>
      <c r="I23" s="1056">
        <v>0</v>
      </c>
      <c r="J23" s="1367">
        <v>0</v>
      </c>
    </row>
    <row r="24" spans="1:10" s="35" customFormat="1" ht="13.5" customHeight="1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306.97996506000976</v>
      </c>
      <c r="C25" s="1056">
        <v>355.41835501571251</v>
      </c>
      <c r="D25" s="1367">
        <v>-13.628556114824599</v>
      </c>
      <c r="E25" s="1045">
        <v>245.29369055020578</v>
      </c>
      <c r="F25" s="1056">
        <v>355.41835501571251</v>
      </c>
      <c r="G25" s="1367">
        <v>-30.9845180788815</v>
      </c>
      <c r="H25" s="1045">
        <v>61.68627450980393</v>
      </c>
      <c r="I25" s="1056">
        <v>0</v>
      </c>
      <c r="J25" s="1367">
        <v>0</v>
      </c>
    </row>
    <row r="26" spans="1:10" s="35" customFormat="1" ht="12.75" x14ac:dyDescent="0.2">
      <c r="A26" s="1046" t="s">
        <v>1006</v>
      </c>
      <c r="B26" s="1045">
        <v>5.383069198715674</v>
      </c>
      <c r="C26" s="1056">
        <v>16.021201788316528</v>
      </c>
      <c r="D26" s="1367">
        <v>-66.400340811877896</v>
      </c>
      <c r="E26" s="1045">
        <v>5.383069198715674</v>
      </c>
      <c r="F26" s="1056">
        <v>16.021201788316528</v>
      </c>
      <c r="G26" s="1367">
        <v>-66.400340811877896</v>
      </c>
      <c r="H26" s="1045">
        <v>0</v>
      </c>
      <c r="I26" s="1056">
        <v>0</v>
      </c>
      <c r="J26" s="1367">
        <v>0</v>
      </c>
    </row>
    <row r="27" spans="1:10" s="35" customFormat="1" ht="13.5" customHeight="1" x14ac:dyDescent="0.2">
      <c r="A27" s="1046" t="s">
        <v>1007</v>
      </c>
      <c r="B27" s="1045">
        <v>167.66678804352787</v>
      </c>
      <c r="C27" s="1056">
        <v>210.27522480946243</v>
      </c>
      <c r="D27" s="1367">
        <v>-20.263174991035399</v>
      </c>
      <c r="E27" s="1045">
        <v>105.98051353372392</v>
      </c>
      <c r="F27" s="1056">
        <v>210.27522480946243</v>
      </c>
      <c r="G27" s="1367">
        <v>-49.599143869775197</v>
      </c>
      <c r="H27" s="1045">
        <v>61.68627450980393</v>
      </c>
      <c r="I27" s="1056">
        <v>0</v>
      </c>
      <c r="J27" s="1367">
        <v>0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customHeight="1" x14ac:dyDescent="0.2">
      <c r="A29" s="1046" t="s">
        <v>1008</v>
      </c>
      <c r="B29" s="1045">
        <v>247.32019558841753</v>
      </c>
      <c r="C29" s="1056">
        <v>497.36149236034498</v>
      </c>
      <c r="D29" s="1367">
        <v>-50.273553665222103</v>
      </c>
      <c r="E29" s="1045">
        <v>247.32019558841753</v>
      </c>
      <c r="F29" s="1056">
        <v>237</v>
      </c>
      <c r="G29" s="1367">
        <v>4.3545129065052901</v>
      </c>
      <c r="H29" s="1045">
        <v>0</v>
      </c>
      <c r="I29" s="1056">
        <v>260.69230769230774</v>
      </c>
      <c r="J29" s="1367">
        <v>-100</v>
      </c>
    </row>
    <row r="30" spans="1:10" s="35" customFormat="1" ht="12.75" x14ac:dyDescent="0.2">
      <c r="A30" s="1046" t="s">
        <v>1009</v>
      </c>
      <c r="B30" s="1045">
        <v>40.966386689899181</v>
      </c>
      <c r="C30" s="1056">
        <v>14.945198037363209</v>
      </c>
      <c r="D30" s="1367">
        <v>174.110698215458</v>
      </c>
      <c r="E30" s="1045">
        <v>40.966386689899181</v>
      </c>
      <c r="F30" s="1056">
        <v>14.945198037363209</v>
      </c>
      <c r="G30" s="1367">
        <v>174.110698215458</v>
      </c>
      <c r="H30" s="1045">
        <v>0</v>
      </c>
      <c r="I30" s="1056">
        <v>0</v>
      </c>
      <c r="J30" s="1367">
        <v>0</v>
      </c>
    </row>
    <row r="31" spans="1:10" s="35" customFormat="1" ht="12.75" x14ac:dyDescent="0.2">
      <c r="A31" s="1046" t="s">
        <v>1010</v>
      </c>
      <c r="B31" s="1045">
        <v>110.18956157769261</v>
      </c>
      <c r="C31" s="1056">
        <v>416.82898598294599</v>
      </c>
      <c r="D31" s="1367">
        <v>-73.564803484611602</v>
      </c>
      <c r="E31" s="1045">
        <v>110.18956157769261</v>
      </c>
      <c r="F31" s="1056">
        <v>156.13667829063834</v>
      </c>
      <c r="G31" s="1367">
        <v>-29.427497251746399</v>
      </c>
      <c r="H31" s="1045">
        <v>0</v>
      </c>
      <c r="I31" s="1056">
        <v>260.69230769230774</v>
      </c>
      <c r="J31" s="1367">
        <v>-100</v>
      </c>
    </row>
    <row r="32" spans="1:10" s="35" customFormat="1" ht="12.75" customHeight="1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6157.5265714155685</v>
      </c>
      <c r="C33" s="1056">
        <v>6704.8071967275355</v>
      </c>
      <c r="D33" s="1367">
        <v>-8.1625110052244594</v>
      </c>
      <c r="E33" s="1045">
        <v>5970.5265714155667</v>
      </c>
      <c r="F33" s="1056">
        <v>6305.2815557018948</v>
      </c>
      <c r="G33" s="1367">
        <v>-5.3091203196724503</v>
      </c>
      <c r="H33" s="1045">
        <v>187</v>
      </c>
      <c r="I33" s="1056">
        <v>399.52564102564099</v>
      </c>
      <c r="J33" s="1367">
        <v>-53.194493469820003</v>
      </c>
    </row>
    <row r="34" spans="1:10" s="35" customFormat="1" ht="12.75" customHeight="1" x14ac:dyDescent="0.2">
      <c r="A34" s="1046" t="s">
        <v>1012</v>
      </c>
      <c r="B34" s="1045">
        <v>5225.5383688233051</v>
      </c>
      <c r="C34" s="1056">
        <v>5698.1320527799517</v>
      </c>
      <c r="D34" s="1367">
        <v>-8.2938352354625007</v>
      </c>
      <c r="E34" s="1045">
        <v>5038.5383688233051</v>
      </c>
      <c r="F34" s="1056">
        <v>5298.6064117543092</v>
      </c>
      <c r="G34" s="1367">
        <v>-4.9082347832832998</v>
      </c>
      <c r="H34" s="1045">
        <v>187</v>
      </c>
      <c r="I34" s="1056">
        <v>399.52564102564099</v>
      </c>
      <c r="J34" s="1367">
        <v>-53.194493469820003</v>
      </c>
    </row>
    <row r="35" spans="1:10" s="35" customFormat="1" ht="24" customHeight="1" x14ac:dyDescent="0.2">
      <c r="A35" s="1046" t="s">
        <v>1013</v>
      </c>
      <c r="B35" s="1045">
        <v>2741.6585841878778</v>
      </c>
      <c r="C35" s="1056">
        <v>2928.5715103655793</v>
      </c>
      <c r="D35" s="1367">
        <v>-6.3823924229314404</v>
      </c>
      <c r="E35" s="1045">
        <v>2554.6585841878787</v>
      </c>
      <c r="F35" s="1056">
        <v>2609.8792026732717</v>
      </c>
      <c r="G35" s="1367">
        <v>-2.1158304349424002</v>
      </c>
      <c r="H35" s="1045">
        <v>187</v>
      </c>
      <c r="I35" s="1056">
        <v>318.69230769230774</v>
      </c>
      <c r="J35" s="1367">
        <v>-41.322713009896198</v>
      </c>
    </row>
    <row r="36" spans="1:10" s="35" customFormat="1" ht="12.75" x14ac:dyDescent="0.2">
      <c r="A36" s="1046" t="s">
        <v>1014</v>
      </c>
      <c r="B36" s="1045">
        <v>1520.3829265785084</v>
      </c>
      <c r="C36" s="1056">
        <v>1727.5887830217146</v>
      </c>
      <c r="D36" s="1367">
        <v>-11.9939338851682</v>
      </c>
      <c r="E36" s="1045">
        <v>1520.3829265785084</v>
      </c>
      <c r="F36" s="1056">
        <v>1727.5887830217146</v>
      </c>
      <c r="G36" s="1367">
        <v>-11.9939338851682</v>
      </c>
      <c r="H36" s="1045">
        <v>0</v>
      </c>
      <c r="I36" s="1056">
        <v>0</v>
      </c>
      <c r="J36" s="1367">
        <v>0</v>
      </c>
    </row>
    <row r="37" spans="1:10" s="35" customFormat="1" ht="12.75" x14ac:dyDescent="0.2">
      <c r="A37" s="1046" t="s">
        <v>1015</v>
      </c>
      <c r="B37" s="1045">
        <v>343.12626036724993</v>
      </c>
      <c r="C37" s="1056">
        <v>397.47046684704594</v>
      </c>
      <c r="D37" s="1367">
        <v>-13.6725143155626</v>
      </c>
      <c r="E37" s="1045">
        <v>343.12626036724993</v>
      </c>
      <c r="F37" s="1056">
        <v>397.47046684704594</v>
      </c>
      <c r="G37" s="1367">
        <v>-13.6725143155626</v>
      </c>
      <c r="H37" s="1045">
        <v>0</v>
      </c>
      <c r="I37" s="1056">
        <v>0</v>
      </c>
      <c r="J37" s="1367">
        <v>0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customHeight="1" x14ac:dyDescent="0.2">
      <c r="A39" s="1046" t="s">
        <v>1016</v>
      </c>
      <c r="B39" s="1045">
        <v>14972.754570415702</v>
      </c>
      <c r="C39" s="1056">
        <v>15196.592510199196</v>
      </c>
      <c r="D39" s="1367">
        <v>-1.47294822594779</v>
      </c>
      <c r="E39" s="1045">
        <v>14359.443295905898</v>
      </c>
      <c r="F39" s="1056">
        <v>14528.611740968405</v>
      </c>
      <c r="G39" s="1367">
        <v>-1.16438134681154</v>
      </c>
      <c r="H39" s="1045">
        <v>613.31127450980387</v>
      </c>
      <c r="I39" s="1056">
        <v>667.98076923076883</v>
      </c>
      <c r="J39" s="1367">
        <v>-8.1842917100624106</v>
      </c>
    </row>
    <row r="40" spans="1:10" s="35" customFormat="1" ht="12.75" x14ac:dyDescent="0.2">
      <c r="A40" s="1046" t="s">
        <v>1017</v>
      </c>
      <c r="B40" s="1045">
        <v>6530.2897883918367</v>
      </c>
      <c r="C40" s="1056">
        <v>6427.9217956509174</v>
      </c>
      <c r="D40" s="1367">
        <v>1.59255193195071</v>
      </c>
      <c r="E40" s="1045">
        <v>6530.2897883918367</v>
      </c>
      <c r="F40" s="1056">
        <v>6347.0884623175862</v>
      </c>
      <c r="G40" s="1367">
        <v>2.8863836885512102</v>
      </c>
      <c r="H40" s="1045">
        <v>0</v>
      </c>
      <c r="I40" s="1056">
        <v>80.833333333333471</v>
      </c>
      <c r="J40" s="1367">
        <v>-100</v>
      </c>
    </row>
    <row r="41" spans="1:10" s="35" customFormat="1" ht="12.75" x14ac:dyDescent="0.2">
      <c r="A41" s="1046" t="s">
        <v>1018</v>
      </c>
      <c r="B41" s="1045">
        <v>8442.4647820238624</v>
      </c>
      <c r="C41" s="1056">
        <v>8768.6707145482542</v>
      </c>
      <c r="D41" s="1367">
        <v>-3.7201298023790299</v>
      </c>
      <c r="E41" s="1045">
        <v>7829.1535075140628</v>
      </c>
      <c r="F41" s="1056">
        <v>8181.5232786508186</v>
      </c>
      <c r="G41" s="1367">
        <v>-4.3068968838143302</v>
      </c>
      <c r="H41" s="1045">
        <v>613.31127450980387</v>
      </c>
      <c r="I41" s="1056">
        <v>587.1474358974358</v>
      </c>
      <c r="J41" s="1367">
        <v>4.4560934805714503</v>
      </c>
    </row>
    <row r="42" spans="1:10" s="35" customFormat="1" ht="12.75" x14ac:dyDescent="0.2">
      <c r="A42" s="1046" t="s">
        <v>1019</v>
      </c>
      <c r="B42" s="1045">
        <v>16879.773460047047</v>
      </c>
      <c r="C42" s="1056">
        <v>18436.002546212098</v>
      </c>
      <c r="D42" s="1367">
        <v>-8.4412501151709698</v>
      </c>
      <c r="E42" s="1045">
        <v>15814.08473455684</v>
      </c>
      <c r="F42" s="1056">
        <v>17105.983315442892</v>
      </c>
      <c r="G42" s="1367">
        <v>-7.5523198933542499</v>
      </c>
      <c r="H42" s="1045">
        <v>1065.6887254901962</v>
      </c>
      <c r="I42" s="1056">
        <v>1330.0192307692323</v>
      </c>
      <c r="J42" s="1367">
        <v>-19.8741867157934</v>
      </c>
    </row>
    <row r="43" spans="1:10" s="35" customFormat="1" ht="12.75" x14ac:dyDescent="0.2">
      <c r="A43" s="1046" t="s">
        <v>1020</v>
      </c>
      <c r="B43" s="1045">
        <v>9195.5734493702785</v>
      </c>
      <c r="C43" s="1056">
        <v>9541.7266675791307</v>
      </c>
      <c r="D43" s="1367">
        <v>-3.6277838411051002</v>
      </c>
      <c r="E43" s="1045">
        <v>8582.2621748604761</v>
      </c>
      <c r="F43" s="1056">
        <v>8873.7458983483557</v>
      </c>
      <c r="G43" s="1367">
        <v>-3.2847878091949001</v>
      </c>
      <c r="H43" s="1045">
        <v>613.31127450980387</v>
      </c>
      <c r="I43" s="1056">
        <v>667.98076923076883</v>
      </c>
      <c r="J43" s="1367">
        <v>-8.1842917100624106</v>
      </c>
    </row>
    <row r="44" spans="1:10" s="35" customFormat="1" ht="12.75" x14ac:dyDescent="0.2">
      <c r="A44" s="1046" t="s">
        <v>1021</v>
      </c>
      <c r="B44" s="1357">
        <v>1.5514203218275957</v>
      </c>
      <c r="C44" s="1368">
        <v>1.552016574606766</v>
      </c>
      <c r="D44" s="1367">
        <v>-3.8417938888402399E-2</v>
      </c>
      <c r="E44" s="1357">
        <v>1.5438434045183262</v>
      </c>
      <c r="F44" s="1368">
        <v>1.5371227985644189</v>
      </c>
      <c r="G44" s="1367">
        <v>0.43721984737875103</v>
      </c>
      <c r="H44" s="1357">
        <v>1.6615150825070948</v>
      </c>
      <c r="I44" s="1368">
        <v>1.7456783706783698</v>
      </c>
      <c r="J44" s="1367">
        <v>-4.8212368088498003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11.60630368912661</v>
      </c>
      <c r="C47" s="1368">
        <v>11.531802691647885</v>
      </c>
      <c r="D47" s="1367">
        <v>0.64604814590423498</v>
      </c>
      <c r="E47" s="1357">
        <v>11.91349804885513</v>
      </c>
      <c r="F47" s="1368">
        <v>11.829391341765106</v>
      </c>
      <c r="G47" s="1367">
        <v>0.71099775685901201</v>
      </c>
      <c r="H47" s="1357">
        <v>7.1426823856403772</v>
      </c>
      <c r="I47" s="1368">
        <v>7.6622969122969113</v>
      </c>
      <c r="J47" s="1367">
        <v>-6.7814459894216004</v>
      </c>
    </row>
    <row r="48" spans="1:10" s="35" customFormat="1" ht="12.75" customHeight="1" x14ac:dyDescent="0.2">
      <c r="A48" s="1047" t="s">
        <v>1066</v>
      </c>
      <c r="B48" s="1357">
        <v>7.3831848407405252</v>
      </c>
      <c r="C48" s="1368">
        <v>7.7675513995633567</v>
      </c>
      <c r="D48" s="1367">
        <v>-4.9483619618460235</v>
      </c>
      <c r="E48" s="1357">
        <v>7.5989914073223108</v>
      </c>
      <c r="F48" s="1368">
        <v>8.0092390220261169</v>
      </c>
      <c r="G48" s="1367">
        <v>-5.1221796924225735</v>
      </c>
      <c r="H48" s="1357">
        <v>5.0868105431571085</v>
      </c>
      <c r="I48" s="1368">
        <v>5.2925624753408824</v>
      </c>
      <c r="J48" s="1367">
        <v>-3.8875673767180605</v>
      </c>
    </row>
    <row r="49" spans="1:10" s="35" customFormat="1" ht="12.75" customHeight="1" x14ac:dyDescent="0.2">
      <c r="A49" s="1047" t="s">
        <v>199</v>
      </c>
      <c r="B49" s="1357">
        <v>8.4772328109387551</v>
      </c>
      <c r="C49" s="1368">
        <v>8.00363766281564</v>
      </c>
      <c r="D49" s="1367">
        <v>5.9172487320784919</v>
      </c>
      <c r="E49" s="1357">
        <v>8.6906534726937625</v>
      </c>
      <c r="F49" s="1368">
        <v>8.299248145203391</v>
      </c>
      <c r="G49" s="1367">
        <v>4.7161540496483045</v>
      </c>
      <c r="H49" s="1357">
        <v>4.436750310375543</v>
      </c>
      <c r="I49" s="1368">
        <v>3.2188185654008437</v>
      </c>
      <c r="J49" s="1367">
        <v>37.837850137509342</v>
      </c>
    </row>
    <row r="50" spans="1:10" s="35" customFormat="1" ht="12.75" customHeight="1" x14ac:dyDescent="0.2">
      <c r="A50" s="1047" t="s">
        <v>1067</v>
      </c>
      <c r="B50" s="1357">
        <v>2.9315139482721744</v>
      </c>
      <c r="C50" s="1368">
        <v>4.8717218770537425</v>
      </c>
      <c r="D50" s="1367">
        <v>-39.825917360351085</v>
      </c>
      <c r="E50" s="1357">
        <v>3.4172496366438478</v>
      </c>
      <c r="F50" s="1368">
        <v>4.8717218770537425</v>
      </c>
      <c r="G50" s="1367">
        <v>-29.855403841105797</v>
      </c>
      <c r="H50" s="1357">
        <v>1</v>
      </c>
      <c r="I50" s="1368" t="s">
        <v>864</v>
      </c>
      <c r="J50" s="1367" t="s">
        <v>883</v>
      </c>
    </row>
    <row r="51" spans="1:10" s="35" customFormat="1" ht="12.75" customHeight="1" x14ac:dyDescent="0.2">
      <c r="A51" s="1047" t="s">
        <v>1068</v>
      </c>
      <c r="B51" s="1357">
        <v>4.1863461218687581</v>
      </c>
      <c r="C51" s="1368">
        <v>1.8528835450867527</v>
      </c>
      <c r="D51" s="1367">
        <v>125.93681793815874</v>
      </c>
      <c r="E51" s="1357">
        <v>4.1863461218687581</v>
      </c>
      <c r="F51" s="1368">
        <v>2.7923390972463036</v>
      </c>
      <c r="G51" s="1367">
        <v>49.922555107908281</v>
      </c>
      <c r="H51" s="1357" t="s">
        <v>864</v>
      </c>
      <c r="I51" s="1368">
        <v>1</v>
      </c>
      <c r="J51" s="1367">
        <v>-100</v>
      </c>
    </row>
    <row r="52" spans="1:10" s="35" customFormat="1" ht="12.75" customHeight="1" x14ac:dyDescent="0.2">
      <c r="A52" s="1047" t="s">
        <v>1069</v>
      </c>
      <c r="B52" s="1357">
        <v>5.8562545383173692</v>
      </c>
      <c r="C52" s="1368">
        <v>5.1956428372769494</v>
      </c>
      <c r="D52" s="1367">
        <v>12.714725044238188</v>
      </c>
      <c r="E52" s="1357">
        <v>6.2458175467544992</v>
      </c>
      <c r="F52" s="1368">
        <v>5.2460426553919053</v>
      </c>
      <c r="G52" s="1367">
        <v>19.057696573149684</v>
      </c>
      <c r="H52" s="1357">
        <v>1.9941491016278829</v>
      </c>
      <c r="I52" s="1368">
        <v>4.6017783423308973</v>
      </c>
      <c r="J52" s="1367">
        <v>-56.665685452858973</v>
      </c>
    </row>
    <row r="53" spans="1:10" s="35" customFormat="1" ht="12.75" customHeight="1" x14ac:dyDescent="0.2">
      <c r="A53" s="1046" t="s">
        <v>1011</v>
      </c>
      <c r="B53" s="1357">
        <v>7.3916178282111042</v>
      </c>
      <c r="C53" s="1368">
        <v>7.2920487177392781</v>
      </c>
      <c r="D53" s="1367">
        <v>1.3654476859103477</v>
      </c>
      <c r="E53" s="1357">
        <v>7.5604861050398942</v>
      </c>
      <c r="F53" s="1368">
        <v>7.5078875393504267</v>
      </c>
      <c r="G53" s="1367">
        <v>0.7005774315849459</v>
      </c>
      <c r="H53" s="1357">
        <v>2</v>
      </c>
      <c r="I53" s="1368">
        <v>3.8856977826268326</v>
      </c>
      <c r="J53" s="1367">
        <v>-48.529193162110822</v>
      </c>
    </row>
    <row r="54" spans="1:10" s="35" customFormat="1" ht="12.75" customHeight="1" x14ac:dyDescent="0.2">
      <c r="A54" s="1075" t="s">
        <v>1070</v>
      </c>
      <c r="B54" s="1357">
        <v>3.9315843997559448</v>
      </c>
      <c r="C54" s="1368">
        <v>3.6157317656527281</v>
      </c>
      <c r="D54" s="1367">
        <v>8.7355106676780121</v>
      </c>
      <c r="E54" s="1357">
        <v>4.1461752206771765</v>
      </c>
      <c r="F54" s="1368">
        <v>3.7908054949424299</v>
      </c>
      <c r="G54" s="1367">
        <v>9.3745175321938667</v>
      </c>
      <c r="H54" s="1357">
        <v>1</v>
      </c>
      <c r="I54" s="1368">
        <v>2.1819937243543324</v>
      </c>
      <c r="J54" s="1367">
        <v>-54.170353982300881</v>
      </c>
    </row>
    <row r="55" spans="1:10" s="35" customFormat="1" ht="12.75" customHeight="1" x14ac:dyDescent="0.2">
      <c r="A55" s="1075" t="s">
        <v>1071</v>
      </c>
      <c r="B55" s="1357">
        <v>6.6471660166434772</v>
      </c>
      <c r="C55" s="1368">
        <v>6.7220014083185289</v>
      </c>
      <c r="D55" s="1367">
        <v>-1.1132903302049644</v>
      </c>
      <c r="E55" s="1357">
        <v>6.8567545853535128</v>
      </c>
      <c r="F55" s="1368">
        <v>7.0671035913238427</v>
      </c>
      <c r="G55" s="1367">
        <v>-2.9764528459519348</v>
      </c>
      <c r="H55" s="1357">
        <v>1</v>
      </c>
      <c r="I55" s="1368">
        <v>2.1451721592914681</v>
      </c>
      <c r="J55" s="1367">
        <v>-53.383694839192231</v>
      </c>
    </row>
    <row r="56" spans="1:10" s="35" customFormat="1" ht="12.75" customHeight="1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customHeight="1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18272.498058517591</v>
      </c>
      <c r="C58" s="1056">
        <v>19935.038929934635</v>
      </c>
      <c r="D58" s="1367">
        <v>-8.3397924491662696</v>
      </c>
      <c r="E58" s="1045">
        <v>16709.498058517591</v>
      </c>
      <c r="F58" s="1056">
        <v>18518.077391473103</v>
      </c>
      <c r="G58" s="1367">
        <v>-9.7665610458475403</v>
      </c>
      <c r="H58" s="1045">
        <v>1563</v>
      </c>
      <c r="I58" s="1056">
        <v>1416.9615384615397</v>
      </c>
      <c r="J58" s="1367">
        <v>10.3064520507043</v>
      </c>
    </row>
    <row r="59" spans="1:10" s="35" customFormat="1" ht="12.75" x14ac:dyDescent="0.2">
      <c r="A59" s="1046" t="s">
        <v>1025</v>
      </c>
      <c r="B59" s="1045">
        <v>15716.085923660554</v>
      </c>
      <c r="C59" s="1056">
        <v>17567.3240489077</v>
      </c>
      <c r="D59" s="1367">
        <v>-10.5379630961054</v>
      </c>
      <c r="E59" s="1045">
        <v>14451.585923660547</v>
      </c>
      <c r="F59" s="1056">
        <v>16385.029177112836</v>
      </c>
      <c r="G59" s="1367">
        <v>-11.800059875102299</v>
      </c>
      <c r="H59" s="1045">
        <v>1264.5</v>
      </c>
      <c r="I59" s="1056">
        <v>1182.2948717948711</v>
      </c>
      <c r="J59" s="1367">
        <v>6.9530140209718798</v>
      </c>
    </row>
    <row r="60" spans="1:10" s="35" customFormat="1" ht="12.75" x14ac:dyDescent="0.2">
      <c r="A60" s="1046" t="s">
        <v>1026</v>
      </c>
      <c r="B60" s="1045">
        <v>1955.45749636505</v>
      </c>
      <c r="C60" s="1056">
        <v>1720.7570565421493</v>
      </c>
      <c r="D60" s="1367">
        <v>13.639371050700801</v>
      </c>
      <c r="E60" s="1045">
        <v>1894.4574963650498</v>
      </c>
      <c r="F60" s="1056">
        <v>1720.7570565421493</v>
      </c>
      <c r="G60" s="1367">
        <v>10.0944197301129</v>
      </c>
      <c r="H60" s="1045">
        <v>61</v>
      </c>
      <c r="I60" s="1056">
        <v>0</v>
      </c>
      <c r="J60" s="1367">
        <v>0</v>
      </c>
    </row>
    <row r="61" spans="1:10" s="35" customFormat="1" ht="12.75" x14ac:dyDescent="0.2">
      <c r="A61" s="1046" t="s">
        <v>1027</v>
      </c>
      <c r="B61" s="1045">
        <v>1285.6946044845085</v>
      </c>
      <c r="C61" s="1056">
        <v>1258.9276928889917</v>
      </c>
      <c r="D61" s="1367">
        <v>2.1261675111850198</v>
      </c>
      <c r="E61" s="1045">
        <v>1285.6946044845085</v>
      </c>
      <c r="F61" s="1056">
        <v>1258.9276928889917</v>
      </c>
      <c r="G61" s="1367">
        <v>2.1261675111850198</v>
      </c>
      <c r="H61" s="1045">
        <v>0</v>
      </c>
      <c r="I61" s="1056">
        <v>0</v>
      </c>
      <c r="J61" s="1367">
        <v>0</v>
      </c>
    </row>
    <row r="62" spans="1:10" s="35" customFormat="1" ht="12.75" x14ac:dyDescent="0.2">
      <c r="A62" s="1046" t="s">
        <v>1028</v>
      </c>
      <c r="B62" s="1045">
        <v>460.8146795580235</v>
      </c>
      <c r="C62" s="1056">
        <v>544.23861362315347</v>
      </c>
      <c r="D62" s="1367">
        <v>-15.328558462574501</v>
      </c>
      <c r="E62" s="1045">
        <v>460.8146795580235</v>
      </c>
      <c r="F62" s="1056">
        <v>544.23861362315347</v>
      </c>
      <c r="G62" s="1367">
        <v>-15.328558462574501</v>
      </c>
      <c r="H62" s="1045">
        <v>0</v>
      </c>
      <c r="I62" s="1056">
        <v>0</v>
      </c>
      <c r="J62" s="1367">
        <v>0</v>
      </c>
    </row>
    <row r="63" spans="1:10" s="35" customFormat="1" ht="12.75" x14ac:dyDescent="0.2">
      <c r="A63" s="1046" t="s">
        <v>1029</v>
      </c>
      <c r="B63" s="1045">
        <v>271.25983775158102</v>
      </c>
      <c r="C63" s="1056">
        <v>379.42423097158917</v>
      </c>
      <c r="D63" s="1367">
        <v>-28.507508058468598</v>
      </c>
      <c r="E63" s="1045">
        <v>271.25983775158102</v>
      </c>
      <c r="F63" s="1056">
        <v>379.42423097158917</v>
      </c>
      <c r="G63" s="1367">
        <v>-28.507508058468598</v>
      </c>
      <c r="H63" s="1045">
        <v>0</v>
      </c>
      <c r="I63" s="1056">
        <v>0</v>
      </c>
      <c r="J63" s="1367">
        <v>0</v>
      </c>
    </row>
    <row r="64" spans="1:10" s="35" customFormat="1" ht="12.75" x14ac:dyDescent="0.2">
      <c r="A64" s="1046" t="s">
        <v>1031</v>
      </c>
      <c r="B64" s="1045">
        <v>1210.2543379334797</v>
      </c>
      <c r="C64" s="1056">
        <v>1184.9147076756904</v>
      </c>
      <c r="D64" s="1369">
        <v>2.1385193460460301</v>
      </c>
      <c r="E64" s="1045">
        <v>1023.25433793348</v>
      </c>
      <c r="F64" s="1056">
        <v>1184.9147076756904</v>
      </c>
      <c r="G64" s="1369">
        <v>-13.6432072869887</v>
      </c>
      <c r="H64" s="1045">
        <v>187</v>
      </c>
      <c r="I64" s="1056">
        <v>0</v>
      </c>
      <c r="J64" s="1369">
        <v>0</v>
      </c>
    </row>
    <row r="65" spans="1:10" s="35" customFormat="1" ht="12.75" x14ac:dyDescent="0.2">
      <c r="A65" s="1046" t="s">
        <v>1032</v>
      </c>
      <c r="B65" s="1045">
        <v>2339.9032504416541</v>
      </c>
      <c r="C65" s="1056">
        <v>2294.1189958773052</v>
      </c>
      <c r="D65" s="1369">
        <v>1.9957227435292799</v>
      </c>
      <c r="E65" s="1045">
        <v>2339.9032504416541</v>
      </c>
      <c r="F65" s="1056">
        <v>2294.1189958773052</v>
      </c>
      <c r="G65" s="1369">
        <v>1.9957227435292799</v>
      </c>
      <c r="H65" s="1045">
        <v>0</v>
      </c>
      <c r="I65" s="1056">
        <v>0</v>
      </c>
      <c r="J65" s="1369">
        <v>0</v>
      </c>
    </row>
    <row r="66" spans="1:10" s="35" customFormat="1" ht="12.75" x14ac:dyDescent="0.2">
      <c r="A66" s="1046" t="s">
        <v>1033</v>
      </c>
      <c r="B66" s="1045">
        <v>418.67034792536231</v>
      </c>
      <c r="C66" s="1056">
        <v>546.27472771184966</v>
      </c>
      <c r="D66" s="1369">
        <v>-23.359012107511699</v>
      </c>
      <c r="E66" s="1045">
        <v>418.67034792536231</v>
      </c>
      <c r="F66" s="1056">
        <v>311.60806104518292</v>
      </c>
      <c r="G66" s="1369">
        <v>34.357996555376502</v>
      </c>
      <c r="H66" s="1045">
        <v>0</v>
      </c>
      <c r="I66" s="1056">
        <v>234.6666666666668</v>
      </c>
      <c r="J66" s="1369">
        <v>-100</v>
      </c>
    </row>
    <row r="67" spans="1:10" s="35" customFormat="1" ht="12.75" x14ac:dyDescent="0.2">
      <c r="A67" s="1047" t="s">
        <v>172</v>
      </c>
      <c r="B67" s="1045">
        <v>2917.8514041469766</v>
      </c>
      <c r="C67" s="1056">
        <v>2541.4488824024716</v>
      </c>
      <c r="D67" s="1369">
        <v>14.8105485949686</v>
      </c>
      <c r="E67" s="1045">
        <v>2835.6014041469762</v>
      </c>
      <c r="F67" s="1056">
        <v>2541.4488824024716</v>
      </c>
      <c r="G67" s="1369">
        <v>11.5742057131772</v>
      </c>
      <c r="H67" s="1045">
        <v>82.25</v>
      </c>
      <c r="I67" s="1056">
        <v>0</v>
      </c>
      <c r="J67" s="1369">
        <v>0</v>
      </c>
    </row>
    <row r="68" spans="1:10" s="35" customFormat="1" ht="12.75" x14ac:dyDescent="0.2">
      <c r="A68" s="1364" t="s">
        <v>725</v>
      </c>
      <c r="B68" s="1048">
        <v>1130.3328091650421</v>
      </c>
      <c r="C68" s="1371">
        <v>1549.549934383886</v>
      </c>
      <c r="D68" s="1370">
        <v>-27.054121710864901</v>
      </c>
      <c r="E68" s="1048">
        <v>1096.5828091650421</v>
      </c>
      <c r="F68" s="1371">
        <v>968.51147284542571</v>
      </c>
      <c r="G68" s="1370">
        <v>13.2235228916133</v>
      </c>
      <c r="H68" s="1048">
        <v>33.75</v>
      </c>
      <c r="I68" s="1371">
        <v>581.03846153846121</v>
      </c>
      <c r="J68" s="1370">
        <v>-94.191434434368205</v>
      </c>
    </row>
    <row r="69" spans="1:10" s="35" customFormat="1" ht="12.75" x14ac:dyDescent="0.2">
      <c r="A69" s="1047" t="s">
        <v>1034</v>
      </c>
      <c r="B69" s="1045">
        <v>195.92905480564065</v>
      </c>
      <c r="C69" s="1056">
        <v>152.23078453539941</v>
      </c>
      <c r="D69" s="1369">
        <v>28.705278241589699</v>
      </c>
      <c r="E69" s="1045">
        <v>195.92905480564065</v>
      </c>
      <c r="F69" s="1056">
        <v>152.23078453539941</v>
      </c>
      <c r="G69" s="1369">
        <v>28.705278241589699</v>
      </c>
      <c r="H69" s="1045">
        <v>0</v>
      </c>
      <c r="I69" s="1056">
        <v>0</v>
      </c>
      <c r="J69" s="1369">
        <v>0</v>
      </c>
    </row>
    <row r="70" spans="1:10" s="35" customFormat="1" ht="12.75" x14ac:dyDescent="0.2">
      <c r="A70" s="1047" t="s">
        <v>1035</v>
      </c>
      <c r="B70" s="1045">
        <v>291.43657422197026</v>
      </c>
      <c r="C70" s="1338" t="s">
        <v>883</v>
      </c>
      <c r="D70" s="1343" t="s">
        <v>883</v>
      </c>
      <c r="E70" s="1045">
        <v>240.93657422197023</v>
      </c>
      <c r="F70" s="1338" t="s">
        <v>883</v>
      </c>
      <c r="G70" s="1343" t="s">
        <v>883</v>
      </c>
      <c r="H70" s="1045">
        <v>50.5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101.71576268551001</v>
      </c>
      <c r="C71" s="1338" t="s">
        <v>883</v>
      </c>
      <c r="D71" s="1343" t="s">
        <v>883</v>
      </c>
      <c r="E71" s="1045">
        <v>101.71576268551001</v>
      </c>
      <c r="F71" s="1338" t="s">
        <v>883</v>
      </c>
      <c r="G71" s="1343" t="s">
        <v>883</v>
      </c>
      <c r="H71" s="1045">
        <v>0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375.36846739471895</v>
      </c>
      <c r="C72" s="1056">
        <v>531.05772662288791</v>
      </c>
      <c r="D72" s="1369">
        <v>-29.316824033091599</v>
      </c>
      <c r="E72" s="1045">
        <v>375.36846739471895</v>
      </c>
      <c r="F72" s="1056">
        <v>531.05772662288791</v>
      </c>
      <c r="G72" s="1369">
        <v>-29.316824033091599</v>
      </c>
      <c r="H72" s="1045">
        <v>0</v>
      </c>
      <c r="I72" s="1056">
        <v>0</v>
      </c>
      <c r="J72" s="1369">
        <v>0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22106.099078375639</v>
      </c>
      <c r="C75" s="1056">
        <v>23555.840878026062</v>
      </c>
      <c r="D75" s="1369">
        <v>-6.1544896960261202</v>
      </c>
      <c r="E75" s="1045">
        <v>20488.099078375635</v>
      </c>
      <c r="F75" s="1056">
        <v>21615.840878026058</v>
      </c>
      <c r="G75" s="1369">
        <v>-5.2172006909842104</v>
      </c>
      <c r="H75" s="1045">
        <v>1618</v>
      </c>
      <c r="I75" s="1056">
        <v>1940</v>
      </c>
      <c r="J75" s="1369">
        <v>-16.597938144329898</v>
      </c>
    </row>
    <row r="76" spans="1:10" s="35" customFormat="1" ht="12.75" x14ac:dyDescent="0.2">
      <c r="A76" s="1046" t="s">
        <v>1038</v>
      </c>
      <c r="B76" s="1045">
        <v>1668.2870930921326</v>
      </c>
      <c r="C76" s="1056">
        <v>1901.9304435401323</v>
      </c>
      <c r="D76" s="1369">
        <v>-12.284537073454199</v>
      </c>
      <c r="E76" s="1045">
        <v>1599.9341519156624</v>
      </c>
      <c r="F76" s="1056">
        <v>1901.9304435401323</v>
      </c>
      <c r="G76" s="1369">
        <v>-15.8784088371998</v>
      </c>
      <c r="H76" s="1045">
        <v>68.352941176470594</v>
      </c>
      <c r="I76" s="1056">
        <v>0</v>
      </c>
      <c r="J76" s="1369">
        <v>0</v>
      </c>
    </row>
    <row r="77" spans="1:10" s="35" customFormat="1" ht="12.75" x14ac:dyDescent="0.2">
      <c r="A77" s="1046" t="s">
        <v>1039</v>
      </c>
      <c r="B77" s="1045">
        <v>1544.7740623329482</v>
      </c>
      <c r="C77" s="1056">
        <v>1782.0655571162279</v>
      </c>
      <c r="D77" s="1369">
        <v>-13.315531173121901</v>
      </c>
      <c r="E77" s="1045">
        <v>1476.4211211564775</v>
      </c>
      <c r="F77" s="1056">
        <v>1782.0655571162279</v>
      </c>
      <c r="G77" s="1369">
        <v>-17.151133118489199</v>
      </c>
      <c r="H77" s="1045">
        <v>68.352941176470594</v>
      </c>
      <c r="I77" s="1056">
        <v>0</v>
      </c>
      <c r="J77" s="1369">
        <v>0</v>
      </c>
    </row>
    <row r="78" spans="1:10" s="35" customFormat="1" ht="12.75" x14ac:dyDescent="0.2">
      <c r="A78" s="1046" t="s">
        <v>1040</v>
      </c>
      <c r="B78" s="1045">
        <v>268.70768706181974</v>
      </c>
      <c r="C78" s="1056">
        <v>193.11162024686774</v>
      </c>
      <c r="D78" s="1369">
        <v>39.146306534175601</v>
      </c>
      <c r="E78" s="1045">
        <v>200.35474588534913</v>
      </c>
      <c r="F78" s="1056">
        <v>193.11162024686774</v>
      </c>
      <c r="G78" s="1369">
        <v>3.7507456201869198</v>
      </c>
      <c r="H78" s="1045">
        <v>68.352941176470594</v>
      </c>
      <c r="I78" s="1056">
        <v>0</v>
      </c>
      <c r="J78" s="1369">
        <v>0</v>
      </c>
    </row>
    <row r="79" spans="1:10" s="35" customFormat="1" ht="12.75" x14ac:dyDescent="0.2">
      <c r="A79" s="1046" t="s">
        <v>1041</v>
      </c>
      <c r="B79" s="1045">
        <v>20662.693546445757</v>
      </c>
      <c r="C79" s="1056">
        <v>21878.8602719872</v>
      </c>
      <c r="D79" s="1369">
        <v>-5.5586383861986297</v>
      </c>
      <c r="E79" s="1045">
        <v>19113.046487622229</v>
      </c>
      <c r="F79" s="1056">
        <v>19938.860271987203</v>
      </c>
      <c r="G79" s="1369">
        <v>-4.1417301345212296</v>
      </c>
      <c r="H79" s="1045">
        <v>1549.6470588235295</v>
      </c>
      <c r="I79" s="1056">
        <v>1940</v>
      </c>
      <c r="J79" s="1369">
        <v>-20.121285627653101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1801.8293222746765</v>
      </c>
      <c r="C81" s="1056">
        <v>1975.650828729564</v>
      </c>
      <c r="D81" s="1369">
        <v>-8.7981896359015401</v>
      </c>
      <c r="E81" s="1045">
        <v>1801.8293222746765</v>
      </c>
      <c r="F81" s="1056">
        <v>1917.650828729564</v>
      </c>
      <c r="G81" s="1369">
        <v>-6.0397599354215403</v>
      </c>
      <c r="H81" s="1045">
        <v>0</v>
      </c>
      <c r="I81" s="1056">
        <v>58</v>
      </c>
      <c r="J81" s="1369">
        <v>-100</v>
      </c>
    </row>
    <row r="82" spans="1:11" s="35" customFormat="1" ht="12.75" x14ac:dyDescent="0.2">
      <c r="A82" s="1046" t="s">
        <v>1043</v>
      </c>
      <c r="B82" s="1045">
        <v>1012.4633198577529</v>
      </c>
      <c r="C82" s="1056">
        <v>1247.8705480473827</v>
      </c>
      <c r="D82" s="1369">
        <v>-18.864715459306701</v>
      </c>
      <c r="E82" s="1045">
        <v>1012.4633198577529</v>
      </c>
      <c r="F82" s="1056">
        <v>1189.870548047383</v>
      </c>
      <c r="G82" s="1369">
        <v>-14.909792370334801</v>
      </c>
      <c r="H82" s="1045">
        <v>0</v>
      </c>
      <c r="I82" s="1056">
        <v>58</v>
      </c>
      <c r="J82" s="1369">
        <v>-100</v>
      </c>
    </row>
    <row r="83" spans="1:11" s="35" customFormat="1" ht="12.75" x14ac:dyDescent="0.2">
      <c r="A83" s="1046" t="s">
        <v>1044</v>
      </c>
      <c r="B83" s="1045">
        <v>405.5241588725043</v>
      </c>
      <c r="C83" s="1056">
        <v>365.41260574230995</v>
      </c>
      <c r="D83" s="1369">
        <v>10.977057851824901</v>
      </c>
      <c r="E83" s="1045">
        <v>405.5241588725043</v>
      </c>
      <c r="F83" s="1056">
        <v>365.41260574230995</v>
      </c>
      <c r="G83" s="1369">
        <v>10.977057851824901</v>
      </c>
      <c r="H83" s="1045">
        <v>0</v>
      </c>
      <c r="I83" s="1056">
        <v>0</v>
      </c>
      <c r="J83" s="1369">
        <v>0</v>
      </c>
    </row>
    <row r="84" spans="1:11" s="35" customFormat="1" ht="12.75" x14ac:dyDescent="0.2">
      <c r="A84" s="1046" t="s">
        <v>1045</v>
      </c>
      <c r="B84" s="1045">
        <v>547.99352409167443</v>
      </c>
      <c r="C84" s="1056">
        <v>491.76013313382288</v>
      </c>
      <c r="D84" s="1369">
        <v>11.4351260236357</v>
      </c>
      <c r="E84" s="1045">
        <v>547.99352409167443</v>
      </c>
      <c r="F84" s="1056">
        <v>491.76013313382288</v>
      </c>
      <c r="G84" s="1369">
        <v>11.4351260236357</v>
      </c>
      <c r="H84" s="1045">
        <v>0</v>
      </c>
      <c r="I84" s="1056">
        <v>0</v>
      </c>
      <c r="J84" s="1369">
        <v>0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3.5" customHeight="1" x14ac:dyDescent="0.2">
      <c r="A86" s="1046" t="s">
        <v>1046</v>
      </c>
      <c r="B86" s="1045">
        <v>440.17176140404172</v>
      </c>
      <c r="C86" s="1056">
        <v>487.02759640861808</v>
      </c>
      <c r="D86" s="1369">
        <v>-9.6207761839565507</v>
      </c>
      <c r="E86" s="1045">
        <v>440.17176140404172</v>
      </c>
      <c r="F86" s="1056">
        <v>487.02759640861808</v>
      </c>
      <c r="G86" s="1369">
        <v>-9.6207761839565507</v>
      </c>
      <c r="H86" s="1045">
        <v>0</v>
      </c>
      <c r="I86" s="1056">
        <v>0</v>
      </c>
      <c r="J86" s="1369">
        <v>0</v>
      </c>
    </row>
    <row r="87" spans="1:11" s="35" customFormat="1" ht="13.5" customHeight="1" x14ac:dyDescent="0.2">
      <c r="A87" s="1046" t="s">
        <v>1047</v>
      </c>
      <c r="B87" s="1045">
        <v>1618.917246327135</v>
      </c>
      <c r="C87" s="1056">
        <v>1651.1060582588868</v>
      </c>
      <c r="D87" s="1369">
        <v>-1.94953024190919</v>
      </c>
      <c r="E87" s="1045">
        <v>1618.917246327135</v>
      </c>
      <c r="F87" s="1056">
        <v>1651.1060582588868</v>
      </c>
      <c r="G87" s="1369">
        <v>-1.94953024190919</v>
      </c>
      <c r="H87" s="1045">
        <v>0</v>
      </c>
      <c r="I87" s="1056">
        <v>0</v>
      </c>
      <c r="J87" s="1369">
        <v>0</v>
      </c>
    </row>
    <row r="88" spans="1:11" s="35" customFormat="1" ht="12.75" x14ac:dyDescent="0.2">
      <c r="A88" s="1046" t="s">
        <v>1048</v>
      </c>
      <c r="B88" s="1045">
        <v>162.15780479432391</v>
      </c>
      <c r="C88" s="1056">
        <v>186.34729056978759</v>
      </c>
      <c r="D88" s="1369">
        <v>-12.980862614905901</v>
      </c>
      <c r="E88" s="1045">
        <v>101.15780479432389</v>
      </c>
      <c r="F88" s="1056">
        <v>186.34729056978759</v>
      </c>
      <c r="G88" s="1369">
        <v>-45.715441053627799</v>
      </c>
      <c r="H88" s="1045">
        <v>61</v>
      </c>
      <c r="I88" s="1056">
        <v>0</v>
      </c>
      <c r="J88" s="1369">
        <v>0</v>
      </c>
    </row>
    <row r="89" spans="1:11" s="35" customFormat="1" ht="12.75" x14ac:dyDescent="0.2">
      <c r="A89" s="1046" t="s">
        <v>1049</v>
      </c>
      <c r="B89" s="1045">
        <v>154.83919412660305</v>
      </c>
      <c r="C89" s="1056">
        <v>311.86187619476419</v>
      </c>
      <c r="D89" s="1369">
        <v>-50.350072918209896</v>
      </c>
      <c r="E89" s="1045">
        <v>154.83919412660305</v>
      </c>
      <c r="F89" s="1056">
        <v>311.86187619476419</v>
      </c>
      <c r="G89" s="1369">
        <v>-50.350072918209896</v>
      </c>
      <c r="H89" s="1045">
        <v>0</v>
      </c>
      <c r="I89" s="1056">
        <v>0</v>
      </c>
      <c r="J89" s="1369">
        <v>0</v>
      </c>
    </row>
    <row r="90" spans="1:11" s="35" customFormat="1" ht="12.75" x14ac:dyDescent="0.2">
      <c r="A90" s="1046" t="s">
        <v>1050</v>
      </c>
      <c r="B90" s="1045">
        <v>855.80482229573659</v>
      </c>
      <c r="C90" s="1056">
        <v>877.19417625431265</v>
      </c>
      <c r="D90" s="1369">
        <v>-2.43838303280925</v>
      </c>
      <c r="E90" s="1045">
        <v>855.80482229573659</v>
      </c>
      <c r="F90" s="1056">
        <v>877.19417625431265</v>
      </c>
      <c r="G90" s="1369">
        <v>-2.43838303280925</v>
      </c>
      <c r="H90" s="1045">
        <v>0</v>
      </c>
      <c r="I90" s="1056">
        <v>0</v>
      </c>
      <c r="J90" s="1369">
        <v>0</v>
      </c>
    </row>
    <row r="91" spans="1:11" s="35" customFormat="1" ht="12.75" x14ac:dyDescent="0.2">
      <c r="A91" s="1046" t="s">
        <v>1051</v>
      </c>
      <c r="B91" s="1045">
        <v>619.57389584506905</v>
      </c>
      <c r="C91" s="1056">
        <v>712.58396545589619</v>
      </c>
      <c r="D91" s="1369">
        <v>-13.052506668645201</v>
      </c>
      <c r="E91" s="1045">
        <v>619.57389584506905</v>
      </c>
      <c r="F91" s="1056">
        <v>712.58396545589619</v>
      </c>
      <c r="G91" s="1369">
        <v>-13.052506668645201</v>
      </c>
      <c r="H91" s="1045">
        <v>0</v>
      </c>
      <c r="I91" s="1056">
        <v>0</v>
      </c>
      <c r="J91" s="1369">
        <v>0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71.026894038930749</v>
      </c>
      <c r="C94" s="812">
        <v>69.894399420698164</v>
      </c>
      <c r="D94" s="1369">
        <v>1.1324946182325799</v>
      </c>
      <c r="E94" s="1049">
        <v>70.446547113991386</v>
      </c>
      <c r="F94" s="812">
        <v>69.491310392424538</v>
      </c>
      <c r="G94" s="1369">
        <v>0.95523672156684802</v>
      </c>
      <c r="H94" s="1049">
        <v>79.459499702203686</v>
      </c>
      <c r="I94" s="812">
        <v>75.13571263571265</v>
      </c>
      <c r="J94" s="1369">
        <v>4.3237870664910396</v>
      </c>
      <c r="K94" s="1043"/>
    </row>
    <row r="95" spans="1:11" x14ac:dyDescent="0.2">
      <c r="A95" s="1046" t="s">
        <v>1054</v>
      </c>
      <c r="B95" s="1049">
        <v>28.973105961069127</v>
      </c>
      <c r="C95" s="812">
        <v>30.105600579301861</v>
      </c>
      <c r="D95" s="1369">
        <v>-1.13249461823273</v>
      </c>
      <c r="E95" s="1049">
        <v>29.553452886008532</v>
      </c>
      <c r="F95" s="812">
        <v>30.508689607575487</v>
      </c>
      <c r="G95" s="1369">
        <v>-0.95523672156695505</v>
      </c>
      <c r="H95" s="1049">
        <v>20.540500297796303</v>
      </c>
      <c r="I95" s="812">
        <v>24.86428736428736</v>
      </c>
      <c r="J95" s="1369">
        <v>-4.32378706649106</v>
      </c>
      <c r="K95" s="1043"/>
    </row>
    <row r="96" spans="1:11" x14ac:dyDescent="0.2">
      <c r="A96" s="1046" t="s">
        <v>1055</v>
      </c>
      <c r="B96" s="1049">
        <v>2.1182451547187351</v>
      </c>
      <c r="C96" s="812">
        <v>2.146743918611874</v>
      </c>
      <c r="D96" s="1369">
        <v>-1.3275343950463701</v>
      </c>
      <c r="E96" s="1049">
        <v>2.1264957184412503</v>
      </c>
      <c r="F96" s="812">
        <v>2.1627609225954529</v>
      </c>
      <c r="G96" s="1369">
        <v>-1.6768013410692699</v>
      </c>
      <c r="H96" s="1049">
        <v>1.9983621203097082</v>
      </c>
      <c r="I96" s="812">
        <v>1.9384769384769369</v>
      </c>
      <c r="J96" s="1369">
        <v>3.0892903930971198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2153.8100259342546</v>
      </c>
      <c r="C98" s="1056">
        <v>2407.9128971188497</v>
      </c>
      <c r="D98" s="1369">
        <v>-10.5528265365677</v>
      </c>
      <c r="E98" s="1045">
        <v>1905.1237514244499</v>
      </c>
      <c r="F98" s="1056">
        <v>2171.0411022470566</v>
      </c>
      <c r="G98" s="1369">
        <v>-12.2483793856956</v>
      </c>
      <c r="H98" s="1045">
        <v>248.68627450980389</v>
      </c>
      <c r="I98" s="1056">
        <v>236.87179487179486</v>
      </c>
      <c r="J98" s="1369">
        <v>4.9877106070832697</v>
      </c>
      <c r="K98" s="1043"/>
    </row>
    <row r="99" spans="1:11" x14ac:dyDescent="0.2">
      <c r="A99" s="1046" t="s">
        <v>1057</v>
      </c>
      <c r="B99" s="1045">
        <v>23921.536883483095</v>
      </c>
      <c r="C99" s="1056">
        <v>25569.816316672386</v>
      </c>
      <c r="D99" s="1369">
        <v>-6.4461919193160497</v>
      </c>
      <c r="E99" s="1045">
        <v>22491.223157992892</v>
      </c>
      <c r="F99" s="1056">
        <v>23808.688111544172</v>
      </c>
      <c r="G99" s="1369">
        <v>-5.5335470286264004</v>
      </c>
      <c r="H99" s="1045">
        <v>1430.313725490196</v>
      </c>
      <c r="I99" s="1056">
        <v>1761.1282051282055</v>
      </c>
      <c r="J99" s="1369">
        <v>-18.784236075188399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8504.2902043755694</v>
      </c>
      <c r="C101" s="1056">
        <v>9466.1206166898701</v>
      </c>
      <c r="D101" s="1369">
        <v>-10.160766498352899</v>
      </c>
      <c r="E101" s="1045">
        <v>7921.9078514343946</v>
      </c>
      <c r="F101" s="1056">
        <v>8484.8513859206378</v>
      </c>
      <c r="G101" s="1369">
        <v>-6.6346893879645901</v>
      </c>
      <c r="H101" s="1045">
        <v>582.38235294117646</v>
      </c>
      <c r="I101" s="1056">
        <v>981.26923076922992</v>
      </c>
      <c r="J101" s="1369">
        <v>-40.650095337786198</v>
      </c>
      <c r="K101" s="1043"/>
    </row>
    <row r="102" spans="1:11" x14ac:dyDescent="0.2">
      <c r="A102" s="1046" t="s">
        <v>1059</v>
      </c>
      <c r="B102" s="1045">
        <v>17571.056705041767</v>
      </c>
      <c r="C102" s="1056">
        <v>18511.608597101324</v>
      </c>
      <c r="D102" s="1369">
        <v>-5.08087607365918</v>
      </c>
      <c r="E102" s="1045">
        <v>16474.439057982931</v>
      </c>
      <c r="F102" s="1056">
        <v>17494.877827870539</v>
      </c>
      <c r="G102" s="1369">
        <v>-5.83278591555512</v>
      </c>
      <c r="H102" s="1045">
        <v>1096.6176470588234</v>
      </c>
      <c r="I102" s="1056">
        <v>1016.7307692307696</v>
      </c>
      <c r="J102" s="1369">
        <v>7.8572302762602497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16928.518146867769</v>
      </c>
      <c r="C104" s="1056">
        <v>17671.469191818025</v>
      </c>
      <c r="D104" s="1369">
        <v>-4.2042403881972996</v>
      </c>
      <c r="E104" s="1045">
        <v>15893.586774318743</v>
      </c>
      <c r="F104" s="1056">
        <v>16654.738422587256</v>
      </c>
      <c r="G104" s="1369">
        <v>-4.5701807434947996</v>
      </c>
      <c r="H104" s="1045">
        <v>1034.9313725490197</v>
      </c>
      <c r="I104" s="1056">
        <v>1016.7307692307696</v>
      </c>
      <c r="J104" s="1369">
        <v>1.79011040769624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42.805825939828374</v>
      </c>
      <c r="C106" s="1056">
        <v>42.185895907860754</v>
      </c>
      <c r="D106" s="1369">
        <v>1.4695196549141101</v>
      </c>
      <c r="E106" s="1045">
        <v>43.01353240826559</v>
      </c>
      <c r="F106" s="1056">
        <v>42.625703265584782</v>
      </c>
      <c r="G106" s="1369">
        <v>0.90984807984138005</v>
      </c>
      <c r="H106" s="1045">
        <v>40.000837917060814</v>
      </c>
      <c r="I106" s="1056">
        <v>36.467139121289293</v>
      </c>
      <c r="J106" s="1369">
        <v>9.6900905333387399</v>
      </c>
      <c r="K106" s="1043"/>
    </row>
    <row r="107" spans="1:11" x14ac:dyDescent="0.2">
      <c r="A107" s="1051" t="s">
        <v>1062</v>
      </c>
      <c r="B107" s="1525">
        <v>1.9767078882408655</v>
      </c>
      <c r="C107" s="1526">
        <v>1.951069022435562</v>
      </c>
      <c r="D107" s="1370">
        <v>1.3140932232780749</v>
      </c>
      <c r="E107" s="1525">
        <v>1.9785407459971527</v>
      </c>
      <c r="F107" s="1526">
        <v>1.9986670066521353</v>
      </c>
      <c r="G107" s="1370">
        <v>-1.0069841843587062</v>
      </c>
      <c r="H107" s="1525">
        <v>2.0214052069718549</v>
      </c>
      <c r="I107" s="1526">
        <v>1.4897505802460165</v>
      </c>
      <c r="J107" s="1370">
        <v>35.687492508849452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honeticPr fontId="37" type="noConversion"/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K113"/>
  <sheetViews>
    <sheetView showGridLines="0" zoomScaleNormal="100" workbookViewId="0">
      <selection activeCell="A23" sqref="A23"/>
    </sheetView>
  </sheetViews>
  <sheetFormatPr defaultColWidth="9.140625" defaultRowHeight="14.25" x14ac:dyDescent="0.2"/>
  <cols>
    <col min="1" max="1" width="33.7109375" style="149" customWidth="1"/>
    <col min="2" max="2" width="9.85546875" style="22" bestFit="1" customWidth="1"/>
    <col min="3" max="3" width="9.85546875" style="131" bestFit="1" customWidth="1"/>
    <col min="4" max="4" width="10.28515625" style="119" bestFit="1" customWidth="1"/>
    <col min="5" max="5" width="9.85546875" style="119" bestFit="1" customWidth="1"/>
    <col min="6" max="6" width="9.85546875" style="131" bestFit="1" customWidth="1"/>
    <col min="7" max="7" width="10.28515625" style="131" bestFit="1" customWidth="1"/>
    <col min="8" max="8" width="9.85546875" style="23" bestFit="1" customWidth="1"/>
    <col min="9" max="9" width="9.85546875" style="131" bestFit="1" customWidth="1"/>
    <col min="10" max="10" width="10.28515625" style="233" bestFit="1" customWidth="1"/>
    <col min="11" max="11" width="9.140625" style="2"/>
    <col min="12" max="51" width="9.140625" style="1043"/>
    <col min="52" max="52" width="10.28515625" style="1043" customWidth="1"/>
    <col min="53" max="16384" width="9.140625" style="1043"/>
  </cols>
  <sheetData>
    <row r="1" spans="1:11" s="1042" customFormat="1" ht="15.75" x14ac:dyDescent="0.25">
      <c r="A1" s="1392" t="str">
        <f>CONCATENATE('List of Tables'!A40,":  ",'List of Tables'!C40)</f>
        <v>TABLE 35:  Other MMA Visitor Characteristics: 2016 vs. 2015</v>
      </c>
      <c r="B1" s="1392"/>
      <c r="C1" s="1392"/>
      <c r="D1" s="1392"/>
      <c r="E1" s="1392"/>
      <c r="F1" s="1392"/>
      <c r="G1" s="1392"/>
      <c r="H1" s="1392"/>
      <c r="I1" s="1392"/>
      <c r="J1" s="1392"/>
    </row>
    <row r="2" spans="1:11" ht="15.75" x14ac:dyDescent="0.25">
      <c r="A2" s="1393" t="s">
        <v>816</v>
      </c>
      <c r="B2" s="1393"/>
      <c r="C2" s="1393"/>
      <c r="D2" s="1393"/>
      <c r="E2" s="1393"/>
      <c r="F2" s="1393"/>
      <c r="G2" s="1393"/>
      <c r="H2" s="1393"/>
      <c r="I2" s="1393"/>
      <c r="J2" s="1393"/>
      <c r="K2" s="1043"/>
    </row>
    <row r="3" spans="1:11" ht="15.75" x14ac:dyDescent="0.25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043"/>
    </row>
    <row r="4" spans="1:11" s="35" customFormat="1" ht="12.75" x14ac:dyDescent="0.2">
      <c r="A4" s="1080"/>
      <c r="B4" s="1081" t="s">
        <v>245</v>
      </c>
      <c r="C4" s="1082"/>
      <c r="D4" s="1083"/>
      <c r="E4" s="1084" t="s">
        <v>234</v>
      </c>
      <c r="F4" s="1084"/>
      <c r="G4" s="1085"/>
      <c r="H4" s="1084" t="s">
        <v>235</v>
      </c>
      <c r="I4" s="1084"/>
      <c r="J4" s="1085"/>
    </row>
    <row r="5" spans="1:11" s="35" customFormat="1" ht="12.75" x14ac:dyDescent="0.2">
      <c r="A5" s="1086"/>
      <c r="B5" s="1087">
        <v>2016</v>
      </c>
      <c r="C5" s="1088">
        <v>2015</v>
      </c>
      <c r="D5" s="1089" t="s">
        <v>879</v>
      </c>
      <c r="E5" s="1087">
        <f>+B5</f>
        <v>2016</v>
      </c>
      <c r="F5" s="1088">
        <f>+C5</f>
        <v>2015</v>
      </c>
      <c r="G5" s="1089" t="s">
        <v>879</v>
      </c>
      <c r="H5" s="1087">
        <f>+E5</f>
        <v>2016</v>
      </c>
      <c r="I5" s="1087">
        <f>+F5</f>
        <v>2015</v>
      </c>
      <c r="J5" s="1090" t="s">
        <v>879</v>
      </c>
    </row>
    <row r="6" spans="1:11" s="35" customFormat="1" ht="12.75" x14ac:dyDescent="0.2">
      <c r="A6" s="1044"/>
      <c r="B6" s="1352"/>
      <c r="C6" s="1365"/>
      <c r="D6" s="1366"/>
      <c r="E6" s="1352"/>
      <c r="F6" s="1365"/>
      <c r="G6" s="1366"/>
      <c r="H6" s="1352"/>
      <c r="I6" s="1365"/>
      <c r="J6" s="1366"/>
    </row>
    <row r="7" spans="1:11" s="35" customFormat="1" ht="12.75" x14ac:dyDescent="0.2">
      <c r="A7" s="1046" t="s">
        <v>364</v>
      </c>
      <c r="B7" s="1045">
        <v>298817.47628699685</v>
      </c>
      <c r="C7" s="1056">
        <v>290620.68579833885</v>
      </c>
      <c r="D7" s="1367">
        <v>2.8204428966029433</v>
      </c>
      <c r="E7" s="1045">
        <v>209585.47628700413</v>
      </c>
      <c r="F7" s="1056">
        <v>210100.68579833885</v>
      </c>
      <c r="G7" s="1367">
        <v>-0.24522029015613533</v>
      </c>
      <c r="H7" s="1045">
        <v>89232.000000000015</v>
      </c>
      <c r="I7" s="1056">
        <v>80519.999999999985</v>
      </c>
      <c r="J7" s="1367">
        <v>10.819672131147579</v>
      </c>
    </row>
    <row r="8" spans="1:11" s="35" customFormat="1" ht="12.75" x14ac:dyDescent="0.2">
      <c r="A8" s="1046" t="s">
        <v>559</v>
      </c>
      <c r="B8" s="1045">
        <v>3133798.989753182</v>
      </c>
      <c r="C8" s="1056">
        <v>3050929.5669908309</v>
      </c>
      <c r="D8" s="1367">
        <v>2.716202421024299</v>
      </c>
      <c r="E8" s="1045">
        <v>2205326.0739781098</v>
      </c>
      <c r="F8" s="1056">
        <v>2243778.0284147044</v>
      </c>
      <c r="G8" s="1367">
        <v>-1.713714723544292</v>
      </c>
      <c r="H8" s="1045">
        <v>928472.9157751617</v>
      </c>
      <c r="I8" s="1056">
        <v>807151.53857597441</v>
      </c>
      <c r="J8" s="1367">
        <v>15.030805418921684</v>
      </c>
    </row>
    <row r="9" spans="1:11" s="35" customFormat="1" ht="12.75" x14ac:dyDescent="0.2">
      <c r="A9" s="1046" t="s">
        <v>994</v>
      </c>
      <c r="B9" s="1045">
        <v>8562.2923217300049</v>
      </c>
      <c r="C9" s="1056">
        <v>8358.7111424406321</v>
      </c>
      <c r="D9" s="1367">
        <v>2.4355570592182207</v>
      </c>
      <c r="E9" s="1045">
        <v>6025.481076442923</v>
      </c>
      <c r="F9" s="1056">
        <v>6147.337064149875</v>
      </c>
      <c r="G9" s="1367">
        <v>-1.9822564865947141</v>
      </c>
      <c r="H9" s="1045">
        <v>2536.811245287327</v>
      </c>
      <c r="I9" s="1056">
        <v>2211.374078290341</v>
      </c>
      <c r="J9" s="1367">
        <v>14.716513600837185</v>
      </c>
    </row>
    <row r="10" spans="1:11" s="35" customFormat="1" ht="12.75" x14ac:dyDescent="0.2">
      <c r="A10" s="1044"/>
      <c r="B10" s="1045"/>
      <c r="C10" s="1056"/>
      <c r="D10" s="1367"/>
      <c r="E10" s="1045"/>
      <c r="F10" s="1056"/>
      <c r="G10" s="1367"/>
      <c r="H10" s="1045"/>
      <c r="I10" s="1056"/>
      <c r="J10" s="1367"/>
    </row>
    <row r="11" spans="1:11" s="35" customFormat="1" ht="12.75" x14ac:dyDescent="0.2">
      <c r="A11" s="1046" t="s">
        <v>260</v>
      </c>
      <c r="B11" s="1045"/>
      <c r="C11" s="1056"/>
      <c r="D11" s="1367"/>
      <c r="E11" s="1045"/>
      <c r="F11" s="1056"/>
      <c r="G11" s="1367"/>
      <c r="H11" s="1045"/>
      <c r="I11" s="1056"/>
      <c r="J11" s="1367"/>
    </row>
    <row r="12" spans="1:11" s="35" customFormat="1" ht="12.75" x14ac:dyDescent="0.2">
      <c r="A12" s="1046" t="s">
        <v>995</v>
      </c>
      <c r="B12" s="1045">
        <v>209411.49863130299</v>
      </c>
      <c r="C12" s="1056">
        <v>203876.72018161355</v>
      </c>
      <c r="D12" s="1367">
        <v>2.7147672597239452</v>
      </c>
      <c r="E12" s="1045">
        <v>127076.49924276595</v>
      </c>
      <c r="F12" s="1056">
        <v>129788.97358758151</v>
      </c>
      <c r="G12" s="1367">
        <v>-2.0899112380954215</v>
      </c>
      <c r="H12" s="1045">
        <v>82334.999388542259</v>
      </c>
      <c r="I12" s="1056">
        <v>74087.74659403204</v>
      </c>
      <c r="J12" s="1367">
        <v>11.131736587564882</v>
      </c>
    </row>
    <row r="13" spans="1:11" s="35" customFormat="1" ht="12.75" x14ac:dyDescent="0.2">
      <c r="A13" s="1046" t="s">
        <v>996</v>
      </c>
      <c r="B13" s="1045">
        <v>145451.30959559855</v>
      </c>
      <c r="C13" s="1056">
        <v>141177.82278367484</v>
      </c>
      <c r="D13" s="1367">
        <v>3.0270241654540331</v>
      </c>
      <c r="E13" s="1045">
        <v>86671.43821346121</v>
      </c>
      <c r="F13" s="1056">
        <v>89196.1888343108</v>
      </c>
      <c r="G13" s="1367">
        <v>-2.8305588544141957</v>
      </c>
      <c r="H13" s="1045">
        <v>58779.87138213907</v>
      </c>
      <c r="I13" s="1056">
        <v>51981.633949364048</v>
      </c>
      <c r="J13" s="1367">
        <v>13.078152640213791</v>
      </c>
    </row>
    <row r="14" spans="1:11" s="35" customFormat="1" ht="12.75" x14ac:dyDescent="0.2">
      <c r="A14" s="1046" t="s">
        <v>997</v>
      </c>
      <c r="B14" s="1045">
        <v>9234.4951701349673</v>
      </c>
      <c r="C14" s="1056">
        <v>9161.8113451925001</v>
      </c>
      <c r="D14" s="1367">
        <v>0.79333466062479907</v>
      </c>
      <c r="E14" s="1045">
        <v>6727.7661475757504</v>
      </c>
      <c r="F14" s="1056">
        <v>7017.5726841354299</v>
      </c>
      <c r="G14" s="1367">
        <v>-4.1297261831693275</v>
      </c>
      <c r="H14" s="1045">
        <v>2506.7290225592183</v>
      </c>
      <c r="I14" s="1056">
        <v>2144.2386610570707</v>
      </c>
      <c r="J14" s="1367">
        <v>16.905317868088733</v>
      </c>
    </row>
    <row r="15" spans="1:11" s="35" customFormat="1" ht="12.75" x14ac:dyDescent="0.2">
      <c r="A15" s="1044"/>
      <c r="B15" s="1045"/>
      <c r="C15" s="1056"/>
      <c r="D15" s="1367"/>
      <c r="E15" s="1045"/>
      <c r="F15" s="1056"/>
      <c r="G15" s="1367"/>
      <c r="H15" s="1045"/>
      <c r="I15" s="1056"/>
      <c r="J15" s="1367"/>
    </row>
    <row r="16" spans="1:11" s="35" customFormat="1" ht="12.75" x14ac:dyDescent="0.2">
      <c r="A16" s="1046" t="s">
        <v>998</v>
      </c>
      <c r="B16" s="1045">
        <v>39889.909333074655</v>
      </c>
      <c r="C16" s="1056">
        <v>40199.547769084464</v>
      </c>
      <c r="D16" s="1367">
        <v>-0.77025353068259417</v>
      </c>
      <c r="E16" s="1045">
        <v>33216.913007933421</v>
      </c>
      <c r="F16" s="1056">
        <v>32868.990906169282</v>
      </c>
      <c r="G16" s="1367">
        <v>1.0585116615150993</v>
      </c>
      <c r="H16" s="1045">
        <v>6672.9963251412946</v>
      </c>
      <c r="I16" s="1056">
        <v>7330.5568629151849</v>
      </c>
      <c r="J16" s="1367">
        <v>-8.9701307836577406</v>
      </c>
    </row>
    <row r="17" spans="1:10" s="35" customFormat="1" ht="12.75" x14ac:dyDescent="0.2">
      <c r="A17" s="1046" t="s">
        <v>999</v>
      </c>
      <c r="B17" s="1045">
        <v>14731.208661011304</v>
      </c>
      <c r="C17" s="1056">
        <v>15965.602110120415</v>
      </c>
      <c r="D17" s="1367">
        <v>-7.7315809362845336</v>
      </c>
      <c r="E17" s="1045">
        <v>14418.169763400978</v>
      </c>
      <c r="F17" s="1056">
        <v>14146.592516087139</v>
      </c>
      <c r="G17" s="1367">
        <v>1.9197361273042108</v>
      </c>
      <c r="H17" s="1045">
        <v>313.03889761032622</v>
      </c>
      <c r="I17" s="1056">
        <v>1819.0095940332751</v>
      </c>
      <c r="J17" s="1367">
        <v>-82.790695627051221</v>
      </c>
    </row>
    <row r="18" spans="1:10" s="35" customFormat="1" ht="12.75" x14ac:dyDescent="0.2">
      <c r="A18" s="1046" t="s">
        <v>1000</v>
      </c>
      <c r="B18" s="1045">
        <v>4598.1640943011071</v>
      </c>
      <c r="C18" s="1056">
        <v>4792.8621339639631</v>
      </c>
      <c r="D18" s="1367">
        <v>-4.0622499504660254</v>
      </c>
      <c r="E18" s="1045">
        <v>2722.1524341544509</v>
      </c>
      <c r="F18" s="1056">
        <v>2966.3832968141587</v>
      </c>
      <c r="G18" s="1367">
        <v>-8.233287415082442</v>
      </c>
      <c r="H18" s="1045">
        <v>1876.0116601466527</v>
      </c>
      <c r="I18" s="1056">
        <v>1826.4788371498039</v>
      </c>
      <c r="J18" s="1367">
        <v>2.7119297519014318</v>
      </c>
    </row>
    <row r="19" spans="1:10" s="35" customFormat="1" ht="12.75" x14ac:dyDescent="0.2">
      <c r="A19" s="1044"/>
      <c r="B19" s="1045"/>
      <c r="C19" s="1056"/>
      <c r="D19" s="1367"/>
      <c r="E19" s="1045"/>
      <c r="F19" s="1056"/>
      <c r="G19" s="1367"/>
      <c r="H19" s="1045"/>
      <c r="I19" s="1056"/>
      <c r="J19" s="1367"/>
    </row>
    <row r="20" spans="1:10" s="35" customFormat="1" ht="12.75" x14ac:dyDescent="0.2">
      <c r="A20" s="1046" t="s">
        <v>1001</v>
      </c>
      <c r="B20" s="1045">
        <v>94401.744162632865</v>
      </c>
      <c r="C20" s="1056">
        <v>90512.35664123905</v>
      </c>
      <c r="D20" s="1367">
        <v>4.2970790571833826</v>
      </c>
      <c r="E20" s="1045">
        <v>73504.826296808504</v>
      </c>
      <c r="F20" s="1056">
        <v>71211.319569773928</v>
      </c>
      <c r="G20" s="1367">
        <v>3.2207052767606181</v>
      </c>
      <c r="H20" s="1045">
        <v>20896.917865824238</v>
      </c>
      <c r="I20" s="1056">
        <v>19301.037071465129</v>
      </c>
      <c r="J20" s="1367">
        <v>8.2683681112580079</v>
      </c>
    </row>
    <row r="21" spans="1:10" s="35" customFormat="1" ht="12.75" x14ac:dyDescent="0.2">
      <c r="A21" s="1046" t="s">
        <v>1002</v>
      </c>
      <c r="B21" s="1045">
        <v>91673.421295177424</v>
      </c>
      <c r="C21" s="1056">
        <v>87938.967834405645</v>
      </c>
      <c r="D21" s="1367">
        <v>4.2466423620117757</v>
      </c>
      <c r="E21" s="1045">
        <v>71989.634891032474</v>
      </c>
      <c r="F21" s="1056">
        <v>70022.96129467657</v>
      </c>
      <c r="G21" s="1367">
        <v>2.80861243225573</v>
      </c>
      <c r="H21" s="1045">
        <v>19683.786404144736</v>
      </c>
      <c r="I21" s="1056">
        <v>17916.006539729071</v>
      </c>
      <c r="J21" s="1367">
        <v>9.8670418572106477</v>
      </c>
    </row>
    <row r="22" spans="1:10" s="35" customFormat="1" ht="12.75" x14ac:dyDescent="0.2">
      <c r="A22" s="1046" t="s">
        <v>1003</v>
      </c>
      <c r="B22" s="1045">
        <v>43767.765409936474</v>
      </c>
      <c r="C22" s="1056">
        <v>41144.819523577986</v>
      </c>
      <c r="D22" s="1367">
        <v>6.3749116334206102</v>
      </c>
      <c r="E22" s="1045">
        <v>39797.629980072481</v>
      </c>
      <c r="F22" s="1056">
        <v>37676.781981736232</v>
      </c>
      <c r="G22" s="1367">
        <v>5.6290582337003379</v>
      </c>
      <c r="H22" s="1045">
        <v>3970.1354298640476</v>
      </c>
      <c r="I22" s="1056">
        <v>3468.0375418417516</v>
      </c>
      <c r="J22" s="1367">
        <v>14.477867726761968</v>
      </c>
    </row>
    <row r="23" spans="1:10" s="35" customFormat="1" ht="12.75" x14ac:dyDescent="0.2">
      <c r="A23" s="1046" t="s">
        <v>1004</v>
      </c>
      <c r="B23" s="1045">
        <v>5326.6857604393608</v>
      </c>
      <c r="C23" s="1056">
        <v>7736.6098486745732</v>
      </c>
      <c r="D23" s="1367">
        <v>-31.149613789146645</v>
      </c>
      <c r="E23" s="1045">
        <v>3252.6917289443436</v>
      </c>
      <c r="F23" s="1056">
        <v>3529.2457381831991</v>
      </c>
      <c r="G23" s="1367">
        <v>-7.8360655436031283</v>
      </c>
      <c r="H23" s="1045">
        <v>2073.9940314950145</v>
      </c>
      <c r="I23" s="1056">
        <v>4207.364110491374</v>
      </c>
      <c r="J23" s="1367">
        <v>-50.705620501839697</v>
      </c>
    </row>
    <row r="24" spans="1:10" s="35" customFormat="1" ht="12.75" x14ac:dyDescent="0.2">
      <c r="A24" s="1044"/>
      <c r="B24" s="1045"/>
      <c r="C24" s="1056"/>
      <c r="D24" s="1367"/>
      <c r="E24" s="1045"/>
      <c r="F24" s="1056"/>
      <c r="G24" s="1367"/>
      <c r="H24" s="1045"/>
      <c r="I24" s="1056"/>
      <c r="J24" s="1367"/>
    </row>
    <row r="25" spans="1:10" s="35" customFormat="1" ht="12.75" x14ac:dyDescent="0.2">
      <c r="A25" s="1046" t="s">
        <v>1005</v>
      </c>
      <c r="B25" s="1045">
        <v>3448.2241759492385</v>
      </c>
      <c r="C25" s="1056">
        <v>2827.0345575718775</v>
      </c>
      <c r="D25" s="1367">
        <v>21.973188007680282</v>
      </c>
      <c r="E25" s="1045">
        <v>2253.5117171678776</v>
      </c>
      <c r="F25" s="1056">
        <v>2225.3881918855618</v>
      </c>
      <c r="G25" s="1367">
        <v>1.2637581786792365</v>
      </c>
      <c r="H25" s="1045">
        <v>1194.7124587813619</v>
      </c>
      <c r="I25" s="1056">
        <v>601.64636568631545</v>
      </c>
      <c r="J25" s="1367">
        <v>98.573867793337172</v>
      </c>
    </row>
    <row r="26" spans="1:10" s="35" customFormat="1" ht="12.75" x14ac:dyDescent="0.2">
      <c r="A26" s="1046" t="s">
        <v>1006</v>
      </c>
      <c r="B26" s="1045">
        <v>237.20704420398022</v>
      </c>
      <c r="C26" s="1056">
        <v>228.51943666139147</v>
      </c>
      <c r="D26" s="1367">
        <v>3.8016930504960098</v>
      </c>
      <c r="E26" s="1045">
        <v>237.20704420398022</v>
      </c>
      <c r="F26" s="1056">
        <v>228.51943666139147</v>
      </c>
      <c r="G26" s="1367">
        <v>3.8016930504960098</v>
      </c>
      <c r="H26" s="1045">
        <v>0</v>
      </c>
      <c r="I26" s="1056">
        <v>0</v>
      </c>
      <c r="J26" s="1367" t="s">
        <v>883</v>
      </c>
    </row>
    <row r="27" spans="1:10" s="35" customFormat="1" ht="12.75" x14ac:dyDescent="0.2">
      <c r="A27" s="1046" t="s">
        <v>1007</v>
      </c>
      <c r="B27" s="1045">
        <v>1152.3900859931546</v>
      </c>
      <c r="C27" s="1056">
        <v>1642.5904988685847</v>
      </c>
      <c r="D27" s="1367">
        <v>-29.84312969136738</v>
      </c>
      <c r="E27" s="1045">
        <v>821.23318276734847</v>
      </c>
      <c r="F27" s="1056">
        <v>1103.1380107332895</v>
      </c>
      <c r="G27" s="1367">
        <v>-25.554810479112248</v>
      </c>
      <c r="H27" s="1045">
        <v>331.15690322580645</v>
      </c>
      <c r="I27" s="1056">
        <v>539.45248813529508</v>
      </c>
      <c r="J27" s="1367">
        <v>-38.612406002518604</v>
      </c>
    </row>
    <row r="28" spans="1:10" s="35" customFormat="1" ht="12.75" x14ac:dyDescent="0.2">
      <c r="A28" s="1044"/>
      <c r="B28" s="1045"/>
      <c r="C28" s="1056"/>
      <c r="D28" s="1367"/>
      <c r="E28" s="1045"/>
      <c r="F28" s="1056"/>
      <c r="G28" s="1367"/>
      <c r="H28" s="1045"/>
      <c r="I28" s="1056"/>
      <c r="J28" s="1367"/>
    </row>
    <row r="29" spans="1:10" s="35" customFormat="1" ht="12.75" x14ac:dyDescent="0.2">
      <c r="A29" s="1046" t="s">
        <v>1008</v>
      </c>
      <c r="B29" s="1045">
        <v>2913.5715944492572</v>
      </c>
      <c r="C29" s="1056">
        <v>3132.7801756607496</v>
      </c>
      <c r="D29" s="1367">
        <v>-6.9972538422763115</v>
      </c>
      <c r="E29" s="1045">
        <v>2013.2620179281191</v>
      </c>
      <c r="F29" s="1056">
        <v>1713.2552966633048</v>
      </c>
      <c r="G29" s="1367">
        <v>17.510917482590031</v>
      </c>
      <c r="H29" s="1045">
        <v>900.30957652113693</v>
      </c>
      <c r="I29" s="1056">
        <v>1419.5248789974448</v>
      </c>
      <c r="J29" s="1367">
        <v>-36.576696200140532</v>
      </c>
    </row>
    <row r="30" spans="1:10" s="35" customFormat="1" ht="12.75" x14ac:dyDescent="0.2">
      <c r="A30" s="1046" t="s">
        <v>1009</v>
      </c>
      <c r="B30" s="1045">
        <v>440.43993593411051</v>
      </c>
      <c r="C30" s="1056">
        <v>176.98061323533349</v>
      </c>
      <c r="D30" s="1367">
        <v>148.86337993893807</v>
      </c>
      <c r="E30" s="1045">
        <v>296.6379557360907</v>
      </c>
      <c r="F30" s="1056">
        <v>176.98061323533349</v>
      </c>
      <c r="G30" s="1367">
        <v>67.610423714402685</v>
      </c>
      <c r="H30" s="1045">
        <v>143.80198019801981</v>
      </c>
      <c r="I30" s="1056">
        <v>0</v>
      </c>
      <c r="J30" s="1367" t="s">
        <v>883</v>
      </c>
    </row>
    <row r="31" spans="1:10" s="35" customFormat="1" ht="12.75" x14ac:dyDescent="0.2">
      <c r="A31" s="1046" t="s">
        <v>1010</v>
      </c>
      <c r="B31" s="1045">
        <v>1522.3841006703312</v>
      </c>
      <c r="C31" s="1056">
        <v>2453.6367974483201</v>
      </c>
      <c r="D31" s="1367">
        <v>-37.95397500340934</v>
      </c>
      <c r="E31" s="1045">
        <v>909.80243027313998</v>
      </c>
      <c r="F31" s="1056">
        <v>1034.111918450875</v>
      </c>
      <c r="G31" s="1367">
        <v>-12.020893092882412</v>
      </c>
      <c r="H31" s="1045">
        <v>612.58167039719115</v>
      </c>
      <c r="I31" s="1056">
        <v>1419.5248789974448</v>
      </c>
      <c r="J31" s="1367">
        <v>-56.846006754750668</v>
      </c>
    </row>
    <row r="32" spans="1:10" s="35" customFormat="1" ht="12.75" x14ac:dyDescent="0.2">
      <c r="A32" s="1044"/>
      <c r="B32" s="1045"/>
      <c r="C32" s="1056"/>
      <c r="D32" s="1367"/>
      <c r="E32" s="1045"/>
      <c r="F32" s="1056"/>
      <c r="G32" s="1367"/>
      <c r="H32" s="1045"/>
      <c r="I32" s="1056"/>
      <c r="J32" s="1367"/>
    </row>
    <row r="33" spans="1:10" s="35" customFormat="1" ht="12.75" x14ac:dyDescent="0.2">
      <c r="A33" s="1046" t="s">
        <v>1011</v>
      </c>
      <c r="B33" s="1045">
        <v>59921.335251088101</v>
      </c>
      <c r="C33" s="1056">
        <v>55262.801813376442</v>
      </c>
      <c r="D33" s="1367">
        <v>8.4297814892621954</v>
      </c>
      <c r="E33" s="1045">
        <v>44530.536373995863</v>
      </c>
      <c r="F33" s="1056">
        <v>45458.766077603985</v>
      </c>
      <c r="G33" s="1367">
        <v>-2.0419157484906516</v>
      </c>
      <c r="H33" s="1045">
        <v>15390.798877092142</v>
      </c>
      <c r="I33" s="1056">
        <v>9804.0357357724588</v>
      </c>
      <c r="J33" s="1367">
        <v>56.984320456268748</v>
      </c>
    </row>
    <row r="34" spans="1:10" s="35" customFormat="1" ht="12.75" x14ac:dyDescent="0.2">
      <c r="A34" s="1046" t="s">
        <v>1012</v>
      </c>
      <c r="B34" s="1045">
        <v>48966.430017646591</v>
      </c>
      <c r="C34" s="1056">
        <v>44840.334657821142</v>
      </c>
      <c r="D34" s="1367">
        <v>9.2017496999339787</v>
      </c>
      <c r="E34" s="1045">
        <v>37481.790836643719</v>
      </c>
      <c r="F34" s="1056">
        <v>38245.069976267572</v>
      </c>
      <c r="G34" s="1367">
        <v>-1.995758250926186</v>
      </c>
      <c r="H34" s="1045">
        <v>11484.63918100292</v>
      </c>
      <c r="I34" s="1056">
        <v>6595.26468155357</v>
      </c>
      <c r="J34" s="1367">
        <v>74.134621361361596</v>
      </c>
    </row>
    <row r="35" spans="1:10" s="35" customFormat="1" ht="12.75" x14ac:dyDescent="0.2">
      <c r="A35" s="1046" t="s">
        <v>1013</v>
      </c>
      <c r="B35" s="1045">
        <v>26470.857496674249</v>
      </c>
      <c r="C35" s="1056">
        <v>24028.574810069887</v>
      </c>
      <c r="D35" s="1367">
        <v>10.164076337897704</v>
      </c>
      <c r="E35" s="1045">
        <v>16556.997948770291</v>
      </c>
      <c r="F35" s="1056">
        <v>16598.561020197427</v>
      </c>
      <c r="G35" s="1367">
        <v>-0.25040165455644553</v>
      </c>
      <c r="H35" s="1045">
        <v>9913.8595479039741</v>
      </c>
      <c r="I35" s="1056">
        <v>7430.0137898724615</v>
      </c>
      <c r="J35" s="1367">
        <v>33.429894321557491</v>
      </c>
    </row>
    <row r="36" spans="1:10" s="35" customFormat="1" ht="12.75" x14ac:dyDescent="0.2">
      <c r="A36" s="1046" t="s">
        <v>1014</v>
      </c>
      <c r="B36" s="1045">
        <v>21185.939527284823</v>
      </c>
      <c r="C36" s="1056">
        <v>20937.171517268329</v>
      </c>
      <c r="D36" s="1367">
        <v>1.1881643602686172</v>
      </c>
      <c r="E36" s="1045">
        <v>19560.125716155017</v>
      </c>
      <c r="F36" s="1056">
        <v>19979.65496255867</v>
      </c>
      <c r="G36" s="1367">
        <v>-2.0997822394322636</v>
      </c>
      <c r="H36" s="1045">
        <v>1625.8138111297937</v>
      </c>
      <c r="I36" s="1056">
        <v>957.51655470965807</v>
      </c>
      <c r="J36" s="1367">
        <v>69.794851392703023</v>
      </c>
    </row>
    <row r="37" spans="1:10" s="35" customFormat="1" ht="12.75" x14ac:dyDescent="0.2">
      <c r="A37" s="1046" t="s">
        <v>1015</v>
      </c>
      <c r="B37" s="1045">
        <v>3360.9069028487529</v>
      </c>
      <c r="C37" s="1056">
        <v>4412.3131052109175</v>
      </c>
      <c r="D37" s="1367">
        <v>-23.828911894771466</v>
      </c>
      <c r="E37" s="1045">
        <v>2032.7383806878729</v>
      </c>
      <c r="F37" s="1056">
        <v>2270.2727733205852</v>
      </c>
      <c r="G37" s="1367">
        <v>-10.462812901785616</v>
      </c>
      <c r="H37" s="1045">
        <v>1328.1685221608786</v>
      </c>
      <c r="I37" s="1056">
        <v>2142.0403318903323</v>
      </c>
      <c r="J37" s="1367">
        <v>-37.995167393100331</v>
      </c>
    </row>
    <row r="38" spans="1:10" s="35" customFormat="1" ht="12.75" x14ac:dyDescent="0.2">
      <c r="A38" s="1044"/>
      <c r="B38" s="1045"/>
      <c r="C38" s="1056"/>
      <c r="D38" s="1367"/>
      <c r="E38" s="1045"/>
      <c r="F38" s="1056"/>
      <c r="G38" s="1367"/>
      <c r="H38" s="1045"/>
      <c r="I38" s="1056"/>
      <c r="J38" s="1367"/>
    </row>
    <row r="39" spans="1:10" s="35" customFormat="1" ht="12.75" x14ac:dyDescent="0.2">
      <c r="A39" s="1046" t="s">
        <v>1016</v>
      </c>
      <c r="B39" s="1045">
        <v>153366.16669140317</v>
      </c>
      <c r="C39" s="1056">
        <v>149442.86301466401</v>
      </c>
      <c r="D39" s="1367">
        <v>2.6252867467844139</v>
      </c>
      <c r="E39" s="1045">
        <v>122914.03807354155</v>
      </c>
      <c r="F39" s="1056">
        <v>120904.49696402805</v>
      </c>
      <c r="G39" s="1367">
        <v>1.6620896327052188</v>
      </c>
      <c r="H39" s="1045">
        <v>30452.128617860933</v>
      </c>
      <c r="I39" s="1056">
        <v>28538.366050635937</v>
      </c>
      <c r="J39" s="1367">
        <v>6.7059290073909139</v>
      </c>
    </row>
    <row r="40" spans="1:10" s="35" customFormat="1" ht="12.75" x14ac:dyDescent="0.2">
      <c r="A40" s="1046" t="s">
        <v>1017</v>
      </c>
      <c r="B40" s="1045">
        <v>89405.977655694092</v>
      </c>
      <c r="C40" s="1056">
        <v>86743.965616725298</v>
      </c>
      <c r="D40" s="1367">
        <v>3.0688152427003246</v>
      </c>
      <c r="E40" s="1045">
        <v>82508.977044236308</v>
      </c>
      <c r="F40" s="1056">
        <v>80311.712210757338</v>
      </c>
      <c r="G40" s="1367">
        <v>2.7359207928637064</v>
      </c>
      <c r="H40" s="1045">
        <v>6897.0006114577409</v>
      </c>
      <c r="I40" s="1056">
        <v>6432.2534059679456</v>
      </c>
      <c r="J40" s="1367">
        <v>7.2252626903441888</v>
      </c>
    </row>
    <row r="41" spans="1:10" s="35" customFormat="1" ht="12.75" x14ac:dyDescent="0.2">
      <c r="A41" s="1046" t="s">
        <v>1018</v>
      </c>
      <c r="B41" s="1045">
        <v>63960.18903570807</v>
      </c>
      <c r="C41" s="1056">
        <v>62698.897397938708</v>
      </c>
      <c r="D41" s="1367">
        <v>2.0116647821797713</v>
      </c>
      <c r="E41" s="1045">
        <v>40405.061029305005</v>
      </c>
      <c r="F41" s="1056">
        <v>40592.784753270709</v>
      </c>
      <c r="G41" s="1367">
        <v>-0.46245588989944492</v>
      </c>
      <c r="H41" s="1045">
        <v>23555.128006403196</v>
      </c>
      <c r="I41" s="1056">
        <v>22106.112644667992</v>
      </c>
      <c r="J41" s="1367">
        <v>6.5548175974065153</v>
      </c>
    </row>
    <row r="42" spans="1:10" s="35" customFormat="1" ht="12.75" x14ac:dyDescent="0.2">
      <c r="A42" s="1046" t="s">
        <v>1019</v>
      </c>
      <c r="B42" s="1045">
        <v>225813.87017397143</v>
      </c>
      <c r="C42" s="1056">
        <v>219630.91598453827</v>
      </c>
      <c r="D42" s="1367">
        <v>2.8151565829049474</v>
      </c>
      <c r="E42" s="1045">
        <v>160981.20867303078</v>
      </c>
      <c r="F42" s="1056">
        <v>161404.71834458955</v>
      </c>
      <c r="G42" s="1367">
        <v>-0.26238989535275131</v>
      </c>
      <c r="H42" s="1045">
        <v>64832.661500941256</v>
      </c>
      <c r="I42" s="1056">
        <v>58226.197639948732</v>
      </c>
      <c r="J42" s="1367">
        <v>11.346205194171668</v>
      </c>
    </row>
    <row r="43" spans="1:10" s="35" customFormat="1" ht="12.75" x14ac:dyDescent="0.2">
      <c r="A43" s="1046" t="s">
        <v>1020</v>
      </c>
      <c r="B43" s="1045">
        <v>73003.606113031667</v>
      </c>
      <c r="C43" s="1056">
        <v>70989.76981380058</v>
      </c>
      <c r="D43" s="1367">
        <v>2.8367978999131678</v>
      </c>
      <c r="E43" s="1045">
        <v>48604.267613973047</v>
      </c>
      <c r="F43" s="1056">
        <v>48695.967453749297</v>
      </c>
      <c r="G43" s="1367">
        <v>-0.18831095175046275</v>
      </c>
      <c r="H43" s="1045">
        <v>24399.338499058751</v>
      </c>
      <c r="I43" s="1056">
        <v>22293.802360051253</v>
      </c>
      <c r="J43" s="1367">
        <v>9.4444909172625184</v>
      </c>
    </row>
    <row r="44" spans="1:10" s="35" customFormat="1" ht="12.75" x14ac:dyDescent="0.2">
      <c r="A44" s="1046" t="s">
        <v>1021</v>
      </c>
      <c r="B44" s="1357">
        <v>1.3628987345100638</v>
      </c>
      <c r="C44" s="1368">
        <v>1.3530965672711257</v>
      </c>
      <c r="D44" s="1367">
        <v>0.72442481017498717</v>
      </c>
      <c r="E44" s="1357">
        <v>1.3411251687398302</v>
      </c>
      <c r="F44" s="1368">
        <v>1.3425864569777166</v>
      </c>
      <c r="G44" s="1367">
        <v>-0.10884127649968063</v>
      </c>
      <c r="H44" s="1357">
        <v>1.4140398403064249</v>
      </c>
      <c r="I44" s="1368">
        <v>1.3805205784542043</v>
      </c>
      <c r="J44" s="1367">
        <v>2.4280160959101975</v>
      </c>
    </row>
    <row r="45" spans="1:10" s="35" customFormat="1" ht="12.75" x14ac:dyDescent="0.2">
      <c r="A45" s="1044"/>
      <c r="B45" s="1357"/>
      <c r="C45" s="1368"/>
      <c r="D45" s="1367"/>
      <c r="E45" s="1357"/>
      <c r="F45" s="1368"/>
      <c r="G45" s="1367"/>
      <c r="H45" s="1357"/>
      <c r="I45" s="1368"/>
      <c r="J45" s="1367"/>
    </row>
    <row r="46" spans="1:10" s="35" customFormat="1" ht="12.75" x14ac:dyDescent="0.2">
      <c r="A46" s="1046" t="s">
        <v>1022</v>
      </c>
      <c r="B46" s="1357"/>
      <c r="C46" s="1368"/>
      <c r="D46" s="1367"/>
      <c r="E46" s="1357"/>
      <c r="F46" s="1368"/>
      <c r="G46" s="1367"/>
      <c r="H46" s="1357"/>
      <c r="I46" s="1368"/>
      <c r="J46" s="1367"/>
    </row>
    <row r="47" spans="1:10" s="35" customFormat="1" ht="12.75" x14ac:dyDescent="0.2">
      <c r="A47" s="1046" t="s">
        <v>1023</v>
      </c>
      <c r="B47" s="1357">
        <v>10.487335040415608</v>
      </c>
      <c r="C47" s="1368">
        <v>10.497978003905306</v>
      </c>
      <c r="D47" s="1367">
        <v>-0.10138108010645799</v>
      </c>
      <c r="E47" s="1357">
        <v>10.52232298271546</v>
      </c>
      <c r="F47" s="1368">
        <v>10.679536908168595</v>
      </c>
      <c r="G47" s="1367">
        <v>-1.472104331910542</v>
      </c>
      <c r="H47" s="1357">
        <v>10.405156398771311</v>
      </c>
      <c r="I47" s="1368">
        <v>10.024236693690693</v>
      </c>
      <c r="J47" s="1367">
        <v>3.7999871383760446</v>
      </c>
    </row>
    <row r="48" spans="1:10" s="35" customFormat="1" ht="12.75" x14ac:dyDescent="0.2">
      <c r="A48" s="1047" t="s">
        <v>1066</v>
      </c>
      <c r="B48" s="1357">
        <v>7.9275318408354876</v>
      </c>
      <c r="C48" s="1368">
        <v>7.9394674204720648</v>
      </c>
      <c r="D48" s="1367">
        <v>-0.15033224528135344</v>
      </c>
      <c r="E48" s="1357">
        <v>7.6135044404172678</v>
      </c>
      <c r="F48" s="1368">
        <v>7.7599929832716725</v>
      </c>
      <c r="G48" s="1367">
        <v>-1.8877406612376086</v>
      </c>
      <c r="H48" s="1357">
        <v>8.4122042524196274</v>
      </c>
      <c r="I48" s="1368">
        <v>8.2538757276523835</v>
      </c>
      <c r="J48" s="1367">
        <v>1.9182324763723655</v>
      </c>
    </row>
    <row r="49" spans="1:10" s="35" customFormat="1" ht="12.75" x14ac:dyDescent="0.2">
      <c r="A49" s="1047" t="s">
        <v>199</v>
      </c>
      <c r="B49" s="1357">
        <v>7.8165421111762194</v>
      </c>
      <c r="C49" s="1368">
        <v>7.8561882921641253</v>
      </c>
      <c r="D49" s="1367">
        <v>-0.5046490678876614</v>
      </c>
      <c r="E49" s="1357">
        <v>8.2223349207982785</v>
      </c>
      <c r="F49" s="1368">
        <v>8.3863447671908933</v>
      </c>
      <c r="G49" s="1367">
        <v>-1.9556773653553454</v>
      </c>
      <c r="H49" s="1357">
        <v>6.3324335354017993</v>
      </c>
      <c r="I49" s="1368">
        <v>5.7841235020224131</v>
      </c>
      <c r="J49" s="1367">
        <v>9.4795699501864039</v>
      </c>
    </row>
    <row r="50" spans="1:10" s="35" customFormat="1" ht="12.75" x14ac:dyDescent="0.2">
      <c r="A50" s="1047" t="s">
        <v>1067</v>
      </c>
      <c r="B50" s="1357">
        <v>3.7980047316561114</v>
      </c>
      <c r="C50" s="1368">
        <v>3.669192340504412</v>
      </c>
      <c r="D50" s="1367">
        <v>3.5106470088725654</v>
      </c>
      <c r="E50" s="1357">
        <v>4.8981789788967776</v>
      </c>
      <c r="F50" s="1368">
        <v>4.334928826966534</v>
      </c>
      <c r="G50" s="1367">
        <v>12.993296416457909</v>
      </c>
      <c r="H50" s="1357">
        <v>1.7228145560952841</v>
      </c>
      <c r="I50" s="1368">
        <v>1.2067456269932721</v>
      </c>
      <c r="J50" s="1367">
        <v>42.765344871217764</v>
      </c>
    </row>
    <row r="51" spans="1:10" s="35" customFormat="1" ht="12.75" x14ac:dyDescent="0.2">
      <c r="A51" s="1047" t="s">
        <v>1068</v>
      </c>
      <c r="B51" s="1357">
        <v>3.7207317673123685</v>
      </c>
      <c r="C51" s="1368">
        <v>2.1230794069401124</v>
      </c>
      <c r="D51" s="1367">
        <v>75.251653572151227</v>
      </c>
      <c r="E51" s="1357">
        <v>4.1513440775784245</v>
      </c>
      <c r="F51" s="1368">
        <v>3.0536115712626613</v>
      </c>
      <c r="G51" s="1367">
        <v>35.948662123449232</v>
      </c>
      <c r="H51" s="1357">
        <v>2.7578014249951726</v>
      </c>
      <c r="I51" s="1368">
        <v>1</v>
      </c>
      <c r="J51" s="1367">
        <v>175.78014249951727</v>
      </c>
    </row>
    <row r="52" spans="1:10" s="35" customFormat="1" ht="12.75" x14ac:dyDescent="0.2">
      <c r="A52" s="1047" t="s">
        <v>1069</v>
      </c>
      <c r="B52" s="1357">
        <v>6.7989556075112327</v>
      </c>
      <c r="C52" s="1368">
        <v>7.1953257714542138</v>
      </c>
      <c r="D52" s="1367">
        <v>-5.5087174164578867</v>
      </c>
      <c r="E52" s="1357">
        <v>7.396024674023014</v>
      </c>
      <c r="F52" s="1368">
        <v>7.4331342892871133</v>
      </c>
      <c r="G52" s="1367">
        <v>-0.49924586076136046</v>
      </c>
      <c r="H52" s="1357">
        <v>3.82685877488947</v>
      </c>
      <c r="I52" s="1368">
        <v>6.1290321519881017</v>
      </c>
      <c r="J52" s="1367">
        <v>-37.561776802751233</v>
      </c>
    </row>
    <row r="53" spans="1:10" s="35" customFormat="1" ht="12.75" x14ac:dyDescent="0.2">
      <c r="A53" s="1046" t="s">
        <v>1011</v>
      </c>
      <c r="B53" s="1357">
        <v>7.709554429725098</v>
      </c>
      <c r="C53" s="1368">
        <v>7.8736323318138206</v>
      </c>
      <c r="D53" s="1367">
        <v>-2.0838908292143303</v>
      </c>
      <c r="E53" s="1357">
        <v>8.5522603038964551</v>
      </c>
      <c r="F53" s="1368">
        <v>8.5831997591991716</v>
      </c>
      <c r="G53" s="1367">
        <v>-0.36046528300307412</v>
      </c>
      <c r="H53" s="1357">
        <v>5.2713350181117136</v>
      </c>
      <c r="I53" s="1368">
        <v>4.5835525557769925</v>
      </c>
      <c r="J53" s="1367">
        <v>15.005445098864584</v>
      </c>
    </row>
    <row r="54" spans="1:10" s="35" customFormat="1" ht="12.75" x14ac:dyDescent="0.2">
      <c r="A54" s="1075" t="s">
        <v>1070</v>
      </c>
      <c r="B54" s="1357">
        <v>4.6744832958409361</v>
      </c>
      <c r="C54" s="1368">
        <v>4.5286324449277888</v>
      </c>
      <c r="D54" s="1367">
        <v>3.2206378567221736</v>
      </c>
      <c r="E54" s="1357">
        <v>5.4913182124239599</v>
      </c>
      <c r="F54" s="1368">
        <v>5.3009109908169219</v>
      </c>
      <c r="G54" s="1367">
        <v>3.5919716806581286</v>
      </c>
      <c r="H54" s="1357">
        <v>3.3102987446075236</v>
      </c>
      <c r="I54" s="1368">
        <v>2.8033715058425934</v>
      </c>
      <c r="J54" s="1367">
        <v>18.082770610617516</v>
      </c>
    </row>
    <row r="55" spans="1:10" s="35" customFormat="1" ht="12.75" x14ac:dyDescent="0.2">
      <c r="A55" s="1075" t="s">
        <v>1071</v>
      </c>
      <c r="B55" s="1357">
        <v>6.9073692793896591</v>
      </c>
      <c r="C55" s="1368">
        <v>7.2769840391291538</v>
      </c>
      <c r="D55" s="1367">
        <v>-5.0792300457447075</v>
      </c>
      <c r="E55" s="1357">
        <v>7.7348757274414313</v>
      </c>
      <c r="F55" s="1368">
        <v>7.9015197434496161</v>
      </c>
      <c r="G55" s="1367">
        <v>-2.109012208016479</v>
      </c>
      <c r="H55" s="1357">
        <v>4.2066815944729967</v>
      </c>
      <c r="I55" s="1368">
        <v>3.6553838657168085</v>
      </c>
      <c r="J55" s="1367">
        <v>15.081801228229708</v>
      </c>
    </row>
    <row r="56" spans="1:10" s="35" customFormat="1" ht="12.75" x14ac:dyDescent="0.2">
      <c r="A56" s="1044"/>
      <c r="B56" s="1045"/>
      <c r="C56" s="1056"/>
      <c r="D56" s="1367"/>
      <c r="E56" s="1045"/>
      <c r="F56" s="1056"/>
      <c r="G56" s="1367"/>
      <c r="H56" s="1045"/>
      <c r="I56" s="1056"/>
      <c r="J56" s="1367"/>
    </row>
    <row r="57" spans="1:10" s="35" customFormat="1" ht="12.75" x14ac:dyDescent="0.2">
      <c r="A57" s="1046" t="s">
        <v>280</v>
      </c>
      <c r="B57" s="1045"/>
      <c r="C57" s="1056"/>
      <c r="D57" s="1367"/>
      <c r="E57" s="1045"/>
      <c r="F57" s="1056"/>
      <c r="G57" s="1367"/>
      <c r="H57" s="1045"/>
      <c r="I57" s="1056"/>
      <c r="J57" s="1367"/>
    </row>
    <row r="58" spans="1:10" s="35" customFormat="1" ht="12.75" x14ac:dyDescent="0.2">
      <c r="A58" s="1046" t="s">
        <v>1024</v>
      </c>
      <c r="B58" s="1045">
        <v>183696.37296982738</v>
      </c>
      <c r="C58" s="1056">
        <v>180416.28042430544</v>
      </c>
      <c r="D58" s="1367">
        <v>1.8180690444386587</v>
      </c>
      <c r="E58" s="1045">
        <v>126094.87728591892</v>
      </c>
      <c r="F58" s="1056">
        <v>128803.66250056544</v>
      </c>
      <c r="G58" s="1367">
        <v>-2.10303430978496</v>
      </c>
      <c r="H58" s="1045">
        <v>57601.49568391034</v>
      </c>
      <c r="I58" s="1056">
        <v>51612.617923739999</v>
      </c>
      <c r="J58" s="1367">
        <v>11.603514801398335</v>
      </c>
    </row>
    <row r="59" spans="1:10" s="35" customFormat="1" ht="12.75" x14ac:dyDescent="0.2">
      <c r="A59" s="1046" t="s">
        <v>1025</v>
      </c>
      <c r="B59" s="1045">
        <v>152594.88031082074</v>
      </c>
      <c r="C59" s="1056">
        <v>153240.83806961635</v>
      </c>
      <c r="D59" s="1367">
        <v>-0.421531079399449</v>
      </c>
      <c r="E59" s="1045">
        <v>107260.20708497979</v>
      </c>
      <c r="F59" s="1056">
        <v>110292.01429642391</v>
      </c>
      <c r="G59" s="1367">
        <v>-2.7488909607686978</v>
      </c>
      <c r="H59" s="1045">
        <v>45334.673225840917</v>
      </c>
      <c r="I59" s="1056">
        <v>42948.823773192438</v>
      </c>
      <c r="J59" s="1367">
        <v>5.5550984707936655</v>
      </c>
    </row>
    <row r="60" spans="1:10" s="35" customFormat="1" ht="12.75" x14ac:dyDescent="0.2">
      <c r="A60" s="1046" t="s">
        <v>1026</v>
      </c>
      <c r="B60" s="1045">
        <v>38351.439048628927</v>
      </c>
      <c r="C60" s="1056">
        <v>34830.21858158824</v>
      </c>
      <c r="D60" s="1367">
        <v>10.109670884758829</v>
      </c>
      <c r="E60" s="1045">
        <v>27221.323958800902</v>
      </c>
      <c r="F60" s="1056">
        <v>27941.766027428646</v>
      </c>
      <c r="G60" s="1367">
        <v>-2.5783698421944146</v>
      </c>
      <c r="H60" s="1045">
        <v>11130.115089828092</v>
      </c>
      <c r="I60" s="1056">
        <v>6888.452554159594</v>
      </c>
      <c r="J60" s="1367">
        <v>61.576420862580648</v>
      </c>
    </row>
    <row r="61" spans="1:10" s="35" customFormat="1" ht="12.75" x14ac:dyDescent="0.2">
      <c r="A61" s="1046" t="s">
        <v>1027</v>
      </c>
      <c r="B61" s="1045">
        <v>27338.297451410413</v>
      </c>
      <c r="C61" s="1056">
        <v>25917.388688935105</v>
      </c>
      <c r="D61" s="1367">
        <v>5.4824534197071175</v>
      </c>
      <c r="E61" s="1045">
        <v>20659.34115821197</v>
      </c>
      <c r="F61" s="1056">
        <v>21084.095659539584</v>
      </c>
      <c r="G61" s="1367">
        <v>-2.0145730136423095</v>
      </c>
      <c r="H61" s="1045">
        <v>6678.9562931984592</v>
      </c>
      <c r="I61" s="1056">
        <v>4833.2930293955224</v>
      </c>
      <c r="J61" s="1367">
        <v>38.186454919613375</v>
      </c>
    </row>
    <row r="62" spans="1:10" s="35" customFormat="1" ht="12.75" x14ac:dyDescent="0.2">
      <c r="A62" s="1046" t="s">
        <v>1028</v>
      </c>
      <c r="B62" s="1045">
        <v>17048.453808758699</v>
      </c>
      <c r="C62" s="1056">
        <v>18520.954667073693</v>
      </c>
      <c r="D62" s="1367">
        <v>-7.9504587359785841</v>
      </c>
      <c r="E62" s="1045">
        <v>14602.899380470244</v>
      </c>
      <c r="F62" s="1056">
        <v>15227.232276710878</v>
      </c>
      <c r="G62" s="1367">
        <v>-4.1001075237783891</v>
      </c>
      <c r="H62" s="1045">
        <v>2445.554428288443</v>
      </c>
      <c r="I62" s="1056">
        <v>3293.7223903628137</v>
      </c>
      <c r="J62" s="1367">
        <v>-25.751045824506857</v>
      </c>
    </row>
    <row r="63" spans="1:10" s="35" customFormat="1" ht="12.75" x14ac:dyDescent="0.2">
      <c r="A63" s="1046" t="s">
        <v>1029</v>
      </c>
      <c r="B63" s="1045">
        <v>12835.566892011067</v>
      </c>
      <c r="C63" s="1056">
        <v>14381.598409074124</v>
      </c>
      <c r="D63" s="1367">
        <v>-10.750067364470295</v>
      </c>
      <c r="E63" s="1045">
        <v>11375.201365822501</v>
      </c>
      <c r="F63" s="1056">
        <v>11715.069661685742</v>
      </c>
      <c r="G63" s="1367">
        <v>-2.9011205710093595</v>
      </c>
      <c r="H63" s="1045">
        <v>1460.3655261885701</v>
      </c>
      <c r="I63" s="1056">
        <v>2666.5287473883818</v>
      </c>
      <c r="J63" s="1367">
        <v>-45.233460257315315</v>
      </c>
    </row>
    <row r="64" spans="1:10" s="35" customFormat="1" ht="12.75" x14ac:dyDescent="0.2">
      <c r="A64" s="1046" t="s">
        <v>1031</v>
      </c>
      <c r="B64" s="1045">
        <v>5044.7029797985806</v>
      </c>
      <c r="C64" s="1056">
        <v>5459.0139581978392</v>
      </c>
      <c r="D64" s="1369">
        <v>-7.5894837707290508</v>
      </c>
      <c r="E64" s="1045">
        <v>4033.2364220836644</v>
      </c>
      <c r="F64" s="1056">
        <v>4544.5213740415493</v>
      </c>
      <c r="G64" s="1369">
        <v>-11.250578661118436</v>
      </c>
      <c r="H64" s="1045">
        <v>1011.466557714911</v>
      </c>
      <c r="I64" s="1056">
        <v>914.49258415629026</v>
      </c>
      <c r="J64" s="1369">
        <v>10.604129026162504</v>
      </c>
    </row>
    <row r="65" spans="1:10" s="35" customFormat="1" ht="12.75" x14ac:dyDescent="0.2">
      <c r="A65" s="1046" t="s">
        <v>1032</v>
      </c>
      <c r="B65" s="1045">
        <v>41073.27248100072</v>
      </c>
      <c r="C65" s="1056">
        <v>41237.013595772383</v>
      </c>
      <c r="D65" s="1369">
        <v>-0.3970731643584629</v>
      </c>
      <c r="E65" s="1045">
        <v>27286.951699932273</v>
      </c>
      <c r="F65" s="1056">
        <v>26407.09614059615</v>
      </c>
      <c r="G65" s="1369">
        <v>3.3318906200500558</v>
      </c>
      <c r="H65" s="1045">
        <v>13786.320781068518</v>
      </c>
      <c r="I65" s="1056">
        <v>14829.91745517623</v>
      </c>
      <c r="J65" s="1369">
        <v>-7.0371037280686624</v>
      </c>
    </row>
    <row r="66" spans="1:10" s="35" customFormat="1" ht="12.75" x14ac:dyDescent="0.2">
      <c r="A66" s="1046" t="s">
        <v>1033</v>
      </c>
      <c r="B66" s="1045">
        <v>4844.2930399698398</v>
      </c>
      <c r="C66" s="1056">
        <v>5394.0937034451117</v>
      </c>
      <c r="D66" s="1369">
        <v>-10.192642058185307</v>
      </c>
      <c r="E66" s="1045">
        <v>3769.8623245212661</v>
      </c>
      <c r="F66" s="1056">
        <v>4135.8264807740834</v>
      </c>
      <c r="G66" s="1369">
        <v>-8.8486341957054595</v>
      </c>
      <c r="H66" s="1045">
        <v>1074.4307154485725</v>
      </c>
      <c r="I66" s="1056">
        <v>1258.2672226710281</v>
      </c>
      <c r="J66" s="1369">
        <v>-14.610291352278143</v>
      </c>
    </row>
    <row r="67" spans="1:10" s="35" customFormat="1" ht="12.75" x14ac:dyDescent="0.2">
      <c r="A67" s="1047" t="s">
        <v>172</v>
      </c>
      <c r="B67" s="1045">
        <v>27850.659424443016</v>
      </c>
      <c r="C67" s="1056">
        <v>24906.529295461823</v>
      </c>
      <c r="D67" s="1369">
        <v>11.820716142564422</v>
      </c>
      <c r="E67" s="1045">
        <v>20124.39064462157</v>
      </c>
      <c r="F67" s="1056">
        <v>24906.529295461823</v>
      </c>
      <c r="G67" s="1369">
        <v>-19.200341380810528</v>
      </c>
      <c r="H67" s="1045">
        <v>7726.2687798215229</v>
      </c>
      <c r="I67" s="1056">
        <v>5821.209516691225</v>
      </c>
      <c r="J67" s="1369">
        <v>32.726175851734908</v>
      </c>
    </row>
    <row r="68" spans="1:10" s="35" customFormat="1" ht="12.75" x14ac:dyDescent="0.2">
      <c r="A68" s="1364" t="s">
        <v>725</v>
      </c>
      <c r="B68" s="1048">
        <v>7080.334452622662</v>
      </c>
      <c r="C68" s="1371">
        <v>6593.5849295133794</v>
      </c>
      <c r="D68" s="1370">
        <v>7.3821680969112151</v>
      </c>
      <c r="E68" s="1048">
        <v>4042.5258314967373</v>
      </c>
      <c r="F68" s="1371">
        <v>6593.5849295133794</v>
      </c>
      <c r="G68" s="1370">
        <v>-38.690016512836756</v>
      </c>
      <c r="H68" s="1048">
        <v>3037.8086211259179</v>
      </c>
      <c r="I68" s="1371">
        <v>2885.8674261793526</v>
      </c>
      <c r="J68" s="1370">
        <v>5.2650095277496058</v>
      </c>
    </row>
    <row r="69" spans="1:10" s="35" customFormat="1" ht="12.75" x14ac:dyDescent="0.2">
      <c r="A69" s="1047" t="s">
        <v>1034</v>
      </c>
      <c r="B69" s="1045">
        <v>3570.5336474514952</v>
      </c>
      <c r="C69" s="1056">
        <v>3970.7694775693617</v>
      </c>
      <c r="D69" s="1369">
        <v>-10.079553405927356</v>
      </c>
      <c r="E69" s="1045">
        <v>2267.3649612913237</v>
      </c>
      <c r="F69" s="1056">
        <v>3970.7694775693617</v>
      </c>
      <c r="G69" s="1369">
        <v>-42.898600029552661</v>
      </c>
      <c r="H69" s="1045">
        <v>1303.168686160172</v>
      </c>
      <c r="I69" s="1056">
        <v>1665.1187833905656</v>
      </c>
      <c r="J69" s="1369">
        <v>-21.737193817090919</v>
      </c>
    </row>
    <row r="70" spans="1:10" s="35" customFormat="1" ht="12.75" x14ac:dyDescent="0.2">
      <c r="A70" s="1047" t="s">
        <v>1035</v>
      </c>
      <c r="B70" s="1045">
        <v>6492.2371787022739</v>
      </c>
      <c r="C70" s="1338" t="s">
        <v>883</v>
      </c>
      <c r="D70" s="1343" t="s">
        <v>883</v>
      </c>
      <c r="E70" s="1045">
        <v>2077.0027107666965</v>
      </c>
      <c r="F70" s="1338" t="s">
        <v>883</v>
      </c>
      <c r="G70" s="1343" t="s">
        <v>883</v>
      </c>
      <c r="H70" s="1045">
        <v>4415.2344679355792</v>
      </c>
      <c r="I70" s="1338" t="s">
        <v>883</v>
      </c>
      <c r="J70" s="1343" t="s">
        <v>883</v>
      </c>
    </row>
    <row r="71" spans="1:10" s="35" customFormat="1" ht="12.75" x14ac:dyDescent="0.2">
      <c r="A71" s="1047" t="s">
        <v>1036</v>
      </c>
      <c r="B71" s="1045">
        <v>1579.370481883941</v>
      </c>
      <c r="C71" s="1338" t="s">
        <v>883</v>
      </c>
      <c r="D71" s="1343" t="s">
        <v>883</v>
      </c>
      <c r="E71" s="1045">
        <v>647.70882292452814</v>
      </c>
      <c r="F71" s="1338" t="s">
        <v>883</v>
      </c>
      <c r="G71" s="1343" t="s">
        <v>883</v>
      </c>
      <c r="H71" s="1045">
        <v>931.6616589594139</v>
      </c>
      <c r="I71" s="1338" t="s">
        <v>883</v>
      </c>
      <c r="J71" s="1343" t="s">
        <v>883</v>
      </c>
    </row>
    <row r="72" spans="1:10" s="35" customFormat="1" ht="12.75" x14ac:dyDescent="0.2">
      <c r="A72" s="1047" t="s">
        <v>227</v>
      </c>
      <c r="B72" s="1045">
        <v>9740.6158795289157</v>
      </c>
      <c r="C72" s="1056">
        <v>8130.2233158629624</v>
      </c>
      <c r="D72" s="1369">
        <v>19.807482538934689</v>
      </c>
      <c r="E72" s="1045">
        <v>4733.6245563414705</v>
      </c>
      <c r="F72" s="1056">
        <v>4753.5131392733401</v>
      </c>
      <c r="G72" s="1369">
        <v>-0.41839755879816515</v>
      </c>
      <c r="H72" s="1045">
        <v>5006.9913231874525</v>
      </c>
      <c r="I72" s="1056">
        <v>3376.7101765896218</v>
      </c>
      <c r="J72" s="1369">
        <v>48.280162090913201</v>
      </c>
    </row>
    <row r="73" spans="1:10" s="35" customFormat="1" ht="12.75" x14ac:dyDescent="0.2">
      <c r="A73" s="1046"/>
      <c r="B73" s="1045"/>
      <c r="C73" s="1056"/>
      <c r="D73" s="1369"/>
      <c r="E73" s="1045"/>
      <c r="F73" s="1056"/>
      <c r="G73" s="1369"/>
      <c r="H73" s="1045"/>
      <c r="I73" s="1056"/>
      <c r="J73" s="1369"/>
    </row>
    <row r="74" spans="1:10" s="35" customFormat="1" ht="12.75" x14ac:dyDescent="0.2">
      <c r="A74" s="1046" t="s">
        <v>288</v>
      </c>
      <c r="B74" s="1045"/>
      <c r="C74" s="1056"/>
      <c r="D74" s="1369"/>
      <c r="E74" s="1045"/>
      <c r="F74" s="1056"/>
      <c r="G74" s="1369"/>
      <c r="H74" s="1045"/>
      <c r="I74" s="1056"/>
      <c r="J74" s="1369"/>
    </row>
    <row r="75" spans="1:10" s="35" customFormat="1" ht="12.75" x14ac:dyDescent="0.2">
      <c r="A75" s="1046" t="s">
        <v>1037</v>
      </c>
      <c r="B75" s="1045">
        <v>221620.41649918479</v>
      </c>
      <c r="C75" s="1056">
        <v>218564.02744189461</v>
      </c>
      <c r="D75" s="1369">
        <v>1.3983952862978473</v>
      </c>
      <c r="E75" s="1045">
        <v>164378.53468165221</v>
      </c>
      <c r="F75" s="1056">
        <v>163615.42222976673</v>
      </c>
      <c r="G75" s="1369">
        <v>0.46640618682866669</v>
      </c>
      <c r="H75" s="1045">
        <v>57241.881817532696</v>
      </c>
      <c r="I75" s="1056">
        <v>54948.605212127877</v>
      </c>
      <c r="J75" s="1369">
        <v>4.1734937521192306</v>
      </c>
    </row>
    <row r="76" spans="1:10" s="35" customFormat="1" ht="12.75" x14ac:dyDescent="0.2">
      <c r="A76" s="1046" t="s">
        <v>1038</v>
      </c>
      <c r="B76" s="1045">
        <v>14224.363128821604</v>
      </c>
      <c r="C76" s="1056">
        <v>14176.279957484116</v>
      </c>
      <c r="D76" s="1369">
        <v>0.33918045835503957</v>
      </c>
      <c r="E76" s="1045">
        <v>11065.304486627883</v>
      </c>
      <c r="F76" s="1056">
        <v>12086.020109758887</v>
      </c>
      <c r="G76" s="1369">
        <v>-8.4454238356497875</v>
      </c>
      <c r="H76" s="1045">
        <v>3159.0586421937214</v>
      </c>
      <c r="I76" s="1056">
        <v>2090.2598477252291</v>
      </c>
      <c r="J76" s="1369">
        <v>51.132341064276574</v>
      </c>
    </row>
    <row r="77" spans="1:10" s="35" customFormat="1" ht="12.75" x14ac:dyDescent="0.2">
      <c r="A77" s="1046" t="s">
        <v>1039</v>
      </c>
      <c r="B77" s="1045">
        <v>12410.813745307376</v>
      </c>
      <c r="C77" s="1056">
        <v>12238.140388905314</v>
      </c>
      <c r="D77" s="1369">
        <v>1.4109443993517292</v>
      </c>
      <c r="E77" s="1045">
        <v>9717.5587621944214</v>
      </c>
      <c r="F77" s="1056">
        <v>10597.825490675035</v>
      </c>
      <c r="G77" s="1369">
        <v>-8.3061070335150866</v>
      </c>
      <c r="H77" s="1045">
        <v>2693.2549831129545</v>
      </c>
      <c r="I77" s="1056">
        <v>1640.3148982302798</v>
      </c>
      <c r="J77" s="1369">
        <v>64.191338261859471</v>
      </c>
    </row>
    <row r="78" spans="1:10" s="35" customFormat="1" ht="12.75" x14ac:dyDescent="0.2">
      <c r="A78" s="1046" t="s">
        <v>1040</v>
      </c>
      <c r="B78" s="1045">
        <v>2283.783506210314</v>
      </c>
      <c r="C78" s="1056">
        <v>2669.0531819434391</v>
      </c>
      <c r="D78" s="1369">
        <v>-14.434694607793297</v>
      </c>
      <c r="E78" s="1045">
        <v>1817.979847129546</v>
      </c>
      <c r="F78" s="1056">
        <v>2102.4530600346966</v>
      </c>
      <c r="G78" s="1369">
        <v>-13.53053812770764</v>
      </c>
      <c r="H78" s="1045">
        <v>465.80365908076749</v>
      </c>
      <c r="I78" s="1056">
        <v>566.60012190874272</v>
      </c>
      <c r="J78" s="1369">
        <v>-17.789700166038728</v>
      </c>
    </row>
    <row r="79" spans="1:10" s="35" customFormat="1" ht="12.75" x14ac:dyDescent="0.2">
      <c r="A79" s="1046" t="s">
        <v>1041</v>
      </c>
      <c r="B79" s="1045">
        <v>209535.53154262298</v>
      </c>
      <c r="C79" s="1056">
        <v>206815.5174927859</v>
      </c>
      <c r="D79" s="1369">
        <v>1.3151885713469027</v>
      </c>
      <c r="E79" s="1045">
        <v>155026.15638708597</v>
      </c>
      <c r="F79" s="1056">
        <v>153577.77602448713</v>
      </c>
      <c r="G79" s="1369">
        <v>0.94309241876760885</v>
      </c>
      <c r="H79" s="1045">
        <v>54509.375155536989</v>
      </c>
      <c r="I79" s="1056">
        <v>53237.741468298766</v>
      </c>
      <c r="J79" s="1369">
        <v>2.3885943546185886</v>
      </c>
    </row>
    <row r="80" spans="1:10" s="35" customFormat="1" ht="12.75" x14ac:dyDescent="0.2">
      <c r="A80" s="1044"/>
      <c r="B80" s="1045"/>
      <c r="C80" s="1056"/>
      <c r="D80" s="1369"/>
      <c r="E80" s="1045"/>
      <c r="F80" s="1056"/>
      <c r="G80" s="1369"/>
      <c r="H80" s="1045"/>
      <c r="I80" s="1056"/>
      <c r="J80" s="1369"/>
    </row>
    <row r="81" spans="1:11" s="35" customFormat="1" ht="12.75" x14ac:dyDescent="0.2">
      <c r="A81" s="1046" t="s">
        <v>1042</v>
      </c>
      <c r="B81" s="1045">
        <v>23429.201012794496</v>
      </c>
      <c r="C81" s="1056">
        <v>27050.4244356858</v>
      </c>
      <c r="D81" s="1369">
        <v>-13.386937537712228</v>
      </c>
      <c r="E81" s="1045">
        <v>13921.187528667444</v>
      </c>
      <c r="F81" s="1056">
        <v>16762.618694541026</v>
      </c>
      <c r="G81" s="1369">
        <v>-16.950998037072409</v>
      </c>
      <c r="H81" s="1045">
        <v>9508.0134841270556</v>
      </c>
      <c r="I81" s="1056">
        <v>10287.805741144773</v>
      </c>
      <c r="J81" s="1369">
        <v>-7.5797723697195964</v>
      </c>
    </row>
    <row r="82" spans="1:11" s="35" customFormat="1" ht="12.75" x14ac:dyDescent="0.2">
      <c r="A82" s="1046" t="s">
        <v>1043</v>
      </c>
      <c r="B82" s="1045">
        <v>14739.651487030689</v>
      </c>
      <c r="C82" s="1056">
        <v>18720.810762065448</v>
      </c>
      <c r="D82" s="1369">
        <v>-21.265955441961435</v>
      </c>
      <c r="E82" s="1045">
        <v>8654.8487309559423</v>
      </c>
      <c r="F82" s="1056">
        <v>11568.76649641006</v>
      </c>
      <c r="G82" s="1369">
        <v>-25.187799981599984</v>
      </c>
      <c r="H82" s="1045">
        <v>6084.8027560747469</v>
      </c>
      <c r="I82" s="1056">
        <v>7152.0442656553869</v>
      </c>
      <c r="J82" s="1369">
        <v>-14.922188257497341</v>
      </c>
    </row>
    <row r="83" spans="1:11" s="35" customFormat="1" ht="12.75" x14ac:dyDescent="0.2">
      <c r="A83" s="1046" t="s">
        <v>1044</v>
      </c>
      <c r="B83" s="1045">
        <v>3242.9045137303506</v>
      </c>
      <c r="C83" s="1056">
        <v>3780.504465495394</v>
      </c>
      <c r="D83" s="1369">
        <v>-14.220323151889117</v>
      </c>
      <c r="E83" s="1045">
        <v>2958.8501503232619</v>
      </c>
      <c r="F83" s="1056">
        <v>2802.299693283479</v>
      </c>
      <c r="G83" s="1369">
        <v>5.5864994531099352</v>
      </c>
      <c r="H83" s="1045">
        <v>284.05436340708968</v>
      </c>
      <c r="I83" s="1056">
        <v>978.20477221191504</v>
      </c>
      <c r="J83" s="1369">
        <v>-70.961666567544299</v>
      </c>
    </row>
    <row r="84" spans="1:11" s="35" customFormat="1" ht="12.75" x14ac:dyDescent="0.2">
      <c r="A84" s="1046" t="s">
        <v>1045</v>
      </c>
      <c r="B84" s="1045">
        <v>6019.2812089757936</v>
      </c>
      <c r="C84" s="1056">
        <v>5796.0625338071995</v>
      </c>
      <c r="D84" s="1369">
        <v>3.8512123336593937</v>
      </c>
      <c r="E84" s="1045">
        <v>2880.124844330574</v>
      </c>
      <c r="F84" s="1056">
        <v>3005.6994813233746</v>
      </c>
      <c r="G84" s="1369">
        <v>-4.1778839758628017</v>
      </c>
      <c r="H84" s="1045">
        <v>3139.1563646452196</v>
      </c>
      <c r="I84" s="1056">
        <v>2790.363052483825</v>
      </c>
      <c r="J84" s="1369">
        <v>12.499925837640316</v>
      </c>
    </row>
    <row r="85" spans="1:11" s="35" customFormat="1" ht="12.75" x14ac:dyDescent="0.2">
      <c r="A85" s="1044"/>
      <c r="B85" s="1045"/>
      <c r="C85" s="1056"/>
      <c r="D85" s="1369"/>
      <c r="E85" s="1045"/>
      <c r="F85" s="1056"/>
      <c r="G85" s="1369"/>
      <c r="H85" s="1045"/>
      <c r="I85" s="1056"/>
      <c r="J85" s="1369"/>
    </row>
    <row r="86" spans="1:11" s="35" customFormat="1" ht="12.75" x14ac:dyDescent="0.2">
      <c r="A86" s="1046" t="s">
        <v>1046</v>
      </c>
      <c r="B86" s="1045">
        <v>10173.286957126089</v>
      </c>
      <c r="C86" s="1056">
        <v>10736.895427954805</v>
      </c>
      <c r="D86" s="1369">
        <v>-5.2492685116527582</v>
      </c>
      <c r="E86" s="1045">
        <v>8199.3027015456955</v>
      </c>
      <c r="F86" s="1056">
        <v>8325.1800076607269</v>
      </c>
      <c r="G86" s="1369">
        <v>-1.5120070196584416</v>
      </c>
      <c r="H86" s="1045">
        <v>1973.984255580398</v>
      </c>
      <c r="I86" s="1056">
        <v>2411.7154202940774</v>
      </c>
      <c r="J86" s="1369">
        <v>-18.150199688995798</v>
      </c>
    </row>
    <row r="87" spans="1:11" s="35" customFormat="1" ht="12.75" x14ac:dyDescent="0.2">
      <c r="A87" s="1046" t="s">
        <v>1047</v>
      </c>
      <c r="B87" s="1045">
        <v>36533.107940227681</v>
      </c>
      <c r="C87" s="1056">
        <v>34493.359836085132</v>
      </c>
      <c r="D87" s="1369">
        <v>5.9134514985944397</v>
      </c>
      <c r="E87" s="1045">
        <v>23562.598312041882</v>
      </c>
      <c r="F87" s="1056">
        <v>24146.372205602576</v>
      </c>
      <c r="G87" s="1369">
        <v>-2.417646380126798</v>
      </c>
      <c r="H87" s="1045">
        <v>12970.509628185764</v>
      </c>
      <c r="I87" s="1056">
        <v>10346.987630482554</v>
      </c>
      <c r="J87" s="1369">
        <v>25.355418324597501</v>
      </c>
    </row>
    <row r="88" spans="1:11" s="35" customFormat="1" ht="12.75" x14ac:dyDescent="0.2">
      <c r="A88" s="1046" t="s">
        <v>1048</v>
      </c>
      <c r="B88" s="1045">
        <v>10026.354363883924</v>
      </c>
      <c r="C88" s="1056">
        <v>8580.4336639077028</v>
      </c>
      <c r="D88" s="1369">
        <v>16.851370881850269</v>
      </c>
      <c r="E88" s="1045">
        <v>3404.9936262588399</v>
      </c>
      <c r="F88" s="1056">
        <v>3252.6211803983833</v>
      </c>
      <c r="G88" s="1369">
        <v>4.6846047359807779</v>
      </c>
      <c r="H88" s="1045">
        <v>6621.3607376250884</v>
      </c>
      <c r="I88" s="1056">
        <v>5327.8124835093195</v>
      </c>
      <c r="J88" s="1369">
        <v>24.279162566617501</v>
      </c>
    </row>
    <row r="89" spans="1:11" s="35" customFormat="1" ht="12.75" x14ac:dyDescent="0.2">
      <c r="A89" s="1046" t="s">
        <v>1049</v>
      </c>
      <c r="B89" s="1045">
        <v>2029.657245275826</v>
      </c>
      <c r="C89" s="1056">
        <v>1972.0719012036172</v>
      </c>
      <c r="D89" s="1369">
        <v>2.9200428258758007</v>
      </c>
      <c r="E89" s="1045">
        <v>942.52468496375377</v>
      </c>
      <c r="F89" s="1056">
        <v>1060.0740657057818</v>
      </c>
      <c r="G89" s="1369">
        <v>-11.088789410555512</v>
      </c>
      <c r="H89" s="1045">
        <v>1087.1325603120731</v>
      </c>
      <c r="I89" s="1056">
        <v>911.99783549783547</v>
      </c>
      <c r="J89" s="1369">
        <v>19.203414525500079</v>
      </c>
    </row>
    <row r="90" spans="1:11" s="35" customFormat="1" ht="12.75" x14ac:dyDescent="0.2">
      <c r="A90" s="1046" t="s">
        <v>1050</v>
      </c>
      <c r="B90" s="1045">
        <v>3557.3222310416591</v>
      </c>
      <c r="C90" s="1056">
        <v>4449.7090904397419</v>
      </c>
      <c r="D90" s="1369">
        <v>-20.054948340676646</v>
      </c>
      <c r="E90" s="1045">
        <v>3484.5157794287538</v>
      </c>
      <c r="F90" s="1056">
        <v>3302.9233761540277</v>
      </c>
      <c r="G90" s="1369">
        <v>5.4979296397173769</v>
      </c>
      <c r="H90" s="1045">
        <v>72.806451612903231</v>
      </c>
      <c r="I90" s="1056">
        <v>1146.7857142857144</v>
      </c>
      <c r="J90" s="1369">
        <v>-93.651259280095644</v>
      </c>
    </row>
    <row r="91" spans="1:11" s="35" customFormat="1" ht="12.75" x14ac:dyDescent="0.2">
      <c r="A91" s="1046" t="s">
        <v>1051</v>
      </c>
      <c r="B91" s="1045">
        <v>15386.829326926934</v>
      </c>
      <c r="C91" s="1056">
        <v>11372.808733439186</v>
      </c>
      <c r="D91" s="1369">
        <v>35.294892295914764</v>
      </c>
      <c r="E91" s="1045">
        <v>8635.2128812635401</v>
      </c>
      <c r="F91" s="1056">
        <v>8270</v>
      </c>
      <c r="G91" s="1369">
        <v>4.4161170648553822</v>
      </c>
      <c r="H91" s="1045">
        <v>6751.6164456634215</v>
      </c>
      <c r="I91" s="1056">
        <v>3102.8087334391853</v>
      </c>
      <c r="J91" s="1369">
        <v>117.59692671033126</v>
      </c>
      <c r="K91" s="1076"/>
    </row>
    <row r="92" spans="1:11" x14ac:dyDescent="0.2">
      <c r="A92" s="1044"/>
      <c r="B92" s="1045"/>
      <c r="C92" s="1056"/>
      <c r="D92" s="1369"/>
      <c r="E92" s="1045"/>
      <c r="F92" s="1056"/>
      <c r="G92" s="1369"/>
      <c r="H92" s="1045"/>
      <c r="I92" s="1056"/>
      <c r="J92" s="1369"/>
      <c r="K92" s="1043"/>
    </row>
    <row r="93" spans="1:11" x14ac:dyDescent="0.2">
      <c r="A93" s="1046" t="s">
        <v>1052</v>
      </c>
      <c r="B93" s="1045"/>
      <c r="C93" s="1056"/>
      <c r="D93" s="1369"/>
      <c r="E93" s="1045"/>
      <c r="F93" s="1056"/>
      <c r="G93" s="1369"/>
      <c r="H93" s="1045"/>
      <c r="I93" s="1056"/>
      <c r="J93" s="1369"/>
      <c r="K93" s="1043"/>
    </row>
    <row r="94" spans="1:11" x14ac:dyDescent="0.2">
      <c r="A94" s="1046" t="s">
        <v>1053</v>
      </c>
      <c r="B94" s="1049">
        <v>46.062708719249748</v>
      </c>
      <c r="C94" s="812">
        <v>46.277890575034263</v>
      </c>
      <c r="D94" s="1369">
        <v>-0.46497766667999291</v>
      </c>
      <c r="E94" s="1049">
        <v>43.089481905773653</v>
      </c>
      <c r="F94" s="812">
        <v>43.935237756802522</v>
      </c>
      <c r="G94" s="1369">
        <v>-1.9250057452981924</v>
      </c>
      <c r="H94" s="1049">
        <v>53.046135716418078</v>
      </c>
      <c r="I94" s="812">
        <v>52.390570203671736</v>
      </c>
      <c r="J94" s="1369">
        <v>1.2513044049678961</v>
      </c>
      <c r="K94" s="1043"/>
    </row>
    <row r="95" spans="1:11" x14ac:dyDescent="0.2">
      <c r="A95" s="1046" t="s">
        <v>1054</v>
      </c>
      <c r="B95" s="1049">
        <v>53.937291280752476</v>
      </c>
      <c r="C95" s="812">
        <v>53.722109424965737</v>
      </c>
      <c r="D95" s="1369">
        <v>0.40054617752358651</v>
      </c>
      <c r="E95" s="1049">
        <v>56.91051809422563</v>
      </c>
      <c r="F95" s="812">
        <v>56.064762243197478</v>
      </c>
      <c r="G95" s="1369">
        <v>1.5085337334695821</v>
      </c>
      <c r="H95" s="1049">
        <v>46.9538642835819</v>
      </c>
      <c r="I95" s="812">
        <v>47.609429796328264</v>
      </c>
      <c r="J95" s="1369">
        <v>-1.3769656884168824</v>
      </c>
      <c r="K95" s="1043"/>
    </row>
    <row r="96" spans="1:11" x14ac:dyDescent="0.2">
      <c r="A96" s="1046" t="s">
        <v>1055</v>
      </c>
      <c r="B96" s="1049">
        <v>4.1780678488957275</v>
      </c>
      <c r="C96" s="812">
        <v>4.2717228377384542</v>
      </c>
      <c r="D96" s="1369">
        <v>-2.1924406709005906</v>
      </c>
      <c r="E96" s="1049">
        <v>4.7885453359199071</v>
      </c>
      <c r="F96" s="812">
        <v>4.7267689138072031</v>
      </c>
      <c r="G96" s="1369">
        <v>1.3069482185230372</v>
      </c>
      <c r="H96" s="1049">
        <v>2.7441964251860065</v>
      </c>
      <c r="I96" s="812">
        <v>3.0843719602938067</v>
      </c>
      <c r="J96" s="1369">
        <v>-11.029004915327924</v>
      </c>
      <c r="K96" s="1043"/>
    </row>
    <row r="97" spans="1:11" x14ac:dyDescent="0.2">
      <c r="A97" s="1044"/>
      <c r="B97" s="1045"/>
      <c r="C97" s="1056"/>
      <c r="D97" s="1369"/>
      <c r="E97" s="1045"/>
      <c r="F97" s="1056"/>
      <c r="G97" s="1369"/>
      <c r="H97" s="1045"/>
      <c r="I97" s="1056"/>
      <c r="J97" s="1369"/>
      <c r="K97" s="1043"/>
    </row>
    <row r="98" spans="1:11" x14ac:dyDescent="0.2">
      <c r="A98" s="1046" t="s">
        <v>1056</v>
      </c>
      <c r="B98" s="1045">
        <v>17325.090137046951</v>
      </c>
      <c r="C98" s="1056">
        <v>18535.19300515826</v>
      </c>
      <c r="D98" s="1369">
        <v>-6.5286769216513854</v>
      </c>
      <c r="E98" s="1045">
        <v>10397.51880909907</v>
      </c>
      <c r="F98" s="1056">
        <v>12249.092590809771</v>
      </c>
      <c r="G98" s="1369">
        <v>-15.11600772044042</v>
      </c>
      <c r="H98" s="1045">
        <v>6927.5713279479105</v>
      </c>
      <c r="I98" s="1056">
        <v>6286.1004143484897</v>
      </c>
      <c r="J98" s="1369">
        <v>10.204592216427468</v>
      </c>
      <c r="K98" s="1043"/>
    </row>
    <row r="99" spans="1:11" x14ac:dyDescent="0.2">
      <c r="A99" s="1046" t="s">
        <v>1057</v>
      </c>
      <c r="B99" s="1045">
        <v>281492.38614995091</v>
      </c>
      <c r="C99" s="1056">
        <v>272085.49279316561</v>
      </c>
      <c r="D99" s="1369">
        <v>3.4573299958834047</v>
      </c>
      <c r="E99" s="1045">
        <v>199187.95747790503</v>
      </c>
      <c r="F99" s="1056">
        <v>197851.59320751409</v>
      </c>
      <c r="G99" s="1369">
        <v>0.67543771001596853</v>
      </c>
      <c r="H99" s="1045">
        <v>82304.428672052105</v>
      </c>
      <c r="I99" s="1056">
        <v>74233.899585651525</v>
      </c>
      <c r="J99" s="1369">
        <v>10.871756881219415</v>
      </c>
      <c r="K99" s="1043"/>
    </row>
    <row r="100" spans="1:11" x14ac:dyDescent="0.2">
      <c r="A100" s="1044"/>
      <c r="B100" s="1045"/>
      <c r="C100" s="1056"/>
      <c r="D100" s="1369"/>
      <c r="E100" s="1045"/>
      <c r="F100" s="1056"/>
      <c r="G100" s="1369"/>
      <c r="H100" s="1045"/>
      <c r="I100" s="1056"/>
      <c r="J100" s="1369"/>
      <c r="K100" s="1043"/>
    </row>
    <row r="101" spans="1:11" x14ac:dyDescent="0.2">
      <c r="A101" s="1046" t="s">
        <v>1058</v>
      </c>
      <c r="B101" s="1045">
        <v>73082.25741411632</v>
      </c>
      <c r="C101" s="1056">
        <v>77152.446262771235</v>
      </c>
      <c r="D101" s="1369">
        <v>-5.2755149652577158</v>
      </c>
      <c r="E101" s="1045">
        <v>51006.582664535701</v>
      </c>
      <c r="F101" s="1056">
        <v>53995.713527912616</v>
      </c>
      <c r="G101" s="1369">
        <v>-5.535866956979298</v>
      </c>
      <c r="H101" s="1045">
        <v>22075.674749580641</v>
      </c>
      <c r="I101" s="1056">
        <v>23156.732734858619</v>
      </c>
      <c r="J101" s="1369">
        <v>-4.6684391863737495</v>
      </c>
      <c r="K101" s="1043"/>
    </row>
    <row r="102" spans="1:11" x14ac:dyDescent="0.2">
      <c r="A102" s="1046" t="s">
        <v>1059</v>
      </c>
      <c r="B102" s="1045">
        <v>225735.21887288458</v>
      </c>
      <c r="C102" s="1056">
        <v>213468.23953555859</v>
      </c>
      <c r="D102" s="1369">
        <v>5.7465126259602703</v>
      </c>
      <c r="E102" s="1045">
        <v>158578.89362246805</v>
      </c>
      <c r="F102" s="1056">
        <v>156104.97227041717</v>
      </c>
      <c r="G102" s="1369">
        <v>1.5847806229806436</v>
      </c>
      <c r="H102" s="1045">
        <v>67156.325250419366</v>
      </c>
      <c r="I102" s="1056">
        <v>57363.267265141425</v>
      </c>
      <c r="J102" s="1369">
        <v>17.072001739393595</v>
      </c>
      <c r="K102" s="1043"/>
    </row>
    <row r="103" spans="1:11" x14ac:dyDescent="0.2">
      <c r="A103" s="1044"/>
      <c r="B103" s="1045"/>
      <c r="C103" s="1056"/>
      <c r="D103" s="1369"/>
      <c r="E103" s="1045"/>
      <c r="F103" s="1056"/>
      <c r="G103" s="1369"/>
      <c r="H103" s="1045"/>
      <c r="I103" s="1056"/>
      <c r="J103" s="1369"/>
      <c r="K103" s="1043"/>
    </row>
    <row r="104" spans="1:11" x14ac:dyDescent="0.2">
      <c r="A104" s="1046" t="s">
        <v>1060</v>
      </c>
      <c r="B104" s="1045">
        <v>220065.45700707735</v>
      </c>
      <c r="C104" s="1056">
        <v>208120.38407285837</v>
      </c>
      <c r="D104" s="1369">
        <v>5.7395016770857321</v>
      </c>
      <c r="E104" s="1045">
        <v>155138.30250337659</v>
      </c>
      <c r="F104" s="1056">
        <v>152198.41058795093</v>
      </c>
      <c r="G104" s="1369">
        <v>1.9316180136630154</v>
      </c>
      <c r="H104" s="1045">
        <v>64927.154503702885</v>
      </c>
      <c r="I104" s="1056">
        <v>55921.973484907452</v>
      </c>
      <c r="J104" s="1369">
        <v>16.103117357304644</v>
      </c>
      <c r="K104" s="1043"/>
    </row>
    <row r="105" spans="1:11" x14ac:dyDescent="0.2">
      <c r="A105" s="1046"/>
      <c r="B105" s="1045"/>
      <c r="C105" s="1056"/>
      <c r="D105" s="1369"/>
      <c r="E105" s="1045"/>
      <c r="F105" s="1056"/>
      <c r="G105" s="1369"/>
      <c r="H105" s="1045"/>
      <c r="I105" s="1056"/>
      <c r="J105" s="1369"/>
      <c r="K105" s="1043"/>
    </row>
    <row r="106" spans="1:11" x14ac:dyDescent="0.2">
      <c r="A106" s="1050" t="s">
        <v>1061</v>
      </c>
      <c r="B106" s="1045">
        <v>44.588830731637763</v>
      </c>
      <c r="C106" s="1056">
        <v>43.612369785005072</v>
      </c>
      <c r="D106" s="1369">
        <v>2.2389541119786185</v>
      </c>
      <c r="E106" s="1045">
        <v>45.19485750771404</v>
      </c>
      <c r="F106" s="1056">
        <v>45.289344692180748</v>
      </c>
      <c r="G106" s="1369">
        <v>-0.20863005439560045</v>
      </c>
      <c r="H106" s="1045">
        <v>43.581932307907188</v>
      </c>
      <c r="I106" s="1056">
        <v>40.476065501393002</v>
      </c>
      <c r="J106" s="1369">
        <v>7.6733416848712626</v>
      </c>
      <c r="K106" s="1043"/>
    </row>
    <row r="107" spans="1:11" x14ac:dyDescent="0.2">
      <c r="A107" s="1051" t="s">
        <v>1062</v>
      </c>
      <c r="B107" s="1525">
        <v>2.030550260058158</v>
      </c>
      <c r="C107" s="1526">
        <v>2.0033788232461349</v>
      </c>
      <c r="D107" s="1370">
        <v>1.3562805245188905</v>
      </c>
      <c r="E107" s="1525">
        <v>1.9732198262994964</v>
      </c>
      <c r="F107" s="1526">
        <v>1.9496478388742879</v>
      </c>
      <c r="G107" s="1370">
        <v>1.2090382147587631</v>
      </c>
      <c r="H107" s="1525">
        <v>2.2115942138670941</v>
      </c>
      <c r="I107" s="1526">
        <v>2.1586052102776891</v>
      </c>
      <c r="J107" s="1370">
        <v>2.4547797502345645</v>
      </c>
      <c r="K107" s="1043"/>
    </row>
    <row r="108" spans="1:11" x14ac:dyDescent="0.2">
      <c r="A108" s="1052" t="s">
        <v>1030</v>
      </c>
      <c r="B108" s="1053"/>
      <c r="C108" s="1053"/>
      <c r="D108" s="812"/>
      <c r="E108" s="1053"/>
      <c r="F108" s="1053"/>
      <c r="G108" s="1054"/>
      <c r="H108" s="1053"/>
      <c r="I108" s="1053"/>
      <c r="J108" s="812"/>
      <c r="K108" s="1043"/>
    </row>
    <row r="109" spans="1:11" x14ac:dyDescent="0.2">
      <c r="A109" s="1055" t="s">
        <v>1063</v>
      </c>
      <c r="B109" s="1056"/>
      <c r="C109" s="1056"/>
      <c r="D109" s="812"/>
      <c r="E109" s="35"/>
      <c r="F109" s="35"/>
      <c r="G109" s="35"/>
      <c r="H109" s="35"/>
      <c r="I109" s="35"/>
      <c r="J109" s="35"/>
      <c r="K109" s="1043"/>
    </row>
    <row r="110" spans="1:11" x14ac:dyDescent="0.2">
      <c r="A110" s="897" t="s">
        <v>1064</v>
      </c>
      <c r="B110" s="1057"/>
      <c r="C110" s="1057"/>
      <c r="D110" s="813"/>
      <c r="E110" s="35"/>
      <c r="F110" s="35"/>
      <c r="G110" s="35"/>
      <c r="H110" s="35"/>
      <c r="I110" s="35"/>
      <c r="J110" s="35"/>
      <c r="K110" s="1043"/>
    </row>
    <row r="111" spans="1:11" x14ac:dyDescent="0.2">
      <c r="A111" s="897" t="s">
        <v>882</v>
      </c>
      <c r="B111" s="1057"/>
      <c r="C111" s="1057"/>
      <c r="D111" s="813"/>
      <c r="E111" s="35"/>
      <c r="F111" s="35"/>
      <c r="G111" s="35"/>
      <c r="H111" s="35"/>
      <c r="I111" s="35"/>
      <c r="J111" s="35"/>
      <c r="K111" s="1043"/>
    </row>
    <row r="112" spans="1:11" x14ac:dyDescent="0.2">
      <c r="A112" s="897" t="s">
        <v>1065</v>
      </c>
      <c r="B112" s="1057"/>
      <c r="C112" s="1057"/>
      <c r="D112" s="814"/>
      <c r="E112" s="35"/>
      <c r="F112" s="35"/>
      <c r="G112" s="35"/>
      <c r="H112" s="35"/>
      <c r="I112" s="35"/>
      <c r="J112" s="35"/>
      <c r="K112" s="1043"/>
    </row>
    <row r="113" spans="1:11" x14ac:dyDescent="0.2">
      <c r="A113" s="187"/>
      <c r="B113" s="166"/>
      <c r="C113" s="143"/>
      <c r="D113" s="152"/>
      <c r="E113" s="152"/>
      <c r="F113" s="143"/>
      <c r="G113" s="143"/>
      <c r="H113" s="144"/>
      <c r="I113" s="143"/>
      <c r="J113" s="1058"/>
      <c r="K113" s="1043"/>
    </row>
  </sheetData>
  <mergeCells count="2">
    <mergeCell ref="A1:J1"/>
    <mergeCell ref="A2:J2"/>
  </mergeCells>
  <phoneticPr fontId="37" type="noConversion"/>
  <printOptions horizontalCentered="1"/>
  <pageMargins left="0.25" right="0.25" top="0.25" bottom="0.5" header="0.3" footer="0.3"/>
  <pageSetup scale="84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68" max="9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P32"/>
  <sheetViews>
    <sheetView showGridLines="0" zoomScaleNormal="100" workbookViewId="0">
      <selection activeCell="D41" sqref="D41"/>
    </sheetView>
  </sheetViews>
  <sheetFormatPr defaultRowHeight="12.75" x14ac:dyDescent="0.2"/>
  <cols>
    <col min="1" max="1" width="10.28515625" style="334" customWidth="1"/>
    <col min="2" max="16" width="10.7109375" style="334" customWidth="1"/>
  </cols>
  <sheetData>
    <row r="1" spans="1:16" ht="15.75" x14ac:dyDescent="0.25">
      <c r="A1" s="1439" t="str">
        <f>CONCATENATE('List of Tables'!A41,":  ",'List of Tables'!C41)</f>
        <v>TABLE 36:  2016 Visitor Age Distribution by MMA (Percentage of MMA Total)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</row>
    <row r="2" spans="1:16" ht="15.75" x14ac:dyDescent="0.25">
      <c r="A2" s="1439" t="s">
        <v>816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  <c r="O2" s="1439"/>
      <c r="P2" s="1439"/>
    </row>
    <row r="3" spans="1:16" x14ac:dyDescent="0.2">
      <c r="F3" s="340"/>
      <c r="G3" s="340"/>
    </row>
    <row r="4" spans="1:16" ht="12.75" customHeight="1" x14ac:dyDescent="0.2">
      <c r="A4" s="1456" t="s">
        <v>578</v>
      </c>
      <c r="B4" s="1458" t="s">
        <v>581</v>
      </c>
      <c r="C4" s="1458"/>
      <c r="D4" s="1458"/>
      <c r="E4" s="1459" t="s">
        <v>582</v>
      </c>
      <c r="F4" s="1458"/>
      <c r="G4" s="1460"/>
      <c r="H4" s="1459" t="s">
        <v>226</v>
      </c>
      <c r="I4" s="1458"/>
      <c r="J4" s="1460"/>
      <c r="K4" s="1459" t="s">
        <v>198</v>
      </c>
      <c r="L4" s="1458"/>
      <c r="M4" s="1460"/>
      <c r="N4" s="1459" t="s">
        <v>223</v>
      </c>
      <c r="O4" s="1458"/>
      <c r="P4" s="1460"/>
    </row>
    <row r="5" spans="1:16" x14ac:dyDescent="0.2">
      <c r="A5" s="1457"/>
      <c r="B5" s="346" t="s">
        <v>650</v>
      </c>
      <c r="C5" s="346" t="s">
        <v>295</v>
      </c>
      <c r="D5" s="346" t="s">
        <v>221</v>
      </c>
      <c r="E5" s="347" t="s">
        <v>650</v>
      </c>
      <c r="F5" s="346" t="s">
        <v>295</v>
      </c>
      <c r="G5" s="348" t="s">
        <v>221</v>
      </c>
      <c r="H5" s="347" t="s">
        <v>650</v>
      </c>
      <c r="I5" s="346" t="s">
        <v>295</v>
      </c>
      <c r="J5" s="348" t="s">
        <v>221</v>
      </c>
      <c r="K5" s="347" t="s">
        <v>650</v>
      </c>
      <c r="L5" s="346" t="s">
        <v>295</v>
      </c>
      <c r="M5" s="348" t="s">
        <v>221</v>
      </c>
      <c r="N5" s="347" t="s">
        <v>650</v>
      </c>
      <c r="O5" s="346" t="s">
        <v>295</v>
      </c>
      <c r="P5" s="348" t="s">
        <v>221</v>
      </c>
    </row>
    <row r="6" spans="1:16" x14ac:dyDescent="0.2">
      <c r="A6" s="352" t="s">
        <v>606</v>
      </c>
      <c r="B6" s="354">
        <v>6.9486160000000003</v>
      </c>
      <c r="C6" s="343">
        <v>7.1160909999999999</v>
      </c>
      <c r="D6" s="353">
        <v>14.06471</v>
      </c>
      <c r="E6" s="354">
        <v>4.8270410000000004</v>
      </c>
      <c r="F6" s="343">
        <v>5.1486470000000004</v>
      </c>
      <c r="G6" s="353">
        <v>9.9756889999999991</v>
      </c>
      <c r="H6" s="354">
        <v>4.070945</v>
      </c>
      <c r="I6" s="343">
        <v>4.2158860000000002</v>
      </c>
      <c r="J6" s="353">
        <v>8.2868320000000004</v>
      </c>
      <c r="K6" s="354">
        <v>5.6430629999999997</v>
      </c>
      <c r="L6" s="343">
        <v>5.6219320000000002</v>
      </c>
      <c r="M6" s="353">
        <v>11.264989999999999</v>
      </c>
      <c r="N6" s="354">
        <v>3.6902940000000002</v>
      </c>
      <c r="O6" s="343">
        <v>3.8321239999999999</v>
      </c>
      <c r="P6" s="353">
        <v>7.5224169999999999</v>
      </c>
    </row>
    <row r="7" spans="1:16" x14ac:dyDescent="0.2">
      <c r="A7" s="352" t="s">
        <v>607</v>
      </c>
      <c r="B7" s="354">
        <v>3.2869269999999999</v>
      </c>
      <c r="C7" s="343">
        <v>3.6357309999999998</v>
      </c>
      <c r="D7" s="355">
        <v>6.9226580000000002</v>
      </c>
      <c r="E7" s="354">
        <v>3.2269909999999999</v>
      </c>
      <c r="F7" s="343">
        <v>3.739223</v>
      </c>
      <c r="G7" s="355">
        <v>6.9662139999999999</v>
      </c>
      <c r="H7" s="354">
        <v>1.0472760000000001</v>
      </c>
      <c r="I7" s="343">
        <v>1.431154</v>
      </c>
      <c r="J7" s="355">
        <v>2.4784299999999999</v>
      </c>
      <c r="K7" s="354">
        <v>2.7594599999999998</v>
      </c>
      <c r="L7" s="343">
        <v>3.3253840000000001</v>
      </c>
      <c r="M7" s="355">
        <v>6.0848440000000004</v>
      </c>
      <c r="N7" s="354">
        <v>2.920944</v>
      </c>
      <c r="O7" s="343">
        <v>3.2217829999999998</v>
      </c>
      <c r="P7" s="355">
        <v>6.1427269999999998</v>
      </c>
    </row>
    <row r="8" spans="1:16" x14ac:dyDescent="0.2">
      <c r="A8" s="352" t="s">
        <v>608</v>
      </c>
      <c r="B8" s="354">
        <v>4.0055870000000002</v>
      </c>
      <c r="C8" s="343">
        <v>4.9703239999999997</v>
      </c>
      <c r="D8" s="355">
        <v>8.9759119999999992</v>
      </c>
      <c r="E8" s="354">
        <v>4.2162660000000001</v>
      </c>
      <c r="F8" s="343">
        <v>5.2736140000000002</v>
      </c>
      <c r="G8" s="355">
        <v>9.4898790000000002</v>
      </c>
      <c r="H8" s="354">
        <v>2.6997969999999998</v>
      </c>
      <c r="I8" s="343">
        <v>6.095307</v>
      </c>
      <c r="J8" s="355">
        <v>8.7951040000000003</v>
      </c>
      <c r="K8" s="354">
        <v>3.1199979999999998</v>
      </c>
      <c r="L8" s="343">
        <v>4.4057009999999996</v>
      </c>
      <c r="M8" s="355">
        <v>7.5256990000000004</v>
      </c>
      <c r="N8" s="354">
        <v>5.0418529999999997</v>
      </c>
      <c r="O8" s="343">
        <v>6.5124060000000004</v>
      </c>
      <c r="P8" s="355">
        <v>11.554259999999999</v>
      </c>
    </row>
    <row r="9" spans="1:16" x14ac:dyDescent="0.2">
      <c r="A9" s="352" t="s">
        <v>609</v>
      </c>
      <c r="B9" s="354">
        <v>11.002090000000001</v>
      </c>
      <c r="C9" s="343">
        <v>12.70894</v>
      </c>
      <c r="D9" s="355">
        <v>23.711020000000001</v>
      </c>
      <c r="E9" s="354">
        <v>11.111750000000001</v>
      </c>
      <c r="F9" s="343">
        <v>12.41886</v>
      </c>
      <c r="G9" s="355">
        <v>23.5306</v>
      </c>
      <c r="H9" s="354">
        <v>14.869680000000001</v>
      </c>
      <c r="I9" s="343">
        <v>21.16948</v>
      </c>
      <c r="J9" s="355">
        <v>36.039160000000003</v>
      </c>
      <c r="K9" s="354">
        <v>10.40222</v>
      </c>
      <c r="L9" s="343">
        <v>13.17254</v>
      </c>
      <c r="M9" s="355">
        <v>23.574760000000001</v>
      </c>
      <c r="N9" s="354">
        <v>15.468249999999999</v>
      </c>
      <c r="O9" s="343">
        <v>17.56936</v>
      </c>
      <c r="P9" s="355">
        <v>33.037599999999998</v>
      </c>
    </row>
    <row r="10" spans="1:16" x14ac:dyDescent="0.2">
      <c r="A10" s="352" t="s">
        <v>610</v>
      </c>
      <c r="B10" s="354">
        <v>12.66023</v>
      </c>
      <c r="C10" s="343">
        <v>14.01726</v>
      </c>
      <c r="D10" s="355">
        <v>26.677489999999999</v>
      </c>
      <c r="E10" s="354">
        <v>13.70945</v>
      </c>
      <c r="F10" s="343">
        <v>15.040010000000001</v>
      </c>
      <c r="G10" s="355">
        <v>28.749459999999999</v>
      </c>
      <c r="H10" s="354">
        <v>10.3253</v>
      </c>
      <c r="I10" s="343">
        <v>14.966609999999999</v>
      </c>
      <c r="J10" s="355">
        <v>25.291910000000001</v>
      </c>
      <c r="K10" s="354">
        <v>14.05566</v>
      </c>
      <c r="L10" s="343">
        <v>16.544619999999998</v>
      </c>
      <c r="M10" s="355">
        <v>30.600280000000001</v>
      </c>
      <c r="N10" s="354">
        <v>13.439719999999999</v>
      </c>
      <c r="O10" s="343">
        <v>14.251799999999999</v>
      </c>
      <c r="P10" s="355">
        <v>27.691520000000001</v>
      </c>
    </row>
    <row r="11" spans="1:16" x14ac:dyDescent="0.2">
      <c r="A11" s="356" t="s">
        <v>579</v>
      </c>
      <c r="B11" s="354">
        <v>9.4907819999999994</v>
      </c>
      <c r="C11" s="343">
        <v>10.15743</v>
      </c>
      <c r="D11" s="355">
        <v>19.648219999999998</v>
      </c>
      <c r="E11" s="354">
        <v>10.30443</v>
      </c>
      <c r="F11" s="343">
        <v>10.98373</v>
      </c>
      <c r="G11" s="355">
        <v>21.288150000000002</v>
      </c>
      <c r="H11" s="354">
        <v>8.5544239999999991</v>
      </c>
      <c r="I11" s="343">
        <v>10.55415</v>
      </c>
      <c r="J11" s="355">
        <v>19.10857</v>
      </c>
      <c r="K11" s="354">
        <v>10.24799</v>
      </c>
      <c r="L11" s="343">
        <v>10.70144</v>
      </c>
      <c r="M11" s="355">
        <v>20.94943</v>
      </c>
      <c r="N11" s="354">
        <v>7.3295769999999996</v>
      </c>
      <c r="O11" s="343">
        <v>6.7218970000000002</v>
      </c>
      <c r="P11" s="355">
        <v>14.05147</v>
      </c>
    </row>
    <row r="12" spans="1:16" x14ac:dyDescent="0.2">
      <c r="A12" s="356"/>
      <c r="B12" s="358"/>
      <c r="C12" s="357"/>
      <c r="D12" s="355"/>
      <c r="E12" s="358"/>
      <c r="F12" s="357"/>
      <c r="G12" s="355"/>
      <c r="H12" s="358"/>
      <c r="I12" s="357"/>
      <c r="J12" s="355"/>
      <c r="K12" s="358"/>
      <c r="L12" s="357"/>
      <c r="M12" s="355"/>
      <c r="N12" s="358"/>
      <c r="O12" s="357"/>
      <c r="P12" s="355"/>
    </row>
    <row r="13" spans="1:16" x14ac:dyDescent="0.2">
      <c r="A13" s="359" t="s">
        <v>221</v>
      </c>
      <c r="B13" s="362">
        <v>47.39423</v>
      </c>
      <c r="C13" s="360">
        <v>52.60577</v>
      </c>
      <c r="D13" s="361">
        <v>100</v>
      </c>
      <c r="E13" s="362">
        <v>47.395919999999997</v>
      </c>
      <c r="F13" s="360">
        <v>52.604080000000003</v>
      </c>
      <c r="G13" s="361">
        <v>100</v>
      </c>
      <c r="H13" s="362">
        <v>41.567419999999998</v>
      </c>
      <c r="I13" s="360">
        <v>58.432580000000002</v>
      </c>
      <c r="J13" s="361">
        <v>100</v>
      </c>
      <c r="K13" s="362">
        <v>46.228380000000001</v>
      </c>
      <c r="L13" s="360">
        <v>53.771619999999999</v>
      </c>
      <c r="M13" s="361">
        <v>100</v>
      </c>
      <c r="N13" s="362">
        <v>47.890639999999998</v>
      </c>
      <c r="O13" s="360">
        <v>52.109360000000002</v>
      </c>
      <c r="P13" s="361">
        <v>100</v>
      </c>
    </row>
    <row r="14" spans="1:16" s="12" customFormat="1" x14ac:dyDescent="0.2">
      <c r="A14" s="342"/>
      <c r="B14" s="358"/>
      <c r="C14" s="357"/>
      <c r="D14" s="363"/>
      <c r="E14" s="358"/>
      <c r="F14" s="357"/>
      <c r="G14" s="363"/>
      <c r="H14" s="358"/>
      <c r="I14" s="357"/>
      <c r="J14" s="363"/>
      <c r="K14" s="358"/>
      <c r="L14" s="357"/>
      <c r="M14" s="363"/>
      <c r="N14" s="358"/>
      <c r="O14" s="357"/>
      <c r="P14" s="363"/>
    </row>
    <row r="15" spans="1:16" s="12" customFormat="1" x14ac:dyDescent="0.2">
      <c r="A15" s="349" t="s">
        <v>575</v>
      </c>
      <c r="B15" s="365">
        <v>1736595.4595630199</v>
      </c>
      <c r="C15" s="364">
        <v>1927554.0783934358</v>
      </c>
      <c r="D15" s="364">
        <v>3664149.5379564557</v>
      </c>
      <c r="E15" s="365">
        <v>897094.60167086939</v>
      </c>
      <c r="F15" s="364">
        <v>995672.96496961266</v>
      </c>
      <c r="G15" s="364">
        <v>1892767.5666404821</v>
      </c>
      <c r="H15" s="365">
        <v>618514.49089419865</v>
      </c>
      <c r="I15" s="364">
        <v>869464.53425145312</v>
      </c>
      <c r="J15" s="364">
        <v>1487979.0251456518</v>
      </c>
      <c r="K15" s="365">
        <v>216956.09312927246</v>
      </c>
      <c r="L15" s="364">
        <v>252357.54738608294</v>
      </c>
      <c r="M15" s="364">
        <v>469313.64051535539</v>
      </c>
      <c r="N15" s="365">
        <v>68925.195762101823</v>
      </c>
      <c r="O15" s="364">
        <v>74996.864502914104</v>
      </c>
      <c r="P15" s="1373">
        <v>143922.06026501593</v>
      </c>
    </row>
    <row r="16" spans="1:16" s="12" customFormat="1" x14ac:dyDescent="0.2">
      <c r="A16" s="366"/>
      <c r="B16" s="367"/>
      <c r="C16" s="367"/>
      <c r="D16" s="341"/>
      <c r="E16" s="367"/>
      <c r="F16" s="367"/>
      <c r="G16" s="367"/>
      <c r="H16" s="367"/>
      <c r="I16" s="367"/>
      <c r="J16" s="367"/>
      <c r="K16" s="367"/>
      <c r="L16" s="367"/>
      <c r="M16" s="367"/>
      <c r="N16" s="367"/>
      <c r="O16" s="367"/>
      <c r="P16" s="367"/>
    </row>
    <row r="17" spans="1:16" s="34" customFormat="1" x14ac:dyDescent="0.2">
      <c r="A17" s="368"/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</row>
    <row r="18" spans="1:16" s="12" customFormat="1" x14ac:dyDescent="0.2">
      <c r="A18" s="1456" t="s">
        <v>578</v>
      </c>
      <c r="B18" s="1458" t="s">
        <v>583</v>
      </c>
      <c r="C18" s="1458"/>
      <c r="D18" s="1458"/>
      <c r="E18" s="1459" t="s">
        <v>241</v>
      </c>
      <c r="F18" s="1458"/>
      <c r="G18" s="1460"/>
      <c r="H18" s="1459" t="s">
        <v>193</v>
      </c>
      <c r="I18" s="1458"/>
      <c r="J18" s="1460"/>
      <c r="K18" s="1459" t="s">
        <v>227</v>
      </c>
      <c r="L18" s="1458"/>
      <c r="M18" s="1460"/>
      <c r="N18" s="1459" t="s">
        <v>580</v>
      </c>
      <c r="O18" s="1458"/>
      <c r="P18" s="1460"/>
    </row>
    <row r="19" spans="1:16" s="12" customFormat="1" x14ac:dyDescent="0.2">
      <c r="A19" s="1457"/>
      <c r="B19" s="346" t="s">
        <v>650</v>
      </c>
      <c r="C19" s="346" t="s">
        <v>295</v>
      </c>
      <c r="D19" s="346" t="s">
        <v>221</v>
      </c>
      <c r="E19" s="347" t="s">
        <v>650</v>
      </c>
      <c r="F19" s="346" t="s">
        <v>295</v>
      </c>
      <c r="G19" s="348" t="s">
        <v>221</v>
      </c>
      <c r="H19" s="347" t="s">
        <v>650</v>
      </c>
      <c r="I19" s="346" t="s">
        <v>295</v>
      </c>
      <c r="J19" s="348" t="s">
        <v>221</v>
      </c>
      <c r="K19" s="347" t="s">
        <v>650</v>
      </c>
      <c r="L19" s="346" t="s">
        <v>295</v>
      </c>
      <c r="M19" s="348" t="s">
        <v>221</v>
      </c>
      <c r="N19" s="347" t="s">
        <v>650</v>
      </c>
      <c r="O19" s="346" t="s">
        <v>295</v>
      </c>
      <c r="P19" s="348" t="s">
        <v>221</v>
      </c>
    </row>
    <row r="20" spans="1:16" s="12" customFormat="1" x14ac:dyDescent="0.2">
      <c r="A20" s="352" t="s">
        <v>606</v>
      </c>
      <c r="B20" s="354">
        <v>4.4460800000000003</v>
      </c>
      <c r="C20" s="343">
        <v>5.0434830000000002</v>
      </c>
      <c r="D20" s="353">
        <v>9.4895619999999994</v>
      </c>
      <c r="E20" s="354">
        <v>4.1031469999999999</v>
      </c>
      <c r="F20" s="343">
        <v>4.1983769999999998</v>
      </c>
      <c r="G20" s="353">
        <v>8.3015240000000006</v>
      </c>
      <c r="H20" s="354">
        <v>5.0258050000000001</v>
      </c>
      <c r="I20" s="343">
        <v>5.2278250000000002</v>
      </c>
      <c r="J20" s="353">
        <v>10.253629999999999</v>
      </c>
      <c r="K20" s="354">
        <v>5.2499169999999999</v>
      </c>
      <c r="L20" s="343">
        <v>5.4115650000000004</v>
      </c>
      <c r="M20" s="353">
        <v>10.661479999999999</v>
      </c>
      <c r="N20" s="354">
        <v>5.5471719999999998</v>
      </c>
      <c r="O20" s="354">
        <v>5.753755</v>
      </c>
      <c r="P20" s="872">
        <v>11.300929999999999</v>
      </c>
    </row>
    <row r="21" spans="1:16" s="12" customFormat="1" x14ac:dyDescent="0.2">
      <c r="A21" s="352" t="s">
        <v>607</v>
      </c>
      <c r="B21" s="354">
        <v>2.2598220000000002</v>
      </c>
      <c r="C21" s="343">
        <v>3.267541</v>
      </c>
      <c r="D21" s="355">
        <v>5.5273630000000002</v>
      </c>
      <c r="E21" s="354">
        <v>1.2848280000000001</v>
      </c>
      <c r="F21" s="343">
        <v>1.179934</v>
      </c>
      <c r="G21" s="355">
        <v>2.4647619999999999</v>
      </c>
      <c r="H21" s="354">
        <v>3.362333</v>
      </c>
      <c r="I21" s="343">
        <v>3.5905809999999998</v>
      </c>
      <c r="J21" s="355">
        <v>6.9529139999999998</v>
      </c>
      <c r="K21" s="354">
        <v>2.730127</v>
      </c>
      <c r="L21" s="343">
        <v>3.4044080000000001</v>
      </c>
      <c r="M21" s="355">
        <v>6.1345359999999998</v>
      </c>
      <c r="N21" s="354">
        <v>2.702337</v>
      </c>
      <c r="O21" s="354">
        <v>3.116895</v>
      </c>
      <c r="P21" s="872">
        <v>5.8192320000000004</v>
      </c>
    </row>
    <row r="22" spans="1:16" s="12" customFormat="1" x14ac:dyDescent="0.2">
      <c r="A22" s="352" t="s">
        <v>608</v>
      </c>
      <c r="B22" s="354">
        <v>3.4937499999999999</v>
      </c>
      <c r="C22" s="343">
        <v>5.6881779999999997</v>
      </c>
      <c r="D22" s="355">
        <v>9.1819279999999992</v>
      </c>
      <c r="E22" s="354">
        <v>1.6651549999999999</v>
      </c>
      <c r="F22" s="343">
        <v>2.7691669999999999</v>
      </c>
      <c r="G22" s="355">
        <v>4.4343219999999999</v>
      </c>
      <c r="H22" s="354">
        <v>4.8734209999999996</v>
      </c>
      <c r="I22" s="343">
        <v>6.36334</v>
      </c>
      <c r="J22" s="355">
        <v>11.23676</v>
      </c>
      <c r="K22" s="354">
        <v>3.9607199999999998</v>
      </c>
      <c r="L22" s="343">
        <v>5.30619</v>
      </c>
      <c r="M22" s="355">
        <v>9.2669099999999993</v>
      </c>
      <c r="N22" s="354">
        <v>3.6833960000000001</v>
      </c>
      <c r="O22" s="354">
        <v>5.1756159999999998</v>
      </c>
      <c r="P22" s="872">
        <v>8.8590119999999999</v>
      </c>
    </row>
    <row r="23" spans="1:16" s="12" customFormat="1" x14ac:dyDescent="0.2">
      <c r="A23" s="352" t="s">
        <v>609</v>
      </c>
      <c r="B23" s="354">
        <v>10.01018</v>
      </c>
      <c r="C23" s="343">
        <v>13.421620000000001</v>
      </c>
      <c r="D23" s="355">
        <v>23.431799999999999</v>
      </c>
      <c r="E23" s="354">
        <v>21.807220000000001</v>
      </c>
      <c r="F23" s="343">
        <v>26.01754</v>
      </c>
      <c r="G23" s="355">
        <v>47.824759999999998</v>
      </c>
      <c r="H23" s="354">
        <v>16.066130000000001</v>
      </c>
      <c r="I23" s="343">
        <v>17.354230000000001</v>
      </c>
      <c r="J23" s="355">
        <v>33.420360000000002</v>
      </c>
      <c r="K23" s="354">
        <v>13.26566</v>
      </c>
      <c r="L23" s="343">
        <v>14.949479999999999</v>
      </c>
      <c r="M23" s="355">
        <v>28.215150000000001</v>
      </c>
      <c r="N23" s="354">
        <v>12.37448</v>
      </c>
      <c r="O23" s="354">
        <v>15.011839999999999</v>
      </c>
      <c r="P23" s="872">
        <v>27.386320000000001</v>
      </c>
    </row>
    <row r="24" spans="1:16" s="12" customFormat="1" x14ac:dyDescent="0.2">
      <c r="A24" s="352" t="s">
        <v>610</v>
      </c>
      <c r="B24" s="354">
        <v>13.63405</v>
      </c>
      <c r="C24" s="343">
        <v>18.65523</v>
      </c>
      <c r="D24" s="355">
        <v>32.289279999999998</v>
      </c>
      <c r="E24" s="354">
        <v>11.24769</v>
      </c>
      <c r="F24" s="343">
        <v>14.2651</v>
      </c>
      <c r="G24" s="355">
        <v>25.512789999999999</v>
      </c>
      <c r="H24" s="354">
        <v>12.430260000000001</v>
      </c>
      <c r="I24" s="343">
        <v>13.57863</v>
      </c>
      <c r="J24" s="355">
        <v>26.008890000000001</v>
      </c>
      <c r="K24" s="354">
        <v>14.233000000000001</v>
      </c>
      <c r="L24" s="343">
        <v>15.67356</v>
      </c>
      <c r="M24" s="355">
        <v>29.906559999999999</v>
      </c>
      <c r="N24" s="354">
        <v>12.59473</v>
      </c>
      <c r="O24" s="354">
        <v>14.778280000000001</v>
      </c>
      <c r="P24" s="872">
        <v>27.373010000000001</v>
      </c>
    </row>
    <row r="25" spans="1:16" s="12" customFormat="1" x14ac:dyDescent="0.2">
      <c r="A25" s="356" t="s">
        <v>579</v>
      </c>
      <c r="B25" s="354">
        <v>9.7621129999999994</v>
      </c>
      <c r="C25" s="343">
        <v>10.317959999999999</v>
      </c>
      <c r="D25" s="355">
        <v>20.080069999999999</v>
      </c>
      <c r="E25" s="354">
        <v>5.25441</v>
      </c>
      <c r="F25" s="343">
        <v>6.2074340000000001</v>
      </c>
      <c r="G25" s="355">
        <v>11.46184</v>
      </c>
      <c r="H25" s="354">
        <v>5.7337090000000002</v>
      </c>
      <c r="I25" s="343">
        <v>6.3937350000000004</v>
      </c>
      <c r="J25" s="355">
        <v>12.12744</v>
      </c>
      <c r="K25" s="354">
        <v>7.7432530000000002</v>
      </c>
      <c r="L25" s="343">
        <v>8.0721159999999994</v>
      </c>
      <c r="M25" s="355">
        <v>15.81537</v>
      </c>
      <c r="N25" s="354">
        <v>9.2047460000000001</v>
      </c>
      <c r="O25" s="354">
        <v>10.056749999999999</v>
      </c>
      <c r="P25" s="872">
        <v>19.261500000000002</v>
      </c>
    </row>
    <row r="26" spans="1:16" s="12" customFormat="1" x14ac:dyDescent="0.2">
      <c r="A26" s="356"/>
      <c r="B26" s="358"/>
      <c r="C26" s="357"/>
      <c r="D26" s="355"/>
      <c r="E26" s="358"/>
      <c r="F26" s="357"/>
      <c r="G26" s="355"/>
      <c r="H26" s="358"/>
      <c r="I26" s="357"/>
      <c r="J26" s="355"/>
      <c r="K26" s="358"/>
      <c r="L26" s="357"/>
      <c r="M26" s="355"/>
      <c r="N26" s="358"/>
      <c r="O26" s="358"/>
      <c r="P26" s="873"/>
    </row>
    <row r="27" spans="1:16" s="12" customFormat="1" x14ac:dyDescent="0.2">
      <c r="A27" s="359" t="s">
        <v>221</v>
      </c>
      <c r="B27" s="362">
        <v>43.606000000000002</v>
      </c>
      <c r="C27" s="360">
        <v>56.393999999999998</v>
      </c>
      <c r="D27" s="361">
        <v>100</v>
      </c>
      <c r="E27" s="362">
        <v>45.362450000000003</v>
      </c>
      <c r="F27" s="360">
        <v>54.637549999999997</v>
      </c>
      <c r="G27" s="361">
        <v>100</v>
      </c>
      <c r="H27" s="362">
        <v>47.49165</v>
      </c>
      <c r="I27" s="360">
        <v>52.50835</v>
      </c>
      <c r="J27" s="361">
        <v>100</v>
      </c>
      <c r="K27" s="362">
        <v>47.182679999999998</v>
      </c>
      <c r="L27" s="360">
        <v>52.817320000000002</v>
      </c>
      <c r="M27" s="361">
        <v>100</v>
      </c>
      <c r="N27" s="362">
        <v>46.106870000000001</v>
      </c>
      <c r="O27" s="362">
        <v>53.893129999999999</v>
      </c>
      <c r="P27" s="874">
        <v>100</v>
      </c>
    </row>
    <row r="28" spans="1:16" s="12" customFormat="1" x14ac:dyDescent="0.2">
      <c r="A28" s="342"/>
      <c r="B28" s="358"/>
      <c r="C28" s="357"/>
      <c r="D28" s="363"/>
      <c r="E28" s="358"/>
      <c r="F28" s="357"/>
      <c r="G28" s="363"/>
      <c r="H28" s="358"/>
      <c r="I28" s="357"/>
      <c r="J28" s="363"/>
      <c r="K28" s="358"/>
      <c r="L28" s="357"/>
      <c r="M28" s="363"/>
      <c r="N28" s="358"/>
      <c r="O28" s="358"/>
      <c r="P28" s="873"/>
    </row>
    <row r="29" spans="1:16" s="12" customFormat="1" x14ac:dyDescent="0.2">
      <c r="A29" s="349" t="s">
        <v>575</v>
      </c>
      <c r="B29" s="365">
        <v>170222.21157648973</v>
      </c>
      <c r="C29" s="364">
        <v>220141.98503977805</v>
      </c>
      <c r="D29" s="364">
        <v>390364.19661626779</v>
      </c>
      <c r="E29" s="365">
        <v>203411.38076938261</v>
      </c>
      <c r="F29" s="364">
        <v>245002.18765424224</v>
      </c>
      <c r="G29" s="364">
        <v>448413.56842362485</v>
      </c>
      <c r="H29" s="365">
        <v>12383.612490506304</v>
      </c>
      <c r="I29" s="364">
        <v>13691.734418911044</v>
      </c>
      <c r="J29" s="364">
        <v>26075.346909417349</v>
      </c>
      <c r="K29" s="365">
        <v>140990.09362057305</v>
      </c>
      <c r="L29" s="364">
        <v>157827.38266643113</v>
      </c>
      <c r="M29" s="364">
        <v>298817.47628700419</v>
      </c>
      <c r="N29" s="365">
        <v>4067456.9728730265</v>
      </c>
      <c r="O29" s="365">
        <v>4754345.4458837155</v>
      </c>
      <c r="P29" s="875">
        <v>8821802.418756742</v>
      </c>
    </row>
    <row r="30" spans="1:16" s="12" customFormat="1" x14ac:dyDescent="0.2">
      <c r="A30" s="334"/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</row>
    <row r="31" spans="1:16" x14ac:dyDescent="0.2">
      <c r="A31" s="334" t="s">
        <v>640</v>
      </c>
      <c r="N31" s="369"/>
    </row>
    <row r="32" spans="1:16" x14ac:dyDescent="0.2">
      <c r="A32" s="345" t="s">
        <v>704</v>
      </c>
      <c r="L32" s="370"/>
      <c r="M32" s="371"/>
      <c r="N32" s="369"/>
    </row>
  </sheetData>
  <sheetProtection formatCells="0" formatColumns="0" formatRows="0" insertColumns="0" insertRows="0" insertHyperlinks="0" deleteColumns="0" deleteRows="0" sort="0" autoFilter="0" pivotTables="0"/>
  <mergeCells count="14">
    <mergeCell ref="N18:P18"/>
    <mergeCell ref="A18:A19"/>
    <mergeCell ref="B18:D18"/>
    <mergeCell ref="E18:G18"/>
    <mergeCell ref="H18:J18"/>
    <mergeCell ref="K18:M18"/>
    <mergeCell ref="A1:P1"/>
    <mergeCell ref="A4:A5"/>
    <mergeCell ref="B4:D4"/>
    <mergeCell ref="E4:G4"/>
    <mergeCell ref="H4:J4"/>
    <mergeCell ref="K4:M4"/>
    <mergeCell ref="N4:P4"/>
    <mergeCell ref="A2:P2"/>
  </mergeCells>
  <phoneticPr fontId="37" type="noConversion"/>
  <printOptions horizontalCentered="1"/>
  <pageMargins left="0.25" right="0.25" top="0.25" bottom="0.5" header="0.3" footer="0.3"/>
  <pageSetup scale="80"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J77"/>
  <sheetViews>
    <sheetView showGridLines="0" zoomScaleNormal="100" workbookViewId="0">
      <selection activeCell="H37" sqref="H37"/>
    </sheetView>
  </sheetViews>
  <sheetFormatPr defaultColWidth="9.140625" defaultRowHeight="12" x14ac:dyDescent="0.2"/>
  <cols>
    <col min="1" max="1" width="33.7109375" style="14" customWidth="1"/>
    <col min="2" max="2" width="10.28515625" style="22" customWidth="1"/>
    <col min="3" max="3" width="12.710937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42578125" style="7" customWidth="1"/>
    <col min="8" max="8" width="10.28515625" style="41" customWidth="1"/>
    <col min="9" max="9" width="10.28515625" style="233" customWidth="1"/>
    <col min="10" max="10" width="9.7109375" style="7" customWidth="1"/>
    <col min="11" max="16384" width="9.140625" style="4"/>
  </cols>
  <sheetData>
    <row r="1" spans="1:10" s="2" customFormat="1" ht="15.75" x14ac:dyDescent="0.25">
      <c r="A1" s="1439" t="str">
        <f>CONCATENATE('List of Tables'!A44,":  ",'List of Tables'!C44)</f>
        <v>TABLE 37:  Honeymoon Visitor Characteristics: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" customFormat="1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" customFormat="1" ht="14.25" x14ac:dyDescent="0.2">
      <c r="A3" s="261"/>
      <c r="B3" s="144"/>
      <c r="C3" s="372"/>
      <c r="D3" s="15"/>
      <c r="E3" s="228"/>
      <c r="F3" s="372"/>
      <c r="G3" s="15"/>
      <c r="H3" s="228"/>
      <c r="I3" s="372"/>
      <c r="J3" s="228"/>
    </row>
    <row r="4" spans="1:10" x14ac:dyDescent="0.2">
      <c r="A4" s="1461" t="s">
        <v>173</v>
      </c>
      <c r="B4" s="1462" t="s">
        <v>245</v>
      </c>
      <c r="C4" s="1463"/>
      <c r="D4" s="1463"/>
      <c r="E4" s="1462" t="s">
        <v>234</v>
      </c>
      <c r="F4" s="1463"/>
      <c r="G4" s="1464"/>
      <c r="H4" s="1462" t="s">
        <v>235</v>
      </c>
      <c r="I4" s="1463"/>
      <c r="J4" s="1464"/>
    </row>
    <row r="5" spans="1:10" ht="24" x14ac:dyDescent="0.2">
      <c r="A5" s="1453" t="s">
        <v>232</v>
      </c>
      <c r="B5" s="37">
        <v>2016</v>
      </c>
      <c r="C5" s="38">
        <v>2015</v>
      </c>
      <c r="D5" s="28" t="s">
        <v>561</v>
      </c>
      <c r="E5" s="941">
        <v>2016</v>
      </c>
      <c r="F5" s="609">
        <v>2015</v>
      </c>
      <c r="G5" s="818" t="s">
        <v>561</v>
      </c>
      <c r="H5" s="941">
        <v>2016</v>
      </c>
      <c r="I5" s="609">
        <v>2015</v>
      </c>
      <c r="J5" s="818" t="s">
        <v>561</v>
      </c>
    </row>
    <row r="6" spans="1:10" x14ac:dyDescent="0.2">
      <c r="A6" s="945" t="s">
        <v>448</v>
      </c>
      <c r="B6" s="660">
        <v>4471286.6570402486</v>
      </c>
      <c r="C6" s="660">
        <v>4392459.9746806221</v>
      </c>
      <c r="D6" s="712">
        <v>1.7945907945435158E-2</v>
      </c>
      <c r="E6" s="713">
        <v>2106235.264128576</v>
      </c>
      <c r="F6" s="660">
        <v>2138850.0484894663</v>
      </c>
      <c r="G6" s="942">
        <v>-1.5248747514545968E-2</v>
      </c>
      <c r="H6" s="713">
        <v>2365051.3929140787</v>
      </c>
      <c r="I6" s="660">
        <v>2253609.9261928895</v>
      </c>
      <c r="J6" s="942">
        <v>4.9450202284763378E-2</v>
      </c>
    </row>
    <row r="7" spans="1:10" s="10" customFormat="1" x14ac:dyDescent="0.2">
      <c r="A7" s="21" t="s">
        <v>246</v>
      </c>
      <c r="B7" s="660">
        <v>599739.55124004057</v>
      </c>
      <c r="C7" s="660">
        <v>588236.46065060457</v>
      </c>
      <c r="D7" s="712">
        <v>1.9555215221976008E-2</v>
      </c>
      <c r="E7" s="714">
        <v>228553.64767255736</v>
      </c>
      <c r="F7" s="660">
        <v>228711.13785880603</v>
      </c>
      <c r="G7" s="942">
        <v>-6.8859867395654195E-4</v>
      </c>
      <c r="H7" s="711">
        <v>371185.90356782998</v>
      </c>
      <c r="I7" s="660">
        <v>359525.32279203786</v>
      </c>
      <c r="J7" s="942">
        <v>3.2433266967781815E-2</v>
      </c>
    </row>
    <row r="8" spans="1:10" x14ac:dyDescent="0.2">
      <c r="A8" s="137" t="s">
        <v>247</v>
      </c>
      <c r="B8" s="716"/>
      <c r="C8" s="716"/>
      <c r="D8" s="716"/>
      <c r="E8" s="715"/>
      <c r="F8" s="716"/>
      <c r="G8" s="717"/>
      <c r="H8" s="715"/>
      <c r="I8" s="716"/>
      <c r="J8" s="717"/>
    </row>
    <row r="9" spans="1:10" s="90" customFormat="1" x14ac:dyDescent="0.2">
      <c r="A9" s="937" t="s">
        <v>248</v>
      </c>
      <c r="B9" s="660">
        <v>17974.15857121746</v>
      </c>
      <c r="C9" s="660">
        <v>19023.862934279088</v>
      </c>
      <c r="D9" s="712">
        <v>-5.5178297209562355E-2</v>
      </c>
      <c r="E9" s="714">
        <v>14730.453980720649</v>
      </c>
      <c r="F9" s="660">
        <v>16191.836687757348</v>
      </c>
      <c r="G9" s="942">
        <v>-9.0254288949298211E-2</v>
      </c>
      <c r="H9" s="711">
        <v>3243.7045904969318</v>
      </c>
      <c r="I9" s="660">
        <v>2832.0262465219525</v>
      </c>
      <c r="J9" s="942">
        <v>0.14536529966152911</v>
      </c>
    </row>
    <row r="10" spans="1:10" s="90" customFormat="1" x14ac:dyDescent="0.2">
      <c r="A10" s="937" t="s">
        <v>249</v>
      </c>
      <c r="B10" s="660">
        <v>537301.60010106571</v>
      </c>
      <c r="C10" s="660">
        <v>515585.16885359329</v>
      </c>
      <c r="D10" s="712">
        <v>4.2119968841925814E-2</v>
      </c>
      <c r="E10" s="714">
        <v>187111.11108832303</v>
      </c>
      <c r="F10" s="660">
        <v>182475.87561621494</v>
      </c>
      <c r="G10" s="942">
        <v>2.5401908369832693E-2</v>
      </c>
      <c r="H10" s="711">
        <v>350190.48901326815</v>
      </c>
      <c r="I10" s="660">
        <v>333109.29323784792</v>
      </c>
      <c r="J10" s="942">
        <v>5.1278052345492098E-2</v>
      </c>
    </row>
    <row r="11" spans="1:10" s="90" customFormat="1" x14ac:dyDescent="0.2">
      <c r="A11" s="937" t="s">
        <v>250</v>
      </c>
      <c r="B11" s="660">
        <v>44463.792567644065</v>
      </c>
      <c r="C11" s="660">
        <v>53627.428862488407</v>
      </c>
      <c r="D11" s="712">
        <v>-0.17087592094601001</v>
      </c>
      <c r="E11" s="714">
        <v>26712.082603583265</v>
      </c>
      <c r="F11" s="660">
        <v>30043.425554830796</v>
      </c>
      <c r="G11" s="942">
        <v>-0.11088425802735635</v>
      </c>
      <c r="H11" s="711">
        <v>17751.709964058606</v>
      </c>
      <c r="I11" s="660">
        <v>23584.003307660074</v>
      </c>
      <c r="J11" s="942">
        <v>-0.24729869935640414</v>
      </c>
    </row>
    <row r="12" spans="1:10" s="90" customFormat="1" x14ac:dyDescent="0.2">
      <c r="A12" s="937" t="s">
        <v>251</v>
      </c>
      <c r="B12" s="720">
        <v>2.0173906337259266</v>
      </c>
      <c r="C12" s="721">
        <v>2.0297381263862615</v>
      </c>
      <c r="D12" s="712">
        <v>-6.0832934553574081E-3</v>
      </c>
      <c r="E12" s="722">
        <v>1.9916595576791833</v>
      </c>
      <c r="F12" s="721">
        <v>1.9938461364444489</v>
      </c>
      <c r="G12" s="942">
        <v>-1.0966637421505609E-3</v>
      </c>
      <c r="H12" s="719">
        <v>2.0335676397822966</v>
      </c>
      <c r="I12" s="721">
        <v>2.0532510032597315</v>
      </c>
      <c r="J12" s="942">
        <v>-9.5864380176537978E-3</v>
      </c>
    </row>
    <row r="13" spans="1:10" x14ac:dyDescent="0.2">
      <c r="A13" s="137" t="s">
        <v>252</v>
      </c>
      <c r="B13" s="716"/>
      <c r="C13" s="716"/>
      <c r="D13" s="716"/>
      <c r="E13" s="715"/>
      <c r="F13" s="716"/>
      <c r="G13" s="717"/>
      <c r="H13" s="715"/>
      <c r="I13" s="716"/>
      <c r="J13" s="717"/>
    </row>
    <row r="14" spans="1:10" s="54" customFormat="1" x14ac:dyDescent="0.2">
      <c r="A14" s="8" t="s">
        <v>253</v>
      </c>
      <c r="B14" s="660">
        <v>448998.02317248343</v>
      </c>
      <c r="C14" s="660">
        <v>434482.29997719743</v>
      </c>
      <c r="D14" s="712">
        <v>3.3409239446688277E-2</v>
      </c>
      <c r="E14" s="714">
        <v>141282.13456779238</v>
      </c>
      <c r="F14" s="660">
        <v>137732.29762983663</v>
      </c>
      <c r="G14" s="942">
        <v>2.5773453278882696E-2</v>
      </c>
      <c r="H14" s="711">
        <v>307715.88860510377</v>
      </c>
      <c r="I14" s="660">
        <v>296750.00234761916</v>
      </c>
      <c r="J14" s="942">
        <v>3.6953281114515235E-2</v>
      </c>
    </row>
    <row r="15" spans="1:10" s="54" customFormat="1" x14ac:dyDescent="0.2">
      <c r="A15" s="8" t="s">
        <v>254</v>
      </c>
      <c r="B15" s="660">
        <v>150741.52806766488</v>
      </c>
      <c r="C15" s="660">
        <v>153754.16067338415</v>
      </c>
      <c r="D15" s="712">
        <v>-1.95938281769098E-2</v>
      </c>
      <c r="E15" s="711">
        <v>87271.513104891201</v>
      </c>
      <c r="F15" s="660">
        <v>90978.840228939298</v>
      </c>
      <c r="G15" s="942">
        <v>-4.0749333743087646E-2</v>
      </c>
      <c r="H15" s="711">
        <v>63470.014962732814</v>
      </c>
      <c r="I15" s="660">
        <v>62775.32044442906</v>
      </c>
      <c r="J15" s="942">
        <v>1.1066363554746328E-2</v>
      </c>
    </row>
    <row r="16" spans="1:10" s="54" customFormat="1" x14ac:dyDescent="0.2">
      <c r="A16" s="21" t="s">
        <v>585</v>
      </c>
      <c r="B16" s="720">
        <v>1.8569712794282689</v>
      </c>
      <c r="C16" s="721">
        <v>1.930846667244601</v>
      </c>
      <c r="D16" s="712">
        <v>-3.8260618551215875E-2</v>
      </c>
      <c r="E16" s="722">
        <v>2.5605228813206034</v>
      </c>
      <c r="F16" s="721">
        <v>2.7161948167518779</v>
      </c>
      <c r="G16" s="942">
        <v>-5.7312507361836684E-2</v>
      </c>
      <c r="H16" s="719">
        <v>1.4237670995474132</v>
      </c>
      <c r="I16" s="721">
        <v>1.4312493996743845</v>
      </c>
      <c r="J16" s="942">
        <v>-5.2278101417360112E-3</v>
      </c>
    </row>
    <row r="17" spans="1:10" x14ac:dyDescent="0.2">
      <c r="A17" s="230" t="s">
        <v>255</v>
      </c>
      <c r="B17" s="716"/>
      <c r="C17" s="716"/>
      <c r="D17" s="716"/>
      <c r="E17" s="715"/>
      <c r="F17" s="716"/>
      <c r="G17" s="717"/>
      <c r="H17" s="715"/>
      <c r="I17" s="716"/>
      <c r="J17" s="717"/>
    </row>
    <row r="18" spans="1:10" s="54" customFormat="1" x14ac:dyDescent="0.2">
      <c r="A18" s="8" t="s">
        <v>256</v>
      </c>
      <c r="B18" s="660">
        <v>28365.485386597655</v>
      </c>
      <c r="C18" s="660">
        <v>41587.499783240659</v>
      </c>
      <c r="D18" s="712">
        <v>-0.31793241876904899</v>
      </c>
      <c r="E18" s="714">
        <v>4122.2023589525188</v>
      </c>
      <c r="F18" s="660">
        <v>4570.1062224981015</v>
      </c>
      <c r="G18" s="942">
        <v>-9.8007320123239983E-2</v>
      </c>
      <c r="H18" s="711">
        <v>24243.283027645815</v>
      </c>
      <c r="I18" s="660">
        <v>37017.393560743018</v>
      </c>
      <c r="J18" s="942">
        <v>-0.34508400793091387</v>
      </c>
    </row>
    <row r="19" spans="1:10" s="54" customFormat="1" x14ac:dyDescent="0.2">
      <c r="A19" s="8" t="s">
        <v>257</v>
      </c>
      <c r="B19" s="660">
        <v>371616.73648402217</v>
      </c>
      <c r="C19" s="660">
        <v>375128.03750787611</v>
      </c>
      <c r="D19" s="712">
        <v>-9.3602734873695637E-3</v>
      </c>
      <c r="E19" s="714">
        <v>80554.033978385138</v>
      </c>
      <c r="F19" s="660">
        <v>80886.450337092625</v>
      </c>
      <c r="G19" s="942">
        <v>-4.1096667899523931E-3</v>
      </c>
      <c r="H19" s="711">
        <v>291062.70250581752</v>
      </c>
      <c r="I19" s="660">
        <v>294241.587170946</v>
      </c>
      <c r="J19" s="942">
        <v>-1.080365524021476E-2</v>
      </c>
    </row>
    <row r="20" spans="1:10" s="54" customFormat="1" x14ac:dyDescent="0.2">
      <c r="A20" s="8" t="s">
        <v>258</v>
      </c>
      <c r="B20" s="660">
        <v>25972.93740631039</v>
      </c>
      <c r="C20" s="660">
        <v>38810.729171989013</v>
      </c>
      <c r="D20" s="712">
        <v>-0.33077945299064571</v>
      </c>
      <c r="E20" s="714">
        <v>2513.0017141185967</v>
      </c>
      <c r="F20" s="660">
        <v>3053.7313883374477</v>
      </c>
      <c r="G20" s="942">
        <v>-0.17707178708774451</v>
      </c>
      <c r="H20" s="711">
        <v>23459.935692192234</v>
      </c>
      <c r="I20" s="660">
        <v>35756.99778365191</v>
      </c>
      <c r="J20" s="942">
        <v>-0.34390644779137158</v>
      </c>
    </row>
    <row r="21" spans="1:10" s="54" customFormat="1" x14ac:dyDescent="0.2">
      <c r="A21" s="8" t="s">
        <v>259</v>
      </c>
      <c r="B21" s="660">
        <v>225730.26677595475</v>
      </c>
      <c r="C21" s="660">
        <v>210331.65253154974</v>
      </c>
      <c r="D21" s="712">
        <v>7.3211112350744401E-2</v>
      </c>
      <c r="E21" s="714">
        <v>146390.41304949464</v>
      </c>
      <c r="F21" s="660">
        <v>146308.31268752585</v>
      </c>
      <c r="G21" s="942">
        <v>5.6114625656400463E-4</v>
      </c>
      <c r="H21" s="711">
        <v>79339.853726566609</v>
      </c>
      <c r="I21" s="660">
        <v>64023.339844006405</v>
      </c>
      <c r="J21" s="942">
        <v>0.23923328460962923</v>
      </c>
    </row>
    <row r="22" spans="1:10" x14ac:dyDescent="0.2">
      <c r="A22" s="230" t="s">
        <v>260</v>
      </c>
      <c r="B22" s="716"/>
      <c r="C22" s="716"/>
      <c r="D22" s="716"/>
      <c r="E22" s="715"/>
      <c r="F22" s="716"/>
      <c r="G22" s="717"/>
      <c r="H22" s="715"/>
      <c r="I22" s="716"/>
      <c r="J22" s="717"/>
    </row>
    <row r="23" spans="1:10" s="54" customFormat="1" x14ac:dyDescent="0.2">
      <c r="A23" s="8" t="s">
        <v>514</v>
      </c>
      <c r="B23" s="660">
        <v>469104.90400214703</v>
      </c>
      <c r="C23" s="660">
        <v>461241.75708709902</v>
      </c>
      <c r="D23" s="712">
        <v>1.7047777644215278E-2</v>
      </c>
      <c r="E23" s="714">
        <v>106430.83915029991</v>
      </c>
      <c r="F23" s="660">
        <v>110123.97276637249</v>
      </c>
      <c r="G23" s="942">
        <v>-3.3536145884489166E-2</v>
      </c>
      <c r="H23" s="711">
        <v>362674.06485229277</v>
      </c>
      <c r="I23" s="660">
        <v>351117.78432081512</v>
      </c>
      <c r="J23" s="942">
        <v>3.2912831669382747E-2</v>
      </c>
    </row>
    <row r="24" spans="1:10" s="54" customFormat="1" x14ac:dyDescent="0.2">
      <c r="A24" s="8" t="s">
        <v>261</v>
      </c>
      <c r="B24" s="660">
        <v>157611.16308403175</v>
      </c>
      <c r="C24" s="660">
        <v>154276.63393231516</v>
      </c>
      <c r="D24" s="712">
        <v>2.1613961017450833E-2</v>
      </c>
      <c r="E24" s="714">
        <v>114429.2115497933</v>
      </c>
      <c r="F24" s="660">
        <v>110556.95740394779</v>
      </c>
      <c r="G24" s="942">
        <v>3.5024970266658517E-2</v>
      </c>
      <c r="H24" s="711">
        <v>43181.951534211665</v>
      </c>
      <c r="I24" s="660">
        <v>43719.676528350195</v>
      </c>
      <c r="J24" s="942">
        <v>-1.229938180786494E-2</v>
      </c>
    </row>
    <row r="25" spans="1:10" s="54" customFormat="1" x14ac:dyDescent="0.2">
      <c r="A25" s="8" t="s">
        <v>262</v>
      </c>
      <c r="B25" s="660">
        <v>156236.21706622158</v>
      </c>
      <c r="C25" s="660">
        <v>152897.37313802956</v>
      </c>
      <c r="D25" s="712">
        <v>2.1837156909019217E-2</v>
      </c>
      <c r="E25" s="714">
        <v>113382.03258294486</v>
      </c>
      <c r="F25" s="660">
        <v>109503.41539250914</v>
      </c>
      <c r="G25" s="942">
        <v>3.5420056776612974E-2</v>
      </c>
      <c r="H25" s="711">
        <v>42854.184483244862</v>
      </c>
      <c r="I25" s="660">
        <v>43393.957745502637</v>
      </c>
      <c r="J25" s="942">
        <v>-1.2438903716121996E-2</v>
      </c>
    </row>
    <row r="26" spans="1:10" s="54" customFormat="1" x14ac:dyDescent="0.2">
      <c r="A26" s="826" t="s">
        <v>1115</v>
      </c>
      <c r="B26" s="660">
        <v>2812.7607382901529</v>
      </c>
      <c r="C26" s="660">
        <v>3336.1123876056249</v>
      </c>
      <c r="D26" s="712">
        <v>-0.15687470579823271</v>
      </c>
      <c r="E26" s="714">
        <v>2206.8697195684267</v>
      </c>
      <c r="F26" s="660">
        <v>2601.0540362903357</v>
      </c>
      <c r="G26" s="942">
        <v>-0.15154791527672407</v>
      </c>
      <c r="H26" s="711">
        <v>605.89101872171705</v>
      </c>
      <c r="I26" s="660">
        <v>735.058351315295</v>
      </c>
      <c r="J26" s="942">
        <v>-0.17572391683251976</v>
      </c>
    </row>
    <row r="27" spans="1:10" s="54" customFormat="1" x14ac:dyDescent="0.2">
      <c r="A27" s="826" t="s">
        <v>1116</v>
      </c>
      <c r="B27" s="660">
        <v>3438.1063093779094</v>
      </c>
      <c r="C27" s="660">
        <v>3328.061033180611</v>
      </c>
      <c r="D27" s="712">
        <v>3.3065882836928795E-2</v>
      </c>
      <c r="E27" s="714">
        <v>2814.2240232658755</v>
      </c>
      <c r="F27" s="660">
        <v>2623.3961461310041</v>
      </c>
      <c r="G27" s="942">
        <v>7.2740778176527021E-2</v>
      </c>
      <c r="H27" s="711">
        <v>623.88228611202101</v>
      </c>
      <c r="I27" s="660">
        <v>704.66488704961523</v>
      </c>
      <c r="J27" s="942">
        <v>-0.11463974212738992</v>
      </c>
    </row>
    <row r="28" spans="1:10" s="54" customFormat="1" x14ac:dyDescent="0.2">
      <c r="A28" s="8" t="s">
        <v>231</v>
      </c>
      <c r="B28" s="660">
        <v>70228.808128630306</v>
      </c>
      <c r="C28" s="660">
        <v>66651.15904585825</v>
      </c>
      <c r="D28" s="712">
        <v>5.3677222331730334E-2</v>
      </c>
      <c r="E28" s="714">
        <v>61765.491722950195</v>
      </c>
      <c r="F28" s="660">
        <v>58949.188244354809</v>
      </c>
      <c r="G28" s="942">
        <v>4.7775101955964239E-2</v>
      </c>
      <c r="H28" s="711">
        <v>8463.3164056842088</v>
      </c>
      <c r="I28" s="660">
        <v>7701.970801503031</v>
      </c>
      <c r="J28" s="942">
        <v>9.8850751814405946E-2</v>
      </c>
    </row>
    <row r="29" spans="1:10" s="54" customFormat="1" x14ac:dyDescent="0.2">
      <c r="A29" s="8" t="s">
        <v>0</v>
      </c>
      <c r="B29" s="660">
        <v>78518.876786961715</v>
      </c>
      <c r="C29" s="660">
        <v>77313.08258827831</v>
      </c>
      <c r="D29" s="712">
        <v>1.5596250444503967E-2</v>
      </c>
      <c r="E29" s="714">
        <v>43248.701048129493</v>
      </c>
      <c r="F29" s="660">
        <v>44917.397664900651</v>
      </c>
      <c r="G29" s="942">
        <v>-3.7150340480991639E-2</v>
      </c>
      <c r="H29" s="711">
        <v>35270.175738825499</v>
      </c>
      <c r="I29" s="660">
        <v>32395.684923380035</v>
      </c>
      <c r="J29" s="942">
        <v>8.8730669601337464E-2</v>
      </c>
    </row>
    <row r="30" spans="1:10" s="54" customFormat="1" x14ac:dyDescent="0.2">
      <c r="A30" s="8" t="s">
        <v>236</v>
      </c>
      <c r="B30" s="660">
        <v>30345.380160861227</v>
      </c>
      <c r="C30" s="660">
        <v>28010.605391005185</v>
      </c>
      <c r="D30" s="712">
        <v>8.3353242004751138E-2</v>
      </c>
      <c r="E30" s="714">
        <v>17006.326218220114</v>
      </c>
      <c r="F30" s="660">
        <v>17498.81336862528</v>
      </c>
      <c r="G30" s="942">
        <v>-2.8144031256895241E-2</v>
      </c>
      <c r="H30" s="711">
        <v>13339.053942643081</v>
      </c>
      <c r="I30" s="660">
        <v>10511.792022381644</v>
      </c>
      <c r="J30" s="942">
        <v>0.2689609834594946</v>
      </c>
    </row>
    <row r="31" spans="1:10" s="54" customFormat="1" x14ac:dyDescent="0.2">
      <c r="A31" s="8" t="s">
        <v>243</v>
      </c>
      <c r="B31" s="660">
        <v>65361.840169817857</v>
      </c>
      <c r="C31" s="660">
        <v>65194.612639805513</v>
      </c>
      <c r="D31" s="712">
        <v>2.5650513630053329E-3</v>
      </c>
      <c r="E31" s="714">
        <v>37781.718375839278</v>
      </c>
      <c r="F31" s="660">
        <v>38894.216192838117</v>
      </c>
      <c r="G31" s="942">
        <v>-2.8603168437257076E-2</v>
      </c>
      <c r="H31" s="711">
        <v>27580.121793964005</v>
      </c>
      <c r="I31" s="660">
        <v>26300.396446971317</v>
      </c>
      <c r="J31" s="942">
        <v>4.865802496829108E-2</v>
      </c>
    </row>
    <row r="32" spans="1:10" x14ac:dyDescent="0.2">
      <c r="A32" s="137" t="s">
        <v>128</v>
      </c>
      <c r="B32" s="716"/>
      <c r="C32" s="716"/>
      <c r="D32" s="716"/>
      <c r="E32" s="715"/>
      <c r="F32" s="716"/>
      <c r="G32" s="717"/>
      <c r="H32" s="715"/>
      <c r="I32" s="716"/>
      <c r="J32" s="717"/>
    </row>
    <row r="33" spans="1:10" s="54" customFormat="1" x14ac:dyDescent="0.2">
      <c r="A33" s="20" t="s">
        <v>517</v>
      </c>
      <c r="B33" s="721">
        <v>5.6552438119525013</v>
      </c>
      <c r="C33" s="721">
        <v>5.6228815056647061</v>
      </c>
      <c r="D33" s="712">
        <v>5.7554665264050175E-3</v>
      </c>
      <c r="E33" s="722">
        <v>5.5707823975623096</v>
      </c>
      <c r="F33" s="721">
        <v>5.7311227868294834</v>
      </c>
      <c r="G33" s="942">
        <v>-2.797713384114664E-2</v>
      </c>
      <c r="H33" s="723">
        <v>5.6800299769435192</v>
      </c>
      <c r="I33" s="721">
        <v>5.5889328980136925</v>
      </c>
      <c r="J33" s="942">
        <v>1.6299547801370551E-2</v>
      </c>
    </row>
    <row r="34" spans="1:10" s="54" customFormat="1" x14ac:dyDescent="0.2">
      <c r="A34" s="20" t="s">
        <v>264</v>
      </c>
      <c r="B34" s="721">
        <v>6.266900001505654</v>
      </c>
      <c r="C34" s="721">
        <v>6.2885543731048603</v>
      </c>
      <c r="D34" s="712">
        <v>-3.4434577987937365E-3</v>
      </c>
      <c r="E34" s="722">
        <v>7.2082347694030018</v>
      </c>
      <c r="F34" s="721">
        <v>7.3402095042810762</v>
      </c>
      <c r="G34" s="942">
        <v>-1.7979695920273375E-2</v>
      </c>
      <c r="H34" s="723">
        <v>3.7763509311599202</v>
      </c>
      <c r="I34" s="721">
        <v>3.6347326278244516</v>
      </c>
      <c r="J34" s="942">
        <v>3.8962509168173121E-2</v>
      </c>
    </row>
    <row r="35" spans="1:10" s="54" customFormat="1" x14ac:dyDescent="0.2">
      <c r="A35" s="20" t="s">
        <v>518</v>
      </c>
      <c r="B35" s="721">
        <v>2.5806391990064568</v>
      </c>
      <c r="C35" s="721">
        <v>2.7195529406005878</v>
      </c>
      <c r="D35" s="712">
        <v>-5.1079623977995925E-2</v>
      </c>
      <c r="E35" s="722">
        <v>2.9278344551166957</v>
      </c>
      <c r="F35" s="721">
        <v>3.0404884319497056</v>
      </c>
      <c r="G35" s="942">
        <v>-3.7051276251944487E-2</v>
      </c>
      <c r="H35" s="723">
        <v>1.3160310866366272</v>
      </c>
      <c r="I35" s="721">
        <v>1.5839008475814038</v>
      </c>
      <c r="J35" s="942">
        <v>-0.16912028385729472</v>
      </c>
    </row>
    <row r="36" spans="1:10" s="54" customFormat="1" x14ac:dyDescent="0.2">
      <c r="A36" s="20" t="s">
        <v>519</v>
      </c>
      <c r="B36" s="721">
        <v>2.4486592962225711</v>
      </c>
      <c r="C36" s="721">
        <v>1.9277291400876837</v>
      </c>
      <c r="D36" s="712">
        <v>0.27022995362885505</v>
      </c>
      <c r="E36" s="722">
        <v>2.7085377884011033</v>
      </c>
      <c r="F36" s="721">
        <v>2.1170035395766478</v>
      </c>
      <c r="G36" s="942">
        <v>0.27942052895327185</v>
      </c>
      <c r="H36" s="723">
        <v>1.2763928092596879</v>
      </c>
      <c r="I36" s="721">
        <v>1.2230796828689574</v>
      </c>
      <c r="J36" s="942">
        <v>4.3589250265096968E-2</v>
      </c>
    </row>
    <row r="37" spans="1:10" s="54" customFormat="1" x14ac:dyDescent="0.2">
      <c r="A37" s="608" t="s">
        <v>520</v>
      </c>
      <c r="B37" s="721">
        <v>6.1362545178027359</v>
      </c>
      <c r="C37" s="721">
        <v>6.2974492838335756</v>
      </c>
      <c r="D37" s="712">
        <v>-2.5596834331742646E-2</v>
      </c>
      <c r="E37" s="722">
        <v>6.5398051209741128</v>
      </c>
      <c r="F37" s="721">
        <v>6.6313473385093147</v>
      </c>
      <c r="G37" s="942">
        <v>-1.3804467306907764E-2</v>
      </c>
      <c r="H37" s="723">
        <v>3.1911322695989983</v>
      </c>
      <c r="I37" s="721">
        <v>3.7418671105454981</v>
      </c>
      <c r="J37" s="942">
        <v>-0.14718182786192335</v>
      </c>
    </row>
    <row r="38" spans="1:10" s="54" customFormat="1" x14ac:dyDescent="0.2">
      <c r="A38" s="608" t="s">
        <v>1</v>
      </c>
      <c r="B38" s="721">
        <v>5.000682713156948</v>
      </c>
      <c r="C38" s="721">
        <v>5.2025885255060809</v>
      </c>
      <c r="D38" s="712">
        <v>-3.8808722111939975E-2</v>
      </c>
      <c r="E38" s="722">
        <v>6.4286288887498566</v>
      </c>
      <c r="F38" s="721">
        <v>6.6692036436374726</v>
      </c>
      <c r="G38" s="942">
        <v>-3.6072485973213331E-2</v>
      </c>
      <c r="H38" s="723">
        <v>3.2497184503662009</v>
      </c>
      <c r="I38" s="721">
        <v>3.1690913286332711</v>
      </c>
      <c r="J38" s="942">
        <v>2.5441716054204644E-2</v>
      </c>
    </row>
    <row r="39" spans="1:10" s="54" customFormat="1" x14ac:dyDescent="0.2">
      <c r="A39" s="20" t="s">
        <v>129</v>
      </c>
      <c r="B39" s="721">
        <v>2.7270329094896826</v>
      </c>
      <c r="C39" s="721">
        <v>2.8436778893031471</v>
      </c>
      <c r="D39" s="712">
        <v>-4.1019055024564932E-2</v>
      </c>
      <c r="E39" s="722">
        <v>3.4912714532584701</v>
      </c>
      <c r="F39" s="721">
        <v>3.5318927190783915</v>
      </c>
      <c r="G39" s="942">
        <v>-1.1501273977121529E-2</v>
      </c>
      <c r="H39" s="723">
        <v>1.7526842008214385</v>
      </c>
      <c r="I39" s="721">
        <v>1.698017583418558</v>
      </c>
      <c r="J39" s="942">
        <v>3.2194376511003098E-2</v>
      </c>
    </row>
    <row r="40" spans="1:10" s="54" customFormat="1" x14ac:dyDescent="0.2">
      <c r="A40" s="20" t="s">
        <v>130</v>
      </c>
      <c r="B40" s="721">
        <v>4.7412242166114069</v>
      </c>
      <c r="C40" s="721">
        <v>4.9478784222721099</v>
      </c>
      <c r="D40" s="712">
        <v>-4.1766225445330485E-2</v>
      </c>
      <c r="E40" s="722">
        <v>5.7873531725925824</v>
      </c>
      <c r="F40" s="721">
        <v>6.1129742134795348</v>
      </c>
      <c r="G40" s="942">
        <v>-5.3267203412855069E-2</v>
      </c>
      <c r="H40" s="723">
        <v>3.3081431774863397</v>
      </c>
      <c r="I40" s="721">
        <v>3.2248820529982369</v>
      </c>
      <c r="J40" s="942">
        <v>2.5818347189068058E-2</v>
      </c>
    </row>
    <row r="41" spans="1:10" s="54" customFormat="1" x14ac:dyDescent="0.2">
      <c r="A41" s="20" t="s">
        <v>279</v>
      </c>
      <c r="B41" s="721">
        <v>7.455380669484402</v>
      </c>
      <c r="C41" s="721">
        <v>7.4671671487728748</v>
      </c>
      <c r="D41" s="712">
        <v>-1.5784405322183392E-3</v>
      </c>
      <c r="E41" s="722">
        <v>9.2154961672111337</v>
      </c>
      <c r="F41" s="721">
        <v>9.3517529076781454</v>
      </c>
      <c r="G41" s="942">
        <v>-1.4570181848489572E-2</v>
      </c>
      <c r="H41" s="723">
        <v>6.3716088627861716</v>
      </c>
      <c r="I41" s="721">
        <v>6.2682926161962094</v>
      </c>
      <c r="J41" s="942">
        <v>1.6482358580869549E-2</v>
      </c>
    </row>
    <row r="42" spans="1:10" x14ac:dyDescent="0.2">
      <c r="A42" s="230" t="s">
        <v>280</v>
      </c>
      <c r="B42" s="716"/>
      <c r="C42" s="724"/>
      <c r="D42" s="725"/>
      <c r="E42" s="715"/>
      <c r="F42" s="724"/>
      <c r="G42" s="943"/>
      <c r="H42" s="715"/>
      <c r="I42" s="724"/>
      <c r="J42" s="943"/>
    </row>
    <row r="43" spans="1:10" s="54" customFormat="1" x14ac:dyDescent="0.2">
      <c r="A43" s="938" t="s">
        <v>281</v>
      </c>
      <c r="B43" s="1279">
        <v>533004.10739434417</v>
      </c>
      <c r="C43" s="1280">
        <v>515427</v>
      </c>
      <c r="D43" s="948">
        <v>3.4102030732468647E-2</v>
      </c>
      <c r="E43" s="1093">
        <v>172699.93942659997</v>
      </c>
      <c r="F43" s="1094">
        <v>168265</v>
      </c>
      <c r="G43" s="942">
        <v>2.6356874136629571E-2</v>
      </c>
      <c r="H43" s="1093">
        <v>360304.16796822898</v>
      </c>
      <c r="I43" s="1094">
        <v>347162</v>
      </c>
      <c r="J43" s="942">
        <v>3.785600949478618E-2</v>
      </c>
    </row>
    <row r="44" spans="1:10" s="54" customFormat="1" x14ac:dyDescent="0.2">
      <c r="A44" s="826" t="s">
        <v>1080</v>
      </c>
      <c r="B44" s="1099">
        <v>497887.02825515502</v>
      </c>
      <c r="C44" s="1093">
        <v>481612.70090383809</v>
      </c>
      <c r="D44" s="942">
        <v>3.3791316800356519E-2</v>
      </c>
      <c r="E44" s="1093">
        <v>147737.39060589235</v>
      </c>
      <c r="F44" s="1093">
        <v>143055.49178482778</v>
      </c>
      <c r="G44" s="942">
        <v>3.272785100838127E-2</v>
      </c>
      <c r="H44" s="1093">
        <v>350149.63764971343</v>
      </c>
      <c r="I44" s="1093">
        <v>338557.20911928936</v>
      </c>
      <c r="J44" s="942">
        <v>3.4240678438306471E-2</v>
      </c>
    </row>
    <row r="45" spans="1:10" s="54" customFormat="1" x14ac:dyDescent="0.2">
      <c r="A45" s="938" t="s">
        <v>282</v>
      </c>
      <c r="B45" s="1099">
        <v>40079.024111995968</v>
      </c>
      <c r="C45" s="26">
        <v>43055</v>
      </c>
      <c r="D45" s="942">
        <v>-6.9120331854698236E-2</v>
      </c>
      <c r="E45" s="1093">
        <v>29290.407241669644</v>
      </c>
      <c r="F45" s="1094">
        <v>31052</v>
      </c>
      <c r="G45" s="942">
        <v>-5.6730412158004562E-2</v>
      </c>
      <c r="H45" s="1093">
        <v>10788.616870324022</v>
      </c>
      <c r="I45" s="1094">
        <v>12003</v>
      </c>
      <c r="J45" s="942">
        <v>-0.10117330081446119</v>
      </c>
    </row>
    <row r="46" spans="1:10" s="54" customFormat="1" x14ac:dyDescent="0.2">
      <c r="A46" s="826" t="s">
        <v>1081</v>
      </c>
      <c r="B46" s="1099">
        <v>25234.409011121046</v>
      </c>
      <c r="C46" s="1093">
        <v>28229.915578971631</v>
      </c>
      <c r="D46" s="942">
        <v>-0.10611107069983339</v>
      </c>
      <c r="E46" s="1093">
        <v>19602.420083698373</v>
      </c>
      <c r="F46" s="1093">
        <v>20853.823759927414</v>
      </c>
      <c r="G46" s="942">
        <v>-6.0008355812123604E-2</v>
      </c>
      <c r="H46" s="1093">
        <v>5631.9889274234692</v>
      </c>
      <c r="I46" s="1093">
        <v>7376.0918190452321</v>
      </c>
      <c r="J46" s="942">
        <v>-0.23645352232715577</v>
      </c>
    </row>
    <row r="47" spans="1:10" s="54" customFormat="1" x14ac:dyDescent="0.2">
      <c r="A47" s="938" t="s">
        <v>567</v>
      </c>
      <c r="B47" s="1099">
        <v>20121.400849798869</v>
      </c>
      <c r="C47" s="1093">
        <v>22566</v>
      </c>
      <c r="D47" s="942">
        <v>-0.10833107995219049</v>
      </c>
      <c r="E47" s="1093">
        <v>17507.397228300266</v>
      </c>
      <c r="F47" s="1093">
        <v>20148</v>
      </c>
      <c r="G47" s="942">
        <v>-0.13106029242107076</v>
      </c>
      <c r="H47" s="1093">
        <v>2614.003621499066</v>
      </c>
      <c r="I47" s="1093">
        <v>2419</v>
      </c>
      <c r="J47" s="942">
        <v>8.06133201732393E-2</v>
      </c>
    </row>
    <row r="48" spans="1:10" s="54" customFormat="1" x14ac:dyDescent="0.2">
      <c r="A48" s="828" t="s">
        <v>629</v>
      </c>
      <c r="B48" s="1099">
        <v>14113.117390982092</v>
      </c>
      <c r="C48" s="1093">
        <v>15579.096158575043</v>
      </c>
      <c r="D48" s="942">
        <v>-9.4099089746361608E-2</v>
      </c>
      <c r="E48" s="1093">
        <v>12346.395103126382</v>
      </c>
      <c r="F48" s="1093">
        <v>14255.497487617586</v>
      </c>
      <c r="G48" s="942">
        <v>-0.1339204321805999</v>
      </c>
      <c r="H48" s="1093">
        <v>1766.7222878555672</v>
      </c>
      <c r="I48" s="1093">
        <v>1323.5986709574368</v>
      </c>
      <c r="J48" s="942">
        <v>0.33478699142058899</v>
      </c>
    </row>
    <row r="49" spans="1:10" s="54" customFormat="1" x14ac:dyDescent="0.2">
      <c r="A49" s="938" t="s">
        <v>172</v>
      </c>
      <c r="B49" s="1099">
        <v>20414.738275871077</v>
      </c>
      <c r="C49" s="1093">
        <v>21328</v>
      </c>
      <c r="D49" s="942">
        <v>-4.281984828061336E-2</v>
      </c>
      <c r="E49" s="1093">
        <v>17676.98082274387</v>
      </c>
      <c r="F49" s="1093">
        <v>18028</v>
      </c>
      <c r="G49" s="942">
        <v>-1.9470777526965244E-2</v>
      </c>
      <c r="H49" s="1093">
        <v>2737.7574531276127</v>
      </c>
      <c r="I49" s="1093">
        <v>3300</v>
      </c>
      <c r="J49" s="942">
        <v>-0.17037652935526881</v>
      </c>
    </row>
    <row r="50" spans="1:10" s="54" customFormat="1" x14ac:dyDescent="0.2">
      <c r="A50" s="8" t="s">
        <v>725</v>
      </c>
      <c r="B50" s="1099">
        <v>1567.8621230397127</v>
      </c>
      <c r="C50" s="1093">
        <v>1951.6267071018542</v>
      </c>
      <c r="D50" s="942">
        <v>-0.19663831339550997</v>
      </c>
      <c r="E50" s="1093">
        <v>1164.5925246955344</v>
      </c>
      <c r="F50" s="1093">
        <v>1664.8154559451452</v>
      </c>
      <c r="G50" s="942">
        <v>-0.30046749593973787</v>
      </c>
      <c r="H50" s="1093">
        <v>403.26959834417431</v>
      </c>
      <c r="I50" s="1093">
        <v>286.81125115671097</v>
      </c>
      <c r="J50" s="942">
        <v>0.40604525351703025</v>
      </c>
    </row>
    <row r="51" spans="1:10" s="54" customFormat="1" x14ac:dyDescent="0.2">
      <c r="A51" s="8" t="s">
        <v>863</v>
      </c>
      <c r="B51" s="1099">
        <v>2548.3410480066077</v>
      </c>
      <c r="C51" s="1093">
        <v>2938.4809406428226</v>
      </c>
      <c r="D51" s="942">
        <v>-0.13276924387703115</v>
      </c>
      <c r="E51" s="1093">
        <v>2272.8913432680952</v>
      </c>
      <c r="F51" s="1093">
        <v>2676.3380879281003</v>
      </c>
      <c r="G51" s="942">
        <v>-0.15074580692170148</v>
      </c>
      <c r="H51" s="1093">
        <v>275.44970473851203</v>
      </c>
      <c r="I51" s="1093">
        <v>262.14285271472573</v>
      </c>
      <c r="J51" s="942">
        <v>5.0761834190716337E-2</v>
      </c>
    </row>
    <row r="52" spans="1:10" s="54" customFormat="1" x14ac:dyDescent="0.2">
      <c r="A52" s="826" t="s">
        <v>1035</v>
      </c>
      <c r="B52" s="1099">
        <v>3038.6641045825627</v>
      </c>
      <c r="C52" s="1093" t="s">
        <v>883</v>
      </c>
      <c r="D52" s="942" t="s">
        <v>883</v>
      </c>
      <c r="E52" s="1093">
        <v>1660.0912963450439</v>
      </c>
      <c r="F52" s="1093" t="s">
        <v>883</v>
      </c>
      <c r="G52" s="942" t="s">
        <v>883</v>
      </c>
      <c r="H52" s="1093">
        <v>1378.5728082374874</v>
      </c>
      <c r="I52" s="1093" t="s">
        <v>883</v>
      </c>
      <c r="J52" s="942" t="s">
        <v>883</v>
      </c>
    </row>
    <row r="53" spans="1:10" s="54" customFormat="1" x14ac:dyDescent="0.2">
      <c r="A53" s="826" t="s">
        <v>1036</v>
      </c>
      <c r="B53" s="1099">
        <v>700.87888268485176</v>
      </c>
      <c r="C53" s="1093" t="s">
        <v>883</v>
      </c>
      <c r="D53" s="942" t="s">
        <v>883</v>
      </c>
      <c r="E53" s="1093">
        <v>396.96215723457675</v>
      </c>
      <c r="F53" s="1093" t="s">
        <v>883</v>
      </c>
      <c r="G53" s="942" t="s">
        <v>883</v>
      </c>
      <c r="H53" s="1093">
        <v>303.91672545027518</v>
      </c>
      <c r="I53" s="1093" t="s">
        <v>883</v>
      </c>
      <c r="J53" s="942" t="s">
        <v>883</v>
      </c>
    </row>
    <row r="54" spans="1:10" s="54" customFormat="1" x14ac:dyDescent="0.2">
      <c r="A54" s="8" t="s">
        <v>285</v>
      </c>
      <c r="B54" s="1099">
        <v>8270.6582210816541</v>
      </c>
      <c r="C54" s="1093">
        <v>8862.3773591894769</v>
      </c>
      <c r="D54" s="942">
        <v>-6.6767540370447409E-2</v>
      </c>
      <c r="E54" s="1093">
        <v>6138.9283068356744</v>
      </c>
      <c r="F54" s="1093">
        <v>7055.6069544071079</v>
      </c>
      <c r="G54" s="942">
        <v>-0.12992201145768945</v>
      </c>
      <c r="H54" s="1093">
        <v>2131.7299142460834</v>
      </c>
      <c r="I54" s="1093">
        <v>1806.7704047823461</v>
      </c>
      <c r="J54" s="942">
        <v>0.17985655986150806</v>
      </c>
    </row>
    <row r="55" spans="1:10" s="54" customFormat="1" x14ac:dyDescent="0.2">
      <c r="A55" s="8" t="s">
        <v>286</v>
      </c>
      <c r="B55" s="1099">
        <v>5557.8717894570264</v>
      </c>
      <c r="C55" s="1093">
        <v>6414.8222355489397</v>
      </c>
      <c r="D55" s="942">
        <v>-0.13358911823666164</v>
      </c>
      <c r="E55" s="1093">
        <v>4412.9373267963811</v>
      </c>
      <c r="F55" s="1093">
        <v>4987.8219885245071</v>
      </c>
      <c r="G55" s="942">
        <v>-0.11525765415260703</v>
      </c>
      <c r="H55" s="1093">
        <v>1144.9344626606919</v>
      </c>
      <c r="I55" s="1093">
        <v>1427.0002470244269</v>
      </c>
      <c r="J55" s="942">
        <v>-0.19766344466435593</v>
      </c>
    </row>
    <row r="56" spans="1:10" s="54" customFormat="1" x14ac:dyDescent="0.2">
      <c r="A56" s="8" t="s">
        <v>287</v>
      </c>
      <c r="B56" s="1100">
        <v>9260.9628443080765</v>
      </c>
      <c r="C56" s="1098">
        <v>10724.293525154157</v>
      </c>
      <c r="D56" s="731">
        <v>-0.13645007733272063</v>
      </c>
      <c r="E56" s="1093">
        <v>8356.8367371922668</v>
      </c>
      <c r="F56" s="1093">
        <v>9714.967397888704</v>
      </c>
      <c r="G56" s="942">
        <v>-0.13979775794117355</v>
      </c>
      <c r="H56" s="1093">
        <v>904.12610711587797</v>
      </c>
      <c r="I56" s="1093">
        <v>1009.3261272654462</v>
      </c>
      <c r="J56" s="942">
        <v>-0.104227976773558</v>
      </c>
    </row>
    <row r="57" spans="1:10" s="54" customFormat="1" x14ac:dyDescent="0.2">
      <c r="A57" s="230" t="s">
        <v>288</v>
      </c>
      <c r="B57" s="1095"/>
      <c r="C57" s="1096"/>
      <c r="D57" s="716"/>
      <c r="E57" s="1095"/>
      <c r="F57" s="1096"/>
      <c r="G57" s="717"/>
      <c r="H57" s="1095"/>
      <c r="I57" s="1096"/>
      <c r="J57" s="717"/>
    </row>
    <row r="58" spans="1:10" s="54" customFormat="1" x14ac:dyDescent="0.2">
      <c r="A58" s="21" t="s">
        <v>289</v>
      </c>
      <c r="B58" s="1279">
        <v>599739.55124004057</v>
      </c>
      <c r="C58" s="1281">
        <v>588236.46065060457</v>
      </c>
      <c r="D58" s="948">
        <v>1.9555215221976008E-2</v>
      </c>
      <c r="E58" s="1093">
        <v>228553.64767255736</v>
      </c>
      <c r="F58" s="1093">
        <v>228711.13785880603</v>
      </c>
      <c r="G58" s="942">
        <v>-6.8859867395654195E-4</v>
      </c>
      <c r="H58" s="1093">
        <v>371185.90356782998</v>
      </c>
      <c r="I58" s="1093">
        <v>359525.32279203786</v>
      </c>
      <c r="J58" s="942">
        <v>3.2433266967781815E-2</v>
      </c>
    </row>
    <row r="59" spans="1:10" s="54" customFormat="1" x14ac:dyDescent="0.2">
      <c r="A59" s="21" t="s">
        <v>181</v>
      </c>
      <c r="B59" s="1099">
        <v>45280.160058632217</v>
      </c>
      <c r="C59" s="1093">
        <v>50940.493019905291</v>
      </c>
      <c r="D59" s="942">
        <v>-0.11111657201788894</v>
      </c>
      <c r="E59" s="1093">
        <v>29882.112296967887</v>
      </c>
      <c r="F59" s="1093">
        <v>34591.194135752085</v>
      </c>
      <c r="G59" s="942">
        <v>-0.13613527825329041</v>
      </c>
      <c r="H59" s="1093">
        <v>15398.047761660435</v>
      </c>
      <c r="I59" s="1093">
        <v>16349.298884154259</v>
      </c>
      <c r="J59" s="942">
        <v>-5.8182991774392012E-2</v>
      </c>
    </row>
    <row r="60" spans="1:10" s="54" customFormat="1" x14ac:dyDescent="0.2">
      <c r="A60" s="21" t="s">
        <v>182</v>
      </c>
      <c r="B60" s="1099">
        <v>599739.55124004057</v>
      </c>
      <c r="C60" s="1093">
        <v>588236.46065060457</v>
      </c>
      <c r="D60" s="942">
        <v>1.9555215221976008E-2</v>
      </c>
      <c r="E60" s="1093">
        <v>228553.64767255736</v>
      </c>
      <c r="F60" s="1093">
        <v>228711.13785880603</v>
      </c>
      <c r="G60" s="942">
        <v>-6.8859867395654195E-4</v>
      </c>
      <c r="H60" s="1093">
        <v>371185.90356782998</v>
      </c>
      <c r="I60" s="1093">
        <v>359525.32279203786</v>
      </c>
      <c r="J60" s="942">
        <v>3.2433266967781815E-2</v>
      </c>
    </row>
    <row r="61" spans="1:10" s="54" customFormat="1" x14ac:dyDescent="0.2">
      <c r="A61" s="21" t="s">
        <v>587</v>
      </c>
      <c r="B61" s="1099">
        <v>43977.454350567736</v>
      </c>
      <c r="C61" s="1093">
        <v>47589.80939865455</v>
      </c>
      <c r="D61" s="942">
        <v>-7.5906062531718055E-2</v>
      </c>
      <c r="E61" s="1093">
        <v>14482.071026124346</v>
      </c>
      <c r="F61" s="1093">
        <v>15778.771757865356</v>
      </c>
      <c r="G61" s="942">
        <v>-8.2180080404207323E-2</v>
      </c>
      <c r="H61" s="1093">
        <v>29495.383324441558</v>
      </c>
      <c r="I61" s="1093">
        <v>31811.037640790146</v>
      </c>
      <c r="J61" s="942">
        <v>-7.2794051627517731E-2</v>
      </c>
    </row>
    <row r="62" spans="1:10" s="54" customFormat="1" x14ac:dyDescent="0.2">
      <c r="A62" s="21" t="s">
        <v>228</v>
      </c>
      <c r="B62" s="1099">
        <v>3228.4468775986838</v>
      </c>
      <c r="C62" s="1093">
        <v>6619.6266909282467</v>
      </c>
      <c r="D62" s="942">
        <v>-0.51229170037291483</v>
      </c>
      <c r="E62" s="1093">
        <v>2346.9740604788221</v>
      </c>
      <c r="F62" s="1093">
        <v>5601.8059072108399</v>
      </c>
      <c r="G62" s="942">
        <v>-0.58103259924487649</v>
      </c>
      <c r="H62" s="1093">
        <v>881.47281711986068</v>
      </c>
      <c r="I62" s="1093">
        <v>1017.8207837174125</v>
      </c>
      <c r="J62" s="942">
        <v>-0.13396068225249314</v>
      </c>
    </row>
    <row r="63" spans="1:10" s="54" customFormat="1" x14ac:dyDescent="0.2">
      <c r="A63" s="21" t="s">
        <v>290</v>
      </c>
      <c r="B63" s="1099">
        <v>1766.1163024382442</v>
      </c>
      <c r="C63" s="1093">
        <v>3873.461055099971</v>
      </c>
      <c r="D63" s="942">
        <v>-0.5440469705735399</v>
      </c>
      <c r="E63" s="1093">
        <v>1351.7850152214312</v>
      </c>
      <c r="F63" s="1093">
        <v>3317.302785928478</v>
      </c>
      <c r="G63" s="942">
        <v>-0.59250478402046713</v>
      </c>
      <c r="H63" s="1093">
        <v>414.33128721681294</v>
      </c>
      <c r="I63" s="1093">
        <v>556.15826917149479</v>
      </c>
      <c r="J63" s="942">
        <v>-0.25501190904876869</v>
      </c>
    </row>
    <row r="64" spans="1:10" s="7" customFormat="1" x14ac:dyDescent="0.2">
      <c r="A64" s="21" t="s">
        <v>291</v>
      </c>
      <c r="B64" s="1099">
        <v>1020.027003473282</v>
      </c>
      <c r="C64" s="1093">
        <v>1825.0096184980443</v>
      </c>
      <c r="D64" s="942">
        <v>-0.44108403970344612</v>
      </c>
      <c r="E64" s="1093">
        <v>776.70091651676023</v>
      </c>
      <c r="F64" s="1093">
        <v>1668.9410224578903</v>
      </c>
      <c r="G64" s="942">
        <v>-0.53461452138500754</v>
      </c>
      <c r="H64" s="1093">
        <v>243.32608695652175</v>
      </c>
      <c r="I64" s="1093">
        <v>156.06859604015364</v>
      </c>
      <c r="J64" s="942">
        <v>0.55909704533971927</v>
      </c>
    </row>
    <row r="65" spans="1:10" s="7" customFormat="1" x14ac:dyDescent="0.2">
      <c r="A65" s="21" t="s">
        <v>292</v>
      </c>
      <c r="B65" s="1099">
        <v>1165.7687600932422</v>
      </c>
      <c r="C65" s="1093">
        <v>2551.2067773217959</v>
      </c>
      <c r="D65" s="942">
        <v>-0.5430520291589056</v>
      </c>
      <c r="E65" s="1093">
        <v>941.9533171467142</v>
      </c>
      <c r="F65" s="1093">
        <v>1984.9142979943099</v>
      </c>
      <c r="G65" s="942">
        <v>-0.52544383498142633</v>
      </c>
      <c r="H65" s="1093">
        <v>223.8154429465261</v>
      </c>
      <c r="I65" s="1093">
        <v>566.29247932748478</v>
      </c>
      <c r="J65" s="942">
        <v>-0.60477058919743398</v>
      </c>
    </row>
    <row r="66" spans="1:10" x14ac:dyDescent="0.2">
      <c r="A66" s="21" t="s">
        <v>222</v>
      </c>
      <c r="B66" s="1099">
        <v>1605.2533247047438</v>
      </c>
      <c r="C66" s="1093">
        <v>13599.154132934405</v>
      </c>
      <c r="D66" s="942">
        <v>-0.88195932563061818</v>
      </c>
      <c r="E66" s="1093">
        <v>1361.9272377482216</v>
      </c>
      <c r="F66" s="1093">
        <v>12629.731130339322</v>
      </c>
      <c r="G66" s="942">
        <v>-0.89216498564434354</v>
      </c>
      <c r="H66" s="1093">
        <v>243.32608695652175</v>
      </c>
      <c r="I66" s="1093">
        <v>969.42300259510114</v>
      </c>
      <c r="J66" s="942">
        <v>-0.74899905788788912</v>
      </c>
    </row>
    <row r="67" spans="1:10" s="7" customFormat="1" x14ac:dyDescent="0.2">
      <c r="A67" s="21" t="s">
        <v>242</v>
      </c>
      <c r="B67" s="1099">
        <v>5761.3165179505604</v>
      </c>
      <c r="C67" s="1093">
        <v>8424.7877846729643</v>
      </c>
      <c r="D67" s="942">
        <v>-0.3161469861078281</v>
      </c>
      <c r="E67" s="1093">
        <v>4980.4854840360103</v>
      </c>
      <c r="F67" s="1093">
        <v>7365.0606954573032</v>
      </c>
      <c r="G67" s="942">
        <v>-0.32376857571480377</v>
      </c>
      <c r="H67" s="1093">
        <v>780.83103391455847</v>
      </c>
      <c r="I67" s="1093">
        <v>1059.7270892156332</v>
      </c>
      <c r="J67" s="942">
        <v>-0.2631772445370838</v>
      </c>
    </row>
    <row r="68" spans="1:10" s="7" customFormat="1" x14ac:dyDescent="0.2">
      <c r="A68" s="21" t="s">
        <v>293</v>
      </c>
      <c r="B68" s="1099">
        <v>857.06667225860019</v>
      </c>
      <c r="C68" s="1093">
        <v>1513.6604933387857</v>
      </c>
      <c r="D68" s="942">
        <v>-0.43377879251633966</v>
      </c>
      <c r="E68" s="1093">
        <v>588.52756622159768</v>
      </c>
      <c r="F68" s="1093">
        <v>1331.0271173620977</v>
      </c>
      <c r="G68" s="942">
        <v>-0.55783953719292079</v>
      </c>
      <c r="H68" s="1093">
        <v>268.53910603700172</v>
      </c>
      <c r="I68" s="1093">
        <v>182.63337597668891</v>
      </c>
      <c r="J68" s="942">
        <v>0.47037256799807348</v>
      </c>
    </row>
    <row r="69" spans="1:10" s="7" customFormat="1" x14ac:dyDescent="0.2">
      <c r="A69" s="21" t="s">
        <v>294</v>
      </c>
      <c r="B69" s="1099">
        <v>381.34262880170149</v>
      </c>
      <c r="C69" s="1093">
        <v>1733.2609653256134</v>
      </c>
      <c r="D69" s="942">
        <v>-0.7799854514521638</v>
      </c>
      <c r="E69" s="1093">
        <v>381.34262880170149</v>
      </c>
      <c r="F69" s="1093">
        <v>1459.4503371006917</v>
      </c>
      <c r="G69" s="942">
        <v>-0.7387080470588212</v>
      </c>
      <c r="H69" s="1093">
        <v>0</v>
      </c>
      <c r="I69" s="1093">
        <v>273.81062822492117</v>
      </c>
      <c r="J69" s="942">
        <v>-1</v>
      </c>
    </row>
    <row r="70" spans="1:10" x14ac:dyDescent="0.2">
      <c r="A70" s="21" t="s">
        <v>588</v>
      </c>
      <c r="B70" s="1099">
        <v>1595.1869057094109</v>
      </c>
      <c r="C70" s="1093">
        <v>2133.2530448329562</v>
      </c>
      <c r="D70" s="942">
        <v>-0.25222799537392826</v>
      </c>
      <c r="E70" s="1093">
        <v>912.03832036508788</v>
      </c>
      <c r="F70" s="1093">
        <v>1716.1142736677523</v>
      </c>
      <c r="G70" s="942">
        <v>-0.46854452855529205</v>
      </c>
      <c r="H70" s="1093">
        <v>683.14858534432312</v>
      </c>
      <c r="I70" s="1093">
        <v>417.13877116520541</v>
      </c>
      <c r="J70" s="942">
        <v>0.63770100639666039</v>
      </c>
    </row>
    <row r="71" spans="1:10" s="829" customFormat="1" x14ac:dyDescent="0.2">
      <c r="A71" s="828" t="s">
        <v>1082</v>
      </c>
      <c r="B71" s="1282">
        <v>7419</v>
      </c>
      <c r="C71" s="1097">
        <v>9742.729443210741</v>
      </c>
      <c r="D71" s="904">
        <v>-0.23850908072070509</v>
      </c>
      <c r="E71" s="1097">
        <v>2306</v>
      </c>
      <c r="F71" s="1097">
        <v>3305.0515607811549</v>
      </c>
      <c r="G71" s="904">
        <v>-0.30228017397254381</v>
      </c>
      <c r="H71" s="1097">
        <v>5113</v>
      </c>
      <c r="I71" s="1097">
        <v>6437.6778824295861</v>
      </c>
      <c r="J71" s="904">
        <v>-0.20576951916855635</v>
      </c>
    </row>
    <row r="72" spans="1:10" x14ac:dyDescent="0.2">
      <c r="A72" s="91" t="s">
        <v>820</v>
      </c>
      <c r="B72" s="1100">
        <v>32.495619289280803</v>
      </c>
      <c r="C72" s="1098">
        <v>32.496366252423726</v>
      </c>
      <c r="D72" s="731">
        <v>-2.2986051336326696E-5</v>
      </c>
      <c r="E72" s="1098">
        <v>35.013749754281442</v>
      </c>
      <c r="F72" s="1098">
        <v>35.614592819123708</v>
      </c>
      <c r="G72" s="731">
        <v>-1.6870698701899389E-2</v>
      </c>
      <c r="H72" s="1098">
        <v>31.292805973371816</v>
      </c>
      <c r="I72" s="1098">
        <v>30.974139728229449</v>
      </c>
      <c r="J72" s="731">
        <v>1.0288138684024117E-2</v>
      </c>
    </row>
    <row r="73" spans="1:10" s="54" customFormat="1" x14ac:dyDescent="0.2">
      <c r="A73" s="897" t="s">
        <v>882</v>
      </c>
      <c r="B73" s="166"/>
      <c r="C73" s="166"/>
      <c r="E73" s="144"/>
      <c r="F73" s="166"/>
      <c r="H73" s="144"/>
      <c r="I73" s="166"/>
      <c r="J73" s="15"/>
    </row>
    <row r="74" spans="1:10" s="54" customFormat="1" x14ac:dyDescent="0.2">
      <c r="A74" s="1052" t="s">
        <v>1030</v>
      </c>
      <c r="B74" s="166"/>
      <c r="D74" s="144"/>
      <c r="E74" s="144"/>
      <c r="F74" s="1058"/>
      <c r="G74" s="144"/>
      <c r="H74" s="145"/>
      <c r="I74" s="1104"/>
      <c r="J74" s="144"/>
    </row>
    <row r="75" spans="1:10" s="54" customFormat="1" x14ac:dyDescent="0.2">
      <c r="A75" s="1055" t="s">
        <v>1063</v>
      </c>
      <c r="B75" s="166"/>
      <c r="D75" s="15"/>
      <c r="E75" s="144"/>
      <c r="F75" s="1058"/>
      <c r="G75" s="15"/>
      <c r="H75" s="145"/>
      <c r="I75" s="1058"/>
      <c r="J75" s="15"/>
    </row>
    <row r="76" spans="1:10" s="54" customFormat="1" x14ac:dyDescent="0.2">
      <c r="A76" s="897" t="s">
        <v>1065</v>
      </c>
      <c r="B76" s="166"/>
      <c r="D76" s="15"/>
      <c r="E76" s="144"/>
      <c r="F76" s="1058"/>
      <c r="G76" s="15"/>
      <c r="H76" s="145"/>
      <c r="I76" s="1058"/>
      <c r="J76" s="15"/>
    </row>
    <row r="77" spans="1:10" s="54" customFormat="1" x14ac:dyDescent="0.2">
      <c r="A77" s="1102"/>
      <c r="B77" s="166"/>
      <c r="D77" s="15"/>
      <c r="E77" s="144"/>
      <c r="F77" s="1058"/>
      <c r="G77" s="15"/>
      <c r="H77" s="145"/>
      <c r="I77" s="1058"/>
      <c r="J77" s="15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79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J78"/>
  <sheetViews>
    <sheetView showGridLines="0" zoomScaleNormal="100" workbookViewId="0">
      <selection activeCell="I39" sqref="I39"/>
    </sheetView>
  </sheetViews>
  <sheetFormatPr defaultColWidth="9.140625" defaultRowHeight="12" x14ac:dyDescent="0.2"/>
  <cols>
    <col min="1" max="1" width="33.7109375" style="14" customWidth="1"/>
    <col min="2" max="2" width="10.28515625" style="22" customWidth="1"/>
    <col min="3" max="3" width="12.710937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42578125" style="7" customWidth="1"/>
    <col min="8" max="8" width="10.28515625" style="41" customWidth="1"/>
    <col min="9" max="9" width="10.28515625" style="233" customWidth="1"/>
    <col min="10" max="10" width="9" style="7" bestFit="1" customWidth="1"/>
    <col min="11" max="16384" width="9.140625" style="4"/>
  </cols>
  <sheetData>
    <row r="1" spans="1:10" s="2" customFormat="1" ht="15.75" x14ac:dyDescent="0.25">
      <c r="A1" s="1439" t="str">
        <f>CONCATENATE('List of Tables'!A45,":  ",'List of Tables'!C45)</f>
        <v>TABLE 38:  Get Married Visitor Characteristics: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" customFormat="1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" customFormat="1" ht="14.25" x14ac:dyDescent="0.2">
      <c r="A3" s="261"/>
      <c r="B3" s="144"/>
      <c r="C3" s="372"/>
      <c r="D3" s="15"/>
      <c r="E3" s="228"/>
      <c r="F3" s="372"/>
      <c r="G3" s="15"/>
      <c r="H3" s="228"/>
      <c r="I3" s="372"/>
      <c r="J3" s="228"/>
    </row>
    <row r="4" spans="1:10" x14ac:dyDescent="0.2">
      <c r="A4" s="1461" t="s">
        <v>7</v>
      </c>
      <c r="B4" s="1462" t="s">
        <v>245</v>
      </c>
      <c r="C4" s="1463"/>
      <c r="D4" s="1463"/>
      <c r="E4" s="1462" t="s">
        <v>234</v>
      </c>
      <c r="F4" s="1463"/>
      <c r="G4" s="1464"/>
      <c r="H4" s="1462" t="s">
        <v>235</v>
      </c>
      <c r="I4" s="1463"/>
      <c r="J4" s="1464"/>
    </row>
    <row r="5" spans="1:10" ht="24" x14ac:dyDescent="0.2">
      <c r="A5" s="1453" t="s">
        <v>232</v>
      </c>
      <c r="B5" s="37">
        <v>2016</v>
      </c>
      <c r="C5" s="38">
        <v>2015</v>
      </c>
      <c r="D5" s="28" t="s">
        <v>561</v>
      </c>
      <c r="E5" s="37">
        <v>2016</v>
      </c>
      <c r="F5" s="38">
        <v>2015</v>
      </c>
      <c r="G5" s="28" t="s">
        <v>561</v>
      </c>
      <c r="H5" s="941">
        <v>2016</v>
      </c>
      <c r="I5" s="609">
        <v>2015</v>
      </c>
      <c r="J5" s="818" t="s">
        <v>561</v>
      </c>
    </row>
    <row r="6" spans="1:10" x14ac:dyDescent="0.2">
      <c r="A6" s="945" t="s">
        <v>448</v>
      </c>
      <c r="B6" s="660">
        <v>865330.80414578295</v>
      </c>
      <c r="C6" s="660">
        <v>937960.3531685503</v>
      </c>
      <c r="D6" s="712">
        <v>-7.7433495752155634E-2</v>
      </c>
      <c r="E6" s="713">
        <v>520449.13037669664</v>
      </c>
      <c r="F6" s="947">
        <v>569911.01457464008</v>
      </c>
      <c r="G6" s="948">
        <v>-8.6788784447094591E-2</v>
      </c>
      <c r="H6" s="713">
        <v>344881.67376902356</v>
      </c>
      <c r="I6" s="660">
        <v>368049.33859382645</v>
      </c>
      <c r="J6" s="942">
        <v>-6.2947171467058083E-2</v>
      </c>
    </row>
    <row r="7" spans="1:10" s="10" customFormat="1" x14ac:dyDescent="0.2">
      <c r="A7" s="21" t="s">
        <v>246</v>
      </c>
      <c r="B7" s="660">
        <v>103375.54865646009</v>
      </c>
      <c r="C7" s="660">
        <v>109920.86403468717</v>
      </c>
      <c r="D7" s="712">
        <v>-5.954570531907033E-2</v>
      </c>
      <c r="E7" s="714">
        <v>53483.844476048835</v>
      </c>
      <c r="F7" s="660">
        <v>55991.012612125633</v>
      </c>
      <c r="G7" s="942">
        <v>-4.4778045959716017E-2</v>
      </c>
      <c r="H7" s="711">
        <v>49891.704180401626</v>
      </c>
      <c r="I7" s="660">
        <v>53929.851422551277</v>
      </c>
      <c r="J7" s="942">
        <v>-7.4877774287007592E-2</v>
      </c>
    </row>
    <row r="8" spans="1:10" s="10" customFormat="1" x14ac:dyDescent="0.2">
      <c r="A8" s="137" t="s">
        <v>247</v>
      </c>
      <c r="B8" s="716"/>
      <c r="C8" s="716"/>
      <c r="D8" s="716"/>
      <c r="E8" s="715"/>
      <c r="F8" s="716"/>
      <c r="G8" s="717"/>
      <c r="H8" s="715"/>
      <c r="I8" s="716"/>
      <c r="J8" s="717"/>
    </row>
    <row r="9" spans="1:10" s="90" customFormat="1" x14ac:dyDescent="0.2">
      <c r="A9" s="937" t="s">
        <v>248</v>
      </c>
      <c r="B9" s="660">
        <v>7329.8997817707186</v>
      </c>
      <c r="C9" s="660">
        <v>7914.2320733828255</v>
      </c>
      <c r="D9" s="712">
        <v>-7.3833100444114508E-2</v>
      </c>
      <c r="E9" s="714">
        <v>6415.1391614003396</v>
      </c>
      <c r="F9" s="660">
        <v>6799.9142973098178</v>
      </c>
      <c r="G9" s="942">
        <v>-5.6585291973709539E-2</v>
      </c>
      <c r="H9" s="711">
        <v>914.76062037031227</v>
      </c>
      <c r="I9" s="660">
        <v>1114.3177760729627</v>
      </c>
      <c r="J9" s="942">
        <v>-0.1790846022450816</v>
      </c>
    </row>
    <row r="10" spans="1:10" s="90" customFormat="1" x14ac:dyDescent="0.2">
      <c r="A10" s="937" t="s">
        <v>249</v>
      </c>
      <c r="B10" s="660">
        <v>61932.901338416581</v>
      </c>
      <c r="C10" s="660">
        <v>63603.784664708481</v>
      </c>
      <c r="D10" s="712">
        <v>-2.6270187145310153E-2</v>
      </c>
      <c r="E10" s="714">
        <v>24718.342014348156</v>
      </c>
      <c r="F10" s="660">
        <v>25896.88794824979</v>
      </c>
      <c r="G10" s="942">
        <v>-4.5509172231688377E-2</v>
      </c>
      <c r="H10" s="711">
        <v>37214.559324067224</v>
      </c>
      <c r="I10" s="660">
        <v>37706.896716457668</v>
      </c>
      <c r="J10" s="942">
        <v>-1.3056958680334851E-2</v>
      </c>
    </row>
    <row r="11" spans="1:10" s="90" customFormat="1" x14ac:dyDescent="0.2">
      <c r="A11" s="937" t="s">
        <v>250</v>
      </c>
      <c r="B11" s="660">
        <v>34112.747536259463</v>
      </c>
      <c r="C11" s="660">
        <v>38402.84729658741</v>
      </c>
      <c r="D11" s="712">
        <v>-0.11171306458594743</v>
      </c>
      <c r="E11" s="714">
        <v>22350.363300294575</v>
      </c>
      <c r="F11" s="660">
        <v>23294.210366567597</v>
      </c>
      <c r="G11" s="942">
        <v>-4.0518525909238545E-2</v>
      </c>
      <c r="H11" s="711">
        <v>11762.38423596454</v>
      </c>
      <c r="I11" s="660">
        <v>15108.636930020077</v>
      </c>
      <c r="J11" s="942">
        <v>-0.22147945639005373</v>
      </c>
    </row>
    <row r="12" spans="1:10" s="90" customFormat="1" x14ac:dyDescent="0.2">
      <c r="A12" s="937" t="s">
        <v>251</v>
      </c>
      <c r="B12" s="720">
        <v>2.2428219589023444</v>
      </c>
      <c r="C12" s="721">
        <v>2.2716303772371917</v>
      </c>
      <c r="D12" s="712">
        <v>-1.2681824747336257E-2</v>
      </c>
      <c r="E12" s="722">
        <v>2.2332896936954607</v>
      </c>
      <c r="F12" s="721">
        <v>2.2317398764797365</v>
      </c>
      <c r="G12" s="942">
        <v>6.9444348423286506E-4</v>
      </c>
      <c r="H12" s="719">
        <v>2.2531313220677069</v>
      </c>
      <c r="I12" s="721">
        <v>2.314582806931166</v>
      </c>
      <c r="J12" s="942">
        <v>-2.6549702468815828E-2</v>
      </c>
    </row>
    <row r="13" spans="1:10" s="10" customFormat="1" x14ac:dyDescent="0.2">
      <c r="A13" s="137" t="s">
        <v>252</v>
      </c>
      <c r="B13" s="716"/>
      <c r="C13" s="716"/>
      <c r="D13" s="716"/>
      <c r="E13" s="715"/>
      <c r="F13" s="716"/>
      <c r="G13" s="717"/>
      <c r="H13" s="715"/>
      <c r="I13" s="716"/>
      <c r="J13" s="717"/>
    </row>
    <row r="14" spans="1:10" s="54" customFormat="1" x14ac:dyDescent="0.2">
      <c r="A14" s="8" t="s">
        <v>253</v>
      </c>
      <c r="B14" s="660">
        <v>51873.664038975083</v>
      </c>
      <c r="C14" s="660">
        <v>54439.443264986017</v>
      </c>
      <c r="D14" s="712">
        <v>-4.7130886580193487E-2</v>
      </c>
      <c r="E14" s="714">
        <v>19485.517466839767</v>
      </c>
      <c r="F14" s="660">
        <v>19666.583263814562</v>
      </c>
      <c r="G14" s="942">
        <v>-9.2067744836972221E-3</v>
      </c>
      <c r="H14" s="711">
        <v>32388.146572132111</v>
      </c>
      <c r="I14" s="660">
        <v>34772.860001171859</v>
      </c>
      <c r="J14" s="942">
        <v>-6.8579732267043392E-2</v>
      </c>
    </row>
    <row r="15" spans="1:10" s="54" customFormat="1" x14ac:dyDescent="0.2">
      <c r="A15" s="8" t="s">
        <v>254</v>
      </c>
      <c r="B15" s="660">
        <v>51501.884617476455</v>
      </c>
      <c r="C15" s="660">
        <v>55481.420769689692</v>
      </c>
      <c r="D15" s="712">
        <v>-7.1727365611864768E-2</v>
      </c>
      <c r="E15" s="711">
        <v>33998.327009203385</v>
      </c>
      <c r="F15" s="660">
        <v>36324.429348312071</v>
      </c>
      <c r="G15" s="942">
        <v>-6.403685841293949E-2</v>
      </c>
      <c r="H15" s="711">
        <v>17503.55760826993</v>
      </c>
      <c r="I15" s="660">
        <v>19156.991421378771</v>
      </c>
      <c r="J15" s="942">
        <v>-8.630968071863554E-2</v>
      </c>
    </row>
    <row r="16" spans="1:10" s="54" customFormat="1" x14ac:dyDescent="0.2">
      <c r="A16" s="21" t="s">
        <v>585</v>
      </c>
      <c r="B16" s="720">
        <v>3.4921848055934288</v>
      </c>
      <c r="C16" s="721">
        <v>3.4544268301716761</v>
      </c>
      <c r="D16" s="712">
        <v>1.0930315585777395E-2</v>
      </c>
      <c r="E16" s="722">
        <v>4.6855117186192068</v>
      </c>
      <c r="F16" s="721">
        <v>4.7101099890014355</v>
      </c>
      <c r="G16" s="942">
        <v>-5.2224407582133203E-3</v>
      </c>
      <c r="H16" s="719">
        <v>2.2129398474623656</v>
      </c>
      <c r="I16" s="721">
        <v>2.1507523395449928</v>
      </c>
      <c r="J16" s="942">
        <v>2.8914304438478089E-2</v>
      </c>
    </row>
    <row r="17" spans="1:10" s="10" customFormat="1" x14ac:dyDescent="0.2">
      <c r="A17" s="230" t="s">
        <v>255</v>
      </c>
      <c r="B17" s="716"/>
      <c r="C17" s="716"/>
      <c r="D17" s="716"/>
      <c r="E17" s="715"/>
      <c r="F17" s="716"/>
      <c r="G17" s="717"/>
      <c r="H17" s="715"/>
      <c r="I17" s="716"/>
      <c r="J17" s="717"/>
    </row>
    <row r="18" spans="1:10" s="54" customFormat="1" x14ac:dyDescent="0.2">
      <c r="A18" s="8" t="s">
        <v>256</v>
      </c>
      <c r="B18" s="660">
        <v>6833.0856434686875</v>
      </c>
      <c r="C18" s="660">
        <v>9757.2682521771731</v>
      </c>
      <c r="D18" s="712">
        <v>-0.29969275550623531</v>
      </c>
      <c r="E18" s="714">
        <v>1053.84897623709</v>
      </c>
      <c r="F18" s="660">
        <v>1204.0302731812892</v>
      </c>
      <c r="G18" s="942">
        <v>-0.12473216022001676</v>
      </c>
      <c r="H18" s="711">
        <v>5779.2366672315984</v>
      </c>
      <c r="I18" s="660">
        <v>8553.2379789959341</v>
      </c>
      <c r="J18" s="942">
        <v>-0.32432177364600534</v>
      </c>
    </row>
    <row r="19" spans="1:10" s="54" customFormat="1" x14ac:dyDescent="0.2">
      <c r="A19" s="8" t="s">
        <v>257</v>
      </c>
      <c r="B19" s="660">
        <v>47580.155203978946</v>
      </c>
      <c r="C19" s="660">
        <v>53030.440064670496</v>
      </c>
      <c r="D19" s="712">
        <v>-0.10277653464774084</v>
      </c>
      <c r="E19" s="714">
        <v>11467.655028505445</v>
      </c>
      <c r="F19" s="660">
        <v>12697.323081646564</v>
      </c>
      <c r="G19" s="942">
        <v>-9.6844669166412767E-2</v>
      </c>
      <c r="H19" s="711">
        <v>36112.500175472363</v>
      </c>
      <c r="I19" s="660">
        <v>40333.11698302468</v>
      </c>
      <c r="J19" s="942">
        <v>-0.1046439532389396</v>
      </c>
    </row>
    <row r="20" spans="1:10" s="54" customFormat="1" x14ac:dyDescent="0.2">
      <c r="A20" s="8" t="s">
        <v>258</v>
      </c>
      <c r="B20" s="660">
        <v>5840.4775546970741</v>
      </c>
      <c r="C20" s="660">
        <v>8968.8898535581666</v>
      </c>
      <c r="D20" s="712">
        <v>-0.34880708202921895</v>
      </c>
      <c r="E20" s="714">
        <v>531.01299429638334</v>
      </c>
      <c r="F20" s="660">
        <v>740.67526756969619</v>
      </c>
      <c r="G20" s="942">
        <v>-0.28306908905066686</v>
      </c>
      <c r="H20" s="711">
        <v>5309.4645604006955</v>
      </c>
      <c r="I20" s="660">
        <v>8228.2145859885095</v>
      </c>
      <c r="J20" s="942">
        <v>-0.35472458758647762</v>
      </c>
    </row>
    <row r="21" spans="1:10" s="54" customFormat="1" x14ac:dyDescent="0.2">
      <c r="A21" s="8" t="s">
        <v>259</v>
      </c>
      <c r="B21" s="660">
        <v>54802.785363700852</v>
      </c>
      <c r="C21" s="660">
        <v>56102.045571386472</v>
      </c>
      <c r="D21" s="712">
        <v>-2.3158874056247947E-2</v>
      </c>
      <c r="E21" s="714">
        <v>41493.353465599612</v>
      </c>
      <c r="F21" s="660">
        <v>42830.334524868449</v>
      </c>
      <c r="G21" s="942">
        <v>-3.1215751034878059E-2</v>
      </c>
      <c r="H21" s="711">
        <v>13309.431898098866</v>
      </c>
      <c r="I21" s="660">
        <v>13271.711046518747</v>
      </c>
      <c r="J21" s="942">
        <v>2.8421995813427969E-3</v>
      </c>
    </row>
    <row r="22" spans="1:10" s="10" customFormat="1" x14ac:dyDescent="0.2">
      <c r="A22" s="230" t="s">
        <v>260</v>
      </c>
      <c r="B22" s="716"/>
      <c r="C22" s="716"/>
      <c r="D22" s="716"/>
      <c r="E22" s="715"/>
      <c r="F22" s="716"/>
      <c r="G22" s="717"/>
      <c r="H22" s="715"/>
      <c r="I22" s="716"/>
      <c r="J22" s="717"/>
    </row>
    <row r="23" spans="1:10" s="54" customFormat="1" x14ac:dyDescent="0.2">
      <c r="A23" s="8" t="s">
        <v>514</v>
      </c>
      <c r="B23" s="660">
        <v>72649.783061864335</v>
      </c>
      <c r="C23" s="660">
        <v>77030.965894874957</v>
      </c>
      <c r="D23" s="712">
        <v>-5.6875605571266918E-2</v>
      </c>
      <c r="E23" s="714">
        <v>24536.339609662846</v>
      </c>
      <c r="F23" s="660">
        <v>25536.15386141307</v>
      </c>
      <c r="G23" s="942">
        <v>-3.9152891119637823E-2</v>
      </c>
      <c r="H23" s="711">
        <v>48113.443452191699</v>
      </c>
      <c r="I23" s="660">
        <v>51494.81203346375</v>
      </c>
      <c r="J23" s="942">
        <v>-6.5664257189145148E-2</v>
      </c>
    </row>
    <row r="24" spans="1:10" s="54" customFormat="1" x14ac:dyDescent="0.2">
      <c r="A24" s="8" t="s">
        <v>261</v>
      </c>
      <c r="B24" s="660">
        <v>28763.371412104028</v>
      </c>
      <c r="C24" s="660">
        <v>29985.126045563418</v>
      </c>
      <c r="D24" s="712">
        <v>-4.0745355934235228E-2</v>
      </c>
      <c r="E24" s="714">
        <v>23492.101510035845</v>
      </c>
      <c r="F24" s="660">
        <v>23828.585697309503</v>
      </c>
      <c r="G24" s="942">
        <v>-1.4121030578480798E-2</v>
      </c>
      <c r="H24" s="711">
        <v>5271.2699020685941</v>
      </c>
      <c r="I24" s="660">
        <v>6156.5403482544998</v>
      </c>
      <c r="J24" s="942">
        <v>-0.14379349376584483</v>
      </c>
    </row>
    <row r="25" spans="1:10" s="54" customFormat="1" x14ac:dyDescent="0.2">
      <c r="A25" s="8" t="s">
        <v>262</v>
      </c>
      <c r="B25" s="660">
        <v>28444.285334440276</v>
      </c>
      <c r="C25" s="660">
        <v>29468.465343486558</v>
      </c>
      <c r="D25" s="712">
        <v>-3.4755118636425997E-2</v>
      </c>
      <c r="E25" s="714">
        <v>23201.776743544837</v>
      </c>
      <c r="F25" s="660">
        <v>23415.231597956252</v>
      </c>
      <c r="G25" s="942">
        <v>-9.1160684667345171E-3</v>
      </c>
      <c r="H25" s="711">
        <v>5242.5085908959254</v>
      </c>
      <c r="I25" s="660">
        <v>6053.2337455309116</v>
      </c>
      <c r="J25" s="942">
        <v>-0.13393257037753459</v>
      </c>
    </row>
    <row r="26" spans="1:10" s="54" customFormat="1" x14ac:dyDescent="0.2">
      <c r="A26" s="826" t="s">
        <v>1115</v>
      </c>
      <c r="B26" s="660">
        <v>693.58874808533812</v>
      </c>
      <c r="C26" s="660">
        <v>870.30382525022117</v>
      </c>
      <c r="D26" s="712">
        <v>-0.20304986837680006</v>
      </c>
      <c r="E26" s="714">
        <v>621.73177728959809</v>
      </c>
      <c r="F26" s="660">
        <v>721.98113766138965</v>
      </c>
      <c r="G26" s="942">
        <v>-0.13885315715659141</v>
      </c>
      <c r="H26" s="711">
        <v>71.856970795741049</v>
      </c>
      <c r="I26" s="660">
        <v>148.32268758883222</v>
      </c>
      <c r="J26" s="942">
        <v>-0.51553621388700188</v>
      </c>
    </row>
    <row r="27" spans="1:10" s="54" customFormat="1" x14ac:dyDescent="0.2">
      <c r="A27" s="826" t="s">
        <v>1116</v>
      </c>
      <c r="B27" s="660">
        <v>686.56904319807461</v>
      </c>
      <c r="C27" s="660">
        <v>784.36389378442402</v>
      </c>
      <c r="D27" s="712">
        <v>-0.12468045936498384</v>
      </c>
      <c r="E27" s="714">
        <v>607.94553777055194</v>
      </c>
      <c r="F27" s="660">
        <v>732.89479628832294</v>
      </c>
      <c r="G27" s="942">
        <v>-0.17048730479540153</v>
      </c>
      <c r="H27" s="711">
        <v>78.623505427523625</v>
      </c>
      <c r="I27" s="660">
        <v>51.469097496101377</v>
      </c>
      <c r="J27" s="942">
        <v>0.52758663455249266</v>
      </c>
    </row>
    <row r="28" spans="1:10" s="54" customFormat="1" x14ac:dyDescent="0.2">
      <c r="A28" s="8" t="s">
        <v>231</v>
      </c>
      <c r="B28" s="660">
        <v>11760.183013368443</v>
      </c>
      <c r="C28" s="660">
        <v>12784.939325904365</v>
      </c>
      <c r="D28" s="712">
        <v>-8.0153396618754202E-2</v>
      </c>
      <c r="E28" s="714">
        <v>10451.444752627473</v>
      </c>
      <c r="F28" s="660">
        <v>11452.682541752209</v>
      </c>
      <c r="G28" s="942">
        <v>-8.7423866458761657E-2</v>
      </c>
      <c r="H28" s="711">
        <v>1308.7382607409902</v>
      </c>
      <c r="I28" s="660">
        <v>1332.2567841521266</v>
      </c>
      <c r="J28" s="942">
        <v>-1.7653145918190227E-2</v>
      </c>
    </row>
    <row r="29" spans="1:10" s="54" customFormat="1" x14ac:dyDescent="0.2">
      <c r="A29" s="8" t="s">
        <v>0</v>
      </c>
      <c r="B29" s="660">
        <v>13207.967453275762</v>
      </c>
      <c r="C29" s="660">
        <v>14823.089975923147</v>
      </c>
      <c r="D29" s="712">
        <v>-0.10895990817506995</v>
      </c>
      <c r="E29" s="714">
        <v>8805.0481874824764</v>
      </c>
      <c r="F29" s="660">
        <v>10172.142499210506</v>
      </c>
      <c r="G29" s="942">
        <v>-0.13439590645079291</v>
      </c>
      <c r="H29" s="711">
        <v>4402.9192657933982</v>
      </c>
      <c r="I29" s="660">
        <v>4650.9474767125057</v>
      </c>
      <c r="J29" s="942">
        <v>-5.3328534059134292E-2</v>
      </c>
    </row>
    <row r="30" spans="1:10" s="54" customFormat="1" x14ac:dyDescent="0.2">
      <c r="A30" s="8" t="s">
        <v>236</v>
      </c>
      <c r="B30" s="660">
        <v>4724.8939678858287</v>
      </c>
      <c r="C30" s="660">
        <v>4700.9557357518461</v>
      </c>
      <c r="D30" s="712">
        <v>5.0922053896247377E-3</v>
      </c>
      <c r="E30" s="714">
        <v>2942.2061817512167</v>
      </c>
      <c r="F30" s="660">
        <v>3316.3723154349286</v>
      </c>
      <c r="G30" s="942">
        <v>-0.11282392267667984</v>
      </c>
      <c r="H30" s="711">
        <v>1782.6877861346188</v>
      </c>
      <c r="I30" s="660">
        <v>1384.5834203169056</v>
      </c>
      <c r="J30" s="942">
        <v>0.28752645739943539</v>
      </c>
    </row>
    <row r="31" spans="1:10" s="54" customFormat="1" x14ac:dyDescent="0.2">
      <c r="A31" s="8" t="s">
        <v>243</v>
      </c>
      <c r="B31" s="660">
        <v>10977.222861909815</v>
      </c>
      <c r="C31" s="660">
        <v>12732.597916134811</v>
      </c>
      <c r="D31" s="712">
        <v>-0.13786464206181959</v>
      </c>
      <c r="E31" s="714">
        <v>7752.196330511325</v>
      </c>
      <c r="F31" s="660">
        <v>8999.4197379926882</v>
      </c>
      <c r="G31" s="942">
        <v>-0.13858931395498564</v>
      </c>
      <c r="H31" s="711">
        <v>3225.0265313987261</v>
      </c>
      <c r="I31" s="660">
        <v>3733.1781781419918</v>
      </c>
      <c r="J31" s="942">
        <v>-0.1361177052085345</v>
      </c>
    </row>
    <row r="32" spans="1:10" s="10" customFormat="1" x14ac:dyDescent="0.2">
      <c r="A32" s="137" t="s">
        <v>128</v>
      </c>
      <c r="B32" s="716"/>
      <c r="C32" s="716"/>
      <c r="D32" s="716"/>
      <c r="E32" s="715"/>
      <c r="F32" s="716"/>
      <c r="G32" s="717"/>
      <c r="H32" s="715"/>
      <c r="I32" s="716"/>
      <c r="J32" s="717"/>
    </row>
    <row r="33" spans="1:10" s="54" customFormat="1" x14ac:dyDescent="0.2">
      <c r="A33" s="20" t="s">
        <v>517</v>
      </c>
      <c r="B33" s="721">
        <v>6.4731899434744502</v>
      </c>
      <c r="C33" s="721">
        <v>6.4217840195889604</v>
      </c>
      <c r="D33" s="712">
        <v>8.0049288061825319E-3</v>
      </c>
      <c r="E33" s="722">
        <v>7.1224851123698176</v>
      </c>
      <c r="F33" s="721">
        <v>7.2647078016739837</v>
      </c>
      <c r="G33" s="942">
        <v>-1.9577207120621387E-2</v>
      </c>
      <c r="H33" s="723">
        <v>6.1420698733269159</v>
      </c>
      <c r="I33" s="721">
        <v>6.0037801364252905</v>
      </c>
      <c r="J33" s="942">
        <v>2.3033777679934309E-2</v>
      </c>
    </row>
    <row r="34" spans="1:10" s="54" customFormat="1" x14ac:dyDescent="0.2">
      <c r="A34" s="20" t="s">
        <v>264</v>
      </c>
      <c r="B34" s="721">
        <v>7.7110879478964707</v>
      </c>
      <c r="C34" s="721">
        <v>7.9977756014676116</v>
      </c>
      <c r="D34" s="712">
        <v>-3.5845923648887168E-2</v>
      </c>
      <c r="E34" s="722">
        <v>8.2282731429723999</v>
      </c>
      <c r="F34" s="721">
        <v>8.5834206245015867</v>
      </c>
      <c r="G34" s="942">
        <v>-4.1375984827704881E-2</v>
      </c>
      <c r="H34" s="723">
        <v>5.4221807914912423</v>
      </c>
      <c r="I34" s="721">
        <v>5.732372607793975</v>
      </c>
      <c r="J34" s="942">
        <v>-5.4112291284237668E-2</v>
      </c>
    </row>
    <row r="35" spans="1:10" s="54" customFormat="1" x14ac:dyDescent="0.2">
      <c r="A35" s="20" t="s">
        <v>518</v>
      </c>
      <c r="B35" s="721">
        <v>3.1202474952291923</v>
      </c>
      <c r="C35" s="721">
        <v>3.5062666262189581</v>
      </c>
      <c r="D35" s="712">
        <v>-0.11009406076058625</v>
      </c>
      <c r="E35" s="722">
        <v>3.2265161970067564</v>
      </c>
      <c r="F35" s="721">
        <v>3.8559554281354531</v>
      </c>
      <c r="G35" s="942">
        <v>-0.16323820201237704</v>
      </c>
      <c r="H35" s="723">
        <v>2.2007733218155581</v>
      </c>
      <c r="I35" s="721">
        <v>1.8041081557967469</v>
      </c>
      <c r="J35" s="942">
        <v>0.21986773062595688</v>
      </c>
    </row>
    <row r="36" spans="1:10" s="54" customFormat="1" x14ac:dyDescent="0.2">
      <c r="A36" s="20" t="s">
        <v>519</v>
      </c>
      <c r="B36" s="721">
        <v>2.9159126699134892</v>
      </c>
      <c r="C36" s="721">
        <v>2.7121336714488922</v>
      </c>
      <c r="D36" s="712">
        <v>7.5136045324688316E-2</v>
      </c>
      <c r="E36" s="722">
        <v>3.11272062918834</v>
      </c>
      <c r="F36" s="721">
        <v>2.7962461636754345</v>
      </c>
      <c r="G36" s="942">
        <v>0.11317832801133854</v>
      </c>
      <c r="H36" s="723">
        <v>1.3941219536604497</v>
      </c>
      <c r="I36" s="721">
        <v>1.5144128864605211</v>
      </c>
      <c r="J36" s="942">
        <v>-7.9430737730457945E-2</v>
      </c>
    </row>
    <row r="37" spans="1:10" s="54" customFormat="1" x14ac:dyDescent="0.2">
      <c r="A37" s="608" t="s">
        <v>520</v>
      </c>
      <c r="B37" s="721">
        <v>7.4826814049733903</v>
      </c>
      <c r="C37" s="721">
        <v>7.9196475212369259</v>
      </c>
      <c r="D37" s="712">
        <v>-5.5174944982310015E-2</v>
      </c>
      <c r="E37" s="722">
        <v>7.8255668269301939</v>
      </c>
      <c r="F37" s="721">
        <v>8.0831618296796659</v>
      </c>
      <c r="G37" s="942">
        <v>-3.1868099164319319E-2</v>
      </c>
      <c r="H37" s="723">
        <v>4.744434842185786</v>
      </c>
      <c r="I37" s="721">
        <v>6.5140044891237974</v>
      </c>
      <c r="J37" s="942">
        <v>-0.27165619088727977</v>
      </c>
    </row>
    <row r="38" spans="1:10" s="54" customFormat="1" x14ac:dyDescent="0.2">
      <c r="A38" s="608" t="s">
        <v>1</v>
      </c>
      <c r="B38" s="721">
        <v>6.3260851317003759</v>
      </c>
      <c r="C38" s="721">
        <v>6.8252249951294219</v>
      </c>
      <c r="D38" s="712">
        <v>-7.3131635042835819E-2</v>
      </c>
      <c r="E38" s="722">
        <v>7.8468609437849484</v>
      </c>
      <c r="F38" s="721">
        <v>8.455285487398049</v>
      </c>
      <c r="G38" s="942">
        <v>-7.1957894800821376E-2</v>
      </c>
      <c r="H38" s="723">
        <v>3.2848064937307209</v>
      </c>
      <c r="I38" s="721">
        <v>3.2601003204878882</v>
      </c>
      <c r="J38" s="942">
        <v>7.5783475396655753E-3</v>
      </c>
    </row>
    <row r="39" spans="1:10" s="54" customFormat="1" x14ac:dyDescent="0.2">
      <c r="A39" s="20" t="s">
        <v>129</v>
      </c>
      <c r="B39" s="721">
        <v>3.35372822246253</v>
      </c>
      <c r="C39" s="721">
        <v>3.9843183628774637</v>
      </c>
      <c r="D39" s="712">
        <v>-0.15826801048085004</v>
      </c>
      <c r="E39" s="722">
        <v>4.1854592738101335</v>
      </c>
      <c r="F39" s="721">
        <v>5.0258034749914753</v>
      </c>
      <c r="G39" s="942">
        <v>-0.16720594137095013</v>
      </c>
      <c r="H39" s="723">
        <v>1.9810121137515233</v>
      </c>
      <c r="I39" s="721">
        <v>1.4897396021683322</v>
      </c>
      <c r="J39" s="942">
        <v>0.32977072695666987</v>
      </c>
    </row>
    <row r="40" spans="1:10" s="54" customFormat="1" x14ac:dyDescent="0.2">
      <c r="A40" s="20" t="s">
        <v>130</v>
      </c>
      <c r="B40" s="721">
        <v>6.1681098333944808</v>
      </c>
      <c r="C40" s="721">
        <v>6.4747838964758877</v>
      </c>
      <c r="D40" s="712">
        <v>-4.7364370453865545E-2</v>
      </c>
      <c r="E40" s="722">
        <v>7.3240540049485912</v>
      </c>
      <c r="F40" s="721">
        <v>7.7050449207636538</v>
      </c>
      <c r="G40" s="942">
        <v>-4.9446942844987629E-2</v>
      </c>
      <c r="H40" s="723">
        <v>3.3894951219330585</v>
      </c>
      <c r="I40" s="721">
        <v>3.5090440317988865</v>
      </c>
      <c r="J40" s="942">
        <v>-3.4068797308463017E-2</v>
      </c>
    </row>
    <row r="41" spans="1:10" s="54" customFormat="1" x14ac:dyDescent="0.2">
      <c r="A41" s="20" t="s">
        <v>279</v>
      </c>
      <c r="B41" s="721">
        <v>8.3707493250794673</v>
      </c>
      <c r="C41" s="721">
        <v>8.5330511309714865</v>
      </c>
      <c r="D41" s="712">
        <v>-1.9020371892877752E-2</v>
      </c>
      <c r="E41" s="722">
        <v>9.7309596098643301</v>
      </c>
      <c r="F41" s="721">
        <v>10.178615959719542</v>
      </c>
      <c r="G41" s="942">
        <v>-4.3980080555819145E-2</v>
      </c>
      <c r="H41" s="723">
        <v>6.9126056011632366</v>
      </c>
      <c r="I41" s="721">
        <v>6.8245939657813173</v>
      </c>
      <c r="J41" s="942">
        <v>1.2896244937532053E-2</v>
      </c>
    </row>
    <row r="42" spans="1:10" s="10" customFormat="1" x14ac:dyDescent="0.2">
      <c r="A42" s="230" t="s">
        <v>280</v>
      </c>
      <c r="B42" s="716"/>
      <c r="C42" s="724"/>
      <c r="D42" s="725"/>
      <c r="E42" s="715"/>
      <c r="F42" s="724"/>
      <c r="G42" s="943"/>
      <c r="H42" s="715"/>
      <c r="I42" s="724"/>
      <c r="J42" s="943"/>
    </row>
    <row r="43" spans="1:10" s="54" customFormat="1" x14ac:dyDescent="0.2">
      <c r="A43" s="938" t="s">
        <v>281</v>
      </c>
      <c r="B43" s="1093">
        <v>77084.132908328887</v>
      </c>
      <c r="C43" s="1094">
        <v>82884</v>
      </c>
      <c r="D43" s="712">
        <v>-6.9975714150754209E-2</v>
      </c>
      <c r="E43" s="1099">
        <v>31015.805863715705</v>
      </c>
      <c r="F43" s="26">
        <v>32240</v>
      </c>
      <c r="G43" s="942">
        <v>-3.797128214281309E-2</v>
      </c>
      <c r="H43" s="1093">
        <v>46068.327044607606</v>
      </c>
      <c r="I43" s="1094">
        <v>50644</v>
      </c>
      <c r="J43" s="942">
        <v>-9.0349754272813998E-2</v>
      </c>
    </row>
    <row r="44" spans="1:10" s="54" customFormat="1" x14ac:dyDescent="0.2">
      <c r="A44" s="826" t="s">
        <v>1080</v>
      </c>
      <c r="B44" s="1093">
        <v>69268.186744267965</v>
      </c>
      <c r="C44" s="1093">
        <v>73904.770150399461</v>
      </c>
      <c r="D44" s="712">
        <v>-6.2737268469895024E-2</v>
      </c>
      <c r="E44" s="1099">
        <v>24567.990568503126</v>
      </c>
      <c r="F44" s="1093">
        <v>25537.038683194547</v>
      </c>
      <c r="G44" s="942">
        <v>-3.7946769267696356E-2</v>
      </c>
      <c r="H44" s="1093">
        <v>44700.196175760117</v>
      </c>
      <c r="I44" s="1093">
        <v>48367.731467203557</v>
      </c>
      <c r="J44" s="942">
        <v>-7.5826076191525926E-2</v>
      </c>
    </row>
    <row r="45" spans="1:10" s="54" customFormat="1" x14ac:dyDescent="0.2">
      <c r="A45" s="938" t="s">
        <v>282</v>
      </c>
      <c r="B45" s="1093">
        <v>14060.273896827626</v>
      </c>
      <c r="C45" s="1094">
        <v>15446</v>
      </c>
      <c r="D45" s="712">
        <v>-8.9714236900969468E-2</v>
      </c>
      <c r="E45" s="1099">
        <v>11278.841617760749</v>
      </c>
      <c r="F45" s="26">
        <v>11878</v>
      </c>
      <c r="G45" s="942">
        <v>-5.0442699296114779E-2</v>
      </c>
      <c r="H45" s="1093">
        <v>2781.432279066702</v>
      </c>
      <c r="I45" s="1094">
        <v>3568</v>
      </c>
      <c r="J45" s="942">
        <v>-0.22045059443197812</v>
      </c>
    </row>
    <row r="46" spans="1:10" s="54" customFormat="1" x14ac:dyDescent="0.2">
      <c r="A46" s="826" t="s">
        <v>1081</v>
      </c>
      <c r="B46" s="1093">
        <v>10170.648227440704</v>
      </c>
      <c r="C46" s="1093">
        <v>10537.805470755053</v>
      </c>
      <c r="D46" s="712">
        <v>-3.4841907485699708E-2</v>
      </c>
      <c r="E46" s="1099">
        <v>8196.9714908106544</v>
      </c>
      <c r="F46" s="1093">
        <v>8503.6993553744833</v>
      </c>
      <c r="G46" s="942">
        <v>-3.6069932831053308E-2</v>
      </c>
      <c r="H46" s="1093">
        <v>1973.6767366299648</v>
      </c>
      <c r="I46" s="1093">
        <v>2034.1061153805317</v>
      </c>
      <c r="J46" s="942">
        <v>-2.970807584404811E-2</v>
      </c>
    </row>
    <row r="47" spans="1:10" s="54" customFormat="1" x14ac:dyDescent="0.2">
      <c r="A47" s="938" t="s">
        <v>567</v>
      </c>
      <c r="B47" s="1093">
        <v>4684.3512875769493</v>
      </c>
      <c r="C47" s="1093">
        <v>5235</v>
      </c>
      <c r="D47" s="712">
        <v>-0.10518600046285587</v>
      </c>
      <c r="E47" s="1099">
        <v>3986.3982266102557</v>
      </c>
      <c r="F47" s="1093">
        <v>4521</v>
      </c>
      <c r="G47" s="942">
        <v>-0.11824856743856316</v>
      </c>
      <c r="H47" s="1093">
        <v>697.95306096671266</v>
      </c>
      <c r="I47" s="1093">
        <v>714</v>
      </c>
      <c r="J47" s="942">
        <v>-2.2474704528413603E-2</v>
      </c>
    </row>
    <row r="48" spans="1:10" s="54" customFormat="1" x14ac:dyDescent="0.2">
      <c r="A48" s="828" t="s">
        <v>629</v>
      </c>
      <c r="B48" s="1093">
        <v>3016.4585664274132</v>
      </c>
      <c r="C48" s="1093">
        <v>3206.4819551429641</v>
      </c>
      <c r="D48" s="712">
        <v>-5.9262266675403352E-2</v>
      </c>
      <c r="E48" s="1099">
        <v>2529.7849116836924</v>
      </c>
      <c r="F48" s="1093">
        <v>2940.5866502953472</v>
      </c>
      <c r="G48" s="942">
        <v>-0.13970060653386784</v>
      </c>
      <c r="H48" s="1093">
        <v>486.67365474371979</v>
      </c>
      <c r="I48" s="1093">
        <v>265.89530484761565</v>
      </c>
      <c r="J48" s="942">
        <v>0.83032060315104861</v>
      </c>
    </row>
    <row r="49" spans="1:10" s="54" customFormat="1" x14ac:dyDescent="0.2">
      <c r="A49" s="938" t="s">
        <v>172</v>
      </c>
      <c r="B49" s="1093">
        <v>9961.8337638289486</v>
      </c>
      <c r="C49" s="1093">
        <v>10775</v>
      </c>
      <c r="D49" s="712">
        <v>-7.5467864145805197E-2</v>
      </c>
      <c r="E49" s="1099">
        <v>9148.1593043531375</v>
      </c>
      <c r="F49" s="1093">
        <v>9677</v>
      </c>
      <c r="G49" s="942">
        <v>-5.464924001724325E-2</v>
      </c>
      <c r="H49" s="1093">
        <v>813.67445947580143</v>
      </c>
      <c r="I49" s="1093">
        <v>1098</v>
      </c>
      <c r="J49" s="942">
        <v>-0.25894857971238483</v>
      </c>
    </row>
    <row r="50" spans="1:10" s="54" customFormat="1" x14ac:dyDescent="0.2">
      <c r="A50" s="8" t="s">
        <v>725</v>
      </c>
      <c r="B50" s="1093">
        <v>694.8060962629221</v>
      </c>
      <c r="C50" s="1093">
        <v>733.36379107409402</v>
      </c>
      <c r="D50" s="712">
        <v>-5.2576491068232034E-2</v>
      </c>
      <c r="E50" s="1099">
        <v>605.18824344624727</v>
      </c>
      <c r="F50" s="1093">
        <v>508.82594190988101</v>
      </c>
      <c r="G50" s="942">
        <v>0.1893816600125966</v>
      </c>
      <c r="H50" s="1093">
        <v>89.61785281667477</v>
      </c>
      <c r="I50" s="1093">
        <v>224.53784916421287</v>
      </c>
      <c r="J50" s="942">
        <v>-0.60087863515992845</v>
      </c>
    </row>
    <row r="51" spans="1:10" s="54" customFormat="1" x14ac:dyDescent="0.2">
      <c r="A51" s="8" t="s">
        <v>863</v>
      </c>
      <c r="B51" s="1093">
        <v>805.73671737600625</v>
      </c>
      <c r="C51" s="1093">
        <v>870.53976184245687</v>
      </c>
      <c r="D51" s="712">
        <v>-7.4440074200973871E-2</v>
      </c>
      <c r="E51" s="1099">
        <v>740.15459953472009</v>
      </c>
      <c r="F51" s="1093">
        <v>753.88654712511561</v>
      </c>
      <c r="G51" s="942">
        <v>-1.8214872838308582E-2</v>
      </c>
      <c r="H51" s="1093">
        <v>65.582117841285779</v>
      </c>
      <c r="I51" s="1093">
        <v>116.65321471734083</v>
      </c>
      <c r="J51" s="942">
        <v>-0.43780273865408692</v>
      </c>
    </row>
    <row r="52" spans="1:10" s="54" customFormat="1" x14ac:dyDescent="0.2">
      <c r="A52" s="826" t="s">
        <v>1035</v>
      </c>
      <c r="B52" s="1093">
        <v>523.70999658148332</v>
      </c>
      <c r="C52" s="1093" t="s">
        <v>883</v>
      </c>
      <c r="D52" s="712" t="s">
        <v>883</v>
      </c>
      <c r="E52" s="1099">
        <v>319.44354684035221</v>
      </c>
      <c r="F52" s="1093" t="s">
        <v>883</v>
      </c>
      <c r="G52" s="942" t="s">
        <v>883</v>
      </c>
      <c r="H52" s="1093">
        <v>204.26644974113094</v>
      </c>
      <c r="I52" s="1093" t="s">
        <v>883</v>
      </c>
      <c r="J52" s="942" t="s">
        <v>883</v>
      </c>
    </row>
    <row r="53" spans="1:10" s="54" customFormat="1" x14ac:dyDescent="0.2">
      <c r="A53" s="826" t="s">
        <v>1036</v>
      </c>
      <c r="B53" s="1093">
        <v>216.51658624816338</v>
      </c>
      <c r="C53" s="1093" t="s">
        <v>883</v>
      </c>
      <c r="D53" s="712" t="s">
        <v>883</v>
      </c>
      <c r="E53" s="1099">
        <v>216.51658624816338</v>
      </c>
      <c r="F53" s="1093" t="s">
        <v>883</v>
      </c>
      <c r="G53" s="942" t="s">
        <v>883</v>
      </c>
      <c r="H53" s="1093">
        <v>0</v>
      </c>
      <c r="I53" s="1093" t="s">
        <v>883</v>
      </c>
      <c r="J53" s="942" t="s">
        <v>883</v>
      </c>
    </row>
    <row r="54" spans="1:10" s="10" customFormat="1" x14ac:dyDescent="0.2">
      <c r="A54" s="8" t="s">
        <v>285</v>
      </c>
      <c r="B54" s="1093">
        <v>1469.2651883688034</v>
      </c>
      <c r="C54" s="1093">
        <v>1442.184117369791</v>
      </c>
      <c r="D54" s="712">
        <v>1.8777818083589803E-2</v>
      </c>
      <c r="E54" s="1099">
        <v>1149.0247778618698</v>
      </c>
      <c r="F54" s="1093">
        <v>1236.2387584285216</v>
      </c>
      <c r="G54" s="942">
        <v>-7.0547845205497506E-2</v>
      </c>
      <c r="H54" s="1093">
        <v>320.24041050693035</v>
      </c>
      <c r="I54" s="1093">
        <v>205.9453589412708</v>
      </c>
      <c r="J54" s="942">
        <v>0.55497755401350379</v>
      </c>
    </row>
    <row r="55" spans="1:10" s="54" customFormat="1" x14ac:dyDescent="0.2">
      <c r="A55" s="8" t="s">
        <v>286</v>
      </c>
      <c r="B55" s="1093">
        <v>819.69260677015473</v>
      </c>
      <c r="C55" s="1093">
        <v>998.597807746179</v>
      </c>
      <c r="D55" s="712">
        <v>-0.17915641271014882</v>
      </c>
      <c r="E55" s="1099">
        <v>811.58931809780393</v>
      </c>
      <c r="F55" s="1093">
        <v>845.39677396408069</v>
      </c>
      <c r="G55" s="942">
        <v>-3.9990045984861E-2</v>
      </c>
      <c r="H55" s="1093">
        <v>8.1032886723507911</v>
      </c>
      <c r="I55" s="1093">
        <v>153.20103378209842</v>
      </c>
      <c r="J55" s="942">
        <v>-0.9471068277262652</v>
      </c>
    </row>
    <row r="56" spans="1:10" s="54" customFormat="1" x14ac:dyDescent="0.2">
      <c r="A56" s="8" t="s">
        <v>287</v>
      </c>
      <c r="B56" s="1093">
        <v>5056.6144308126622</v>
      </c>
      <c r="C56" s="1093">
        <v>5246.7370431964982</v>
      </c>
      <c r="D56" s="712">
        <v>-3.6236352387884585E-2</v>
      </c>
      <c r="E56" s="1099">
        <v>4533.4346670612149</v>
      </c>
      <c r="F56" s="1093">
        <v>4790.9122453318205</v>
      </c>
      <c r="G56" s="942">
        <v>-5.3742912640799667E-2</v>
      </c>
      <c r="H56" s="1093">
        <v>523.1797637514635</v>
      </c>
      <c r="I56" s="1093">
        <v>455.82479786467496</v>
      </c>
      <c r="J56" s="942">
        <v>0.14776503209635572</v>
      </c>
    </row>
    <row r="57" spans="1:10" s="54" customFormat="1" x14ac:dyDescent="0.2">
      <c r="A57" s="230" t="s">
        <v>288</v>
      </c>
      <c r="B57" s="716"/>
      <c r="C57" s="724"/>
      <c r="D57" s="716"/>
      <c r="E57" s="715"/>
      <c r="F57" s="724"/>
      <c r="G57" s="717"/>
      <c r="H57" s="715"/>
      <c r="I57" s="724"/>
      <c r="J57" s="717"/>
    </row>
    <row r="58" spans="1:10" s="54" customFormat="1" x14ac:dyDescent="0.2">
      <c r="A58" s="21" t="s">
        <v>289</v>
      </c>
      <c r="B58" s="1099">
        <v>103375.54865646009</v>
      </c>
      <c r="C58" s="26">
        <v>109920.86403468717</v>
      </c>
      <c r="D58" s="712">
        <v>-5.954570531907033E-2</v>
      </c>
      <c r="E58" s="1099">
        <v>53483.844476048835</v>
      </c>
      <c r="F58" s="26">
        <v>55991.012612125633</v>
      </c>
      <c r="G58" s="942">
        <v>-4.4778045959716017E-2</v>
      </c>
      <c r="H58" s="1093">
        <v>49891.704180401626</v>
      </c>
      <c r="I58" s="26">
        <v>53929.851422551277</v>
      </c>
      <c r="J58" s="942">
        <v>-7.4877774287007592E-2</v>
      </c>
    </row>
    <row r="59" spans="1:10" s="54" customFormat="1" x14ac:dyDescent="0.2">
      <c r="A59" s="21" t="s">
        <v>181</v>
      </c>
      <c r="B59" s="1099">
        <v>26645.179131273399</v>
      </c>
      <c r="C59" s="26">
        <v>28348.30295839805</v>
      </c>
      <c r="D59" s="712">
        <v>-6.0078510859152057E-2</v>
      </c>
      <c r="E59" s="1099">
        <v>18936.453144074017</v>
      </c>
      <c r="F59" s="26">
        <v>20351.052220211197</v>
      </c>
      <c r="G59" s="942">
        <v>-6.9509874026675744E-2</v>
      </c>
      <c r="H59" s="1093">
        <v>7708.7259871996912</v>
      </c>
      <c r="I59" s="26">
        <v>7997.2507381876148</v>
      </c>
      <c r="J59" s="942">
        <v>-3.6077992354321409E-2</v>
      </c>
    </row>
    <row r="60" spans="1:10" s="54" customFormat="1" x14ac:dyDescent="0.2">
      <c r="A60" s="21" t="s">
        <v>182</v>
      </c>
      <c r="B60" s="1099">
        <v>43977.454350567736</v>
      </c>
      <c r="C60" s="26">
        <v>47589.80939865455</v>
      </c>
      <c r="D60" s="712">
        <v>-7.5906062531718055E-2</v>
      </c>
      <c r="E60" s="1099">
        <v>14482.071026124346</v>
      </c>
      <c r="F60" s="26">
        <v>15778.771757865356</v>
      </c>
      <c r="G60" s="942">
        <v>-8.2180080404207323E-2</v>
      </c>
      <c r="H60" s="1093">
        <v>29495.383324441558</v>
      </c>
      <c r="I60" s="26">
        <v>31811.037640790146</v>
      </c>
      <c r="J60" s="942">
        <v>-7.2794051627517731E-2</v>
      </c>
    </row>
    <row r="61" spans="1:10" s="54" customFormat="1" x14ac:dyDescent="0.2">
      <c r="A61" s="21" t="s">
        <v>587</v>
      </c>
      <c r="B61" s="1099">
        <v>103375.54865646009</v>
      </c>
      <c r="C61" s="26">
        <v>109920.86403468717</v>
      </c>
      <c r="D61" s="712">
        <v>-5.954570531907033E-2</v>
      </c>
      <c r="E61" s="1099">
        <v>53483.844476048835</v>
      </c>
      <c r="F61" s="26">
        <v>55991.012612125633</v>
      </c>
      <c r="G61" s="942">
        <v>-4.4778045959716017E-2</v>
      </c>
      <c r="H61" s="1093">
        <v>49891.704180401626</v>
      </c>
      <c r="I61" s="26">
        <v>53929.851422551277</v>
      </c>
      <c r="J61" s="942">
        <v>-7.4877774287007592E-2</v>
      </c>
    </row>
    <row r="62" spans="1:10" s="54" customFormat="1" x14ac:dyDescent="0.2">
      <c r="A62" s="21" t="s">
        <v>228</v>
      </c>
      <c r="B62" s="1099">
        <v>1815.885302884356</v>
      </c>
      <c r="C62" s="26">
        <v>2952.1401776728412</v>
      </c>
      <c r="D62" s="712">
        <v>-0.38489191108946252</v>
      </c>
      <c r="E62" s="1099">
        <v>1444.2940000110593</v>
      </c>
      <c r="F62" s="26">
        <v>2264.8654874669901</v>
      </c>
      <c r="G62" s="942">
        <v>-0.36230473376750172</v>
      </c>
      <c r="H62" s="1093">
        <v>371.59130287329782</v>
      </c>
      <c r="I62" s="26">
        <v>687.2746902058509</v>
      </c>
      <c r="J62" s="942">
        <v>-0.45932636809017413</v>
      </c>
    </row>
    <row r="63" spans="1:10" s="54" customFormat="1" x14ac:dyDescent="0.2">
      <c r="A63" s="21" t="s">
        <v>290</v>
      </c>
      <c r="B63" s="1099">
        <v>999.06597897131655</v>
      </c>
      <c r="C63" s="26">
        <v>1745.4409231351831</v>
      </c>
      <c r="D63" s="712">
        <v>-0.42761398238745219</v>
      </c>
      <c r="E63" s="1099">
        <v>884.71852621243545</v>
      </c>
      <c r="F63" s="26">
        <v>1283.3242183408206</v>
      </c>
      <c r="G63" s="942">
        <v>-0.31060404411578313</v>
      </c>
      <c r="H63" s="1093">
        <v>114.34745275888133</v>
      </c>
      <c r="I63" s="26">
        <v>462.11670479436327</v>
      </c>
      <c r="J63" s="942">
        <v>-0.75255719697524315</v>
      </c>
    </row>
    <row r="64" spans="1:10" s="54" customFormat="1" x14ac:dyDescent="0.2">
      <c r="A64" s="21" t="s">
        <v>291</v>
      </c>
      <c r="B64" s="1099">
        <v>809.38444751034388</v>
      </c>
      <c r="C64" s="26">
        <v>1147.7979474020829</v>
      </c>
      <c r="D64" s="712">
        <v>-0.29483717117433561</v>
      </c>
      <c r="E64" s="1099">
        <v>566.05836055382235</v>
      </c>
      <c r="F64" s="26">
        <v>897.09092997149367</v>
      </c>
      <c r="G64" s="942">
        <v>-0.36900670640844657</v>
      </c>
      <c r="H64" s="1093">
        <v>243.32608695652175</v>
      </c>
      <c r="I64" s="26">
        <v>250.70701743059055</v>
      </c>
      <c r="J64" s="942">
        <v>-2.9440462216468455E-2</v>
      </c>
    </row>
    <row r="65" spans="1:10" s="54" customFormat="1" x14ac:dyDescent="0.2">
      <c r="A65" s="21" t="s">
        <v>292</v>
      </c>
      <c r="B65" s="1099">
        <v>722.66211726660265</v>
      </c>
      <c r="C65" s="26">
        <v>1540.9545819128505</v>
      </c>
      <c r="D65" s="712">
        <v>-0.53102958013886925</v>
      </c>
      <c r="E65" s="1099">
        <v>708.74435410870763</v>
      </c>
      <c r="F65" s="26">
        <v>1171.6225463073288</v>
      </c>
      <c r="G65" s="942">
        <v>-0.39507450045025283</v>
      </c>
      <c r="H65" s="1093">
        <v>13.917763157894736</v>
      </c>
      <c r="I65" s="26">
        <v>369.332035605523</v>
      </c>
      <c r="J65" s="942">
        <v>-0.96231639333675334</v>
      </c>
    </row>
    <row r="66" spans="1:10" s="54" customFormat="1" x14ac:dyDescent="0.2">
      <c r="A66" s="21" t="s">
        <v>222</v>
      </c>
      <c r="B66" s="1099">
        <v>1096.7974927443674</v>
      </c>
      <c r="C66" s="26">
        <v>1934.3241758666873</v>
      </c>
      <c r="D66" s="712">
        <v>-0.43298155168177033</v>
      </c>
      <c r="E66" s="1099">
        <v>853.47140578784558</v>
      </c>
      <c r="F66" s="26">
        <v>1797.7561131732166</v>
      </c>
      <c r="G66" s="942">
        <v>-0.52525740308490199</v>
      </c>
      <c r="H66" s="1093">
        <v>243.32608695652175</v>
      </c>
      <c r="I66" s="26">
        <v>136.56806269347075</v>
      </c>
      <c r="J66" s="942">
        <v>0.78172028040458574</v>
      </c>
    </row>
    <row r="67" spans="1:10" s="7" customFormat="1" x14ac:dyDescent="0.2">
      <c r="A67" s="21" t="s">
        <v>242</v>
      </c>
      <c r="B67" s="1099">
        <v>3798.1757392088784</v>
      </c>
      <c r="C67" s="26">
        <v>4813.8561944383773</v>
      </c>
      <c r="D67" s="712">
        <v>-0.21099102553228555</v>
      </c>
      <c r="E67" s="1099">
        <v>3548.9145492269604</v>
      </c>
      <c r="F67" s="26">
        <v>4514.0842211445351</v>
      </c>
      <c r="G67" s="942">
        <v>-0.21381295178246773</v>
      </c>
      <c r="H67" s="1093">
        <v>249.26118998192243</v>
      </c>
      <c r="I67" s="26">
        <v>299.77197329383398</v>
      </c>
      <c r="J67" s="942">
        <v>-0.16849735069262561</v>
      </c>
    </row>
    <row r="68" spans="1:10" s="7" customFormat="1" x14ac:dyDescent="0.2">
      <c r="A68" s="21" t="s">
        <v>293</v>
      </c>
      <c r="B68" s="1099">
        <v>488.41961057714929</v>
      </c>
      <c r="C68" s="26">
        <v>1213.5222651925069</v>
      </c>
      <c r="D68" s="712">
        <v>-0.59751903645569371</v>
      </c>
      <c r="E68" s="1099">
        <v>488.41961057714929</v>
      </c>
      <c r="F68" s="26">
        <v>776.65081596402626</v>
      </c>
      <c r="G68" s="942">
        <v>-0.37112071404844515</v>
      </c>
      <c r="H68" s="1093">
        <v>0</v>
      </c>
      <c r="I68" s="26">
        <v>436.87144922848097</v>
      </c>
      <c r="J68" s="942">
        <v>-1</v>
      </c>
    </row>
    <row r="69" spans="1:10" s="7" customFormat="1" x14ac:dyDescent="0.2">
      <c r="A69" s="21" t="s">
        <v>294</v>
      </c>
      <c r="B69" s="1099">
        <v>396.58093540957356</v>
      </c>
      <c r="C69" s="26">
        <v>944.46747624907061</v>
      </c>
      <c r="D69" s="712">
        <v>-0.58010101418782045</v>
      </c>
      <c r="E69" s="1099">
        <v>396.58093540957356</v>
      </c>
      <c r="F69" s="26">
        <v>755.73286378604871</v>
      </c>
      <c r="G69" s="942">
        <v>-0.47523661545854468</v>
      </c>
      <c r="H69" s="1093">
        <v>0</v>
      </c>
      <c r="I69" s="26">
        <v>188.73461246302173</v>
      </c>
      <c r="J69" s="942">
        <v>-1</v>
      </c>
    </row>
    <row r="70" spans="1:10" x14ac:dyDescent="0.2">
      <c r="A70" s="21" t="s">
        <v>588</v>
      </c>
      <c r="B70" s="1099">
        <v>898.50745577695238</v>
      </c>
      <c r="C70" s="26">
        <v>1185.0988875915307</v>
      </c>
      <c r="D70" s="712">
        <v>-0.24182912904172604</v>
      </c>
      <c r="E70" s="1099">
        <v>629.34176609044243</v>
      </c>
      <c r="F70" s="26">
        <v>906.76263913070477</v>
      </c>
      <c r="G70" s="942">
        <v>-0.30594651904297709</v>
      </c>
      <c r="H70" s="1093">
        <v>269.16568968650915</v>
      </c>
      <c r="I70" s="26">
        <v>278.33624846082614</v>
      </c>
      <c r="J70" s="942">
        <v>-3.2947770277961808E-2</v>
      </c>
    </row>
    <row r="71" spans="1:10" s="879" customFormat="1" x14ac:dyDescent="0.2">
      <c r="A71" s="828" t="s">
        <v>1082</v>
      </c>
      <c r="B71" s="1099">
        <v>6083.3130556442238</v>
      </c>
      <c r="C71" s="26">
        <v>6923.8577770480651</v>
      </c>
      <c r="D71" s="712">
        <v>-0.1213983227948684</v>
      </c>
      <c r="E71" s="1099">
        <v>1353.1342685709781</v>
      </c>
      <c r="F71" s="26">
        <v>1661.7957039014962</v>
      </c>
      <c r="G71" s="942">
        <v>-0.18573969989563421</v>
      </c>
      <c r="H71" s="1093">
        <v>4730.1787870732533</v>
      </c>
      <c r="I71" s="26">
        <v>5262.0620731465688</v>
      </c>
      <c r="J71" s="942">
        <v>-0.10107886959137746</v>
      </c>
    </row>
    <row r="72" spans="1:10" s="7" customFormat="1" x14ac:dyDescent="0.2">
      <c r="A72" s="91" t="s">
        <v>820</v>
      </c>
      <c r="B72" s="1100">
        <v>37.774187689848752</v>
      </c>
      <c r="C72" s="1101">
        <v>37.014320008915277</v>
      </c>
      <c r="D72" s="728">
        <v>2.0529019059392528E-2</v>
      </c>
      <c r="E72" s="1100">
        <v>41.037297331068899</v>
      </c>
      <c r="F72" s="1101">
        <v>40.779484074719626</v>
      </c>
      <c r="G72" s="731">
        <v>6.3221313903061294E-3</v>
      </c>
      <c r="H72" s="1098">
        <v>35.098396486889108</v>
      </c>
      <c r="I72" s="1101">
        <v>34.014959175902774</v>
      </c>
      <c r="J72" s="731">
        <v>3.1851789249062845E-2</v>
      </c>
    </row>
    <row r="73" spans="1:10" s="54" customFormat="1" x14ac:dyDescent="0.2">
      <c r="A73" s="897" t="s">
        <v>882</v>
      </c>
      <c r="B73" s="1103"/>
      <c r="D73" s="15"/>
      <c r="E73" s="144"/>
      <c r="F73" s="1058"/>
      <c r="G73" s="15"/>
      <c r="H73" s="145"/>
      <c r="I73" s="1058"/>
      <c r="J73" s="15"/>
    </row>
    <row r="74" spans="1:10" s="54" customFormat="1" x14ac:dyDescent="0.2">
      <c r="A74" s="1052" t="s">
        <v>1030</v>
      </c>
      <c r="B74" s="166"/>
      <c r="D74" s="15"/>
      <c r="E74" s="144"/>
      <c r="F74" s="1058"/>
      <c r="G74" s="15"/>
      <c r="H74" s="145"/>
      <c r="I74" s="1058"/>
      <c r="J74" s="15"/>
    </row>
    <row r="75" spans="1:10" s="54" customFormat="1" x14ac:dyDescent="0.2">
      <c r="A75" s="1055" t="s">
        <v>1063</v>
      </c>
      <c r="B75" s="166"/>
      <c r="D75" s="15"/>
      <c r="E75" s="144"/>
      <c r="F75" s="1058"/>
      <c r="G75" s="15"/>
      <c r="H75" s="145"/>
      <c r="I75" s="1058"/>
      <c r="J75" s="15"/>
    </row>
    <row r="76" spans="1:10" s="54" customFormat="1" x14ac:dyDescent="0.2">
      <c r="A76" s="897" t="s">
        <v>1065</v>
      </c>
      <c r="B76" s="166"/>
      <c r="D76" s="15"/>
      <c r="E76" s="144"/>
      <c r="F76" s="1058"/>
      <c r="G76" s="15"/>
      <c r="H76" s="145"/>
      <c r="I76" s="1058"/>
      <c r="J76" s="15"/>
    </row>
    <row r="77" spans="1:10" s="54" customFormat="1" x14ac:dyDescent="0.2">
      <c r="A77" s="1102"/>
      <c r="B77" s="166"/>
      <c r="D77" s="15"/>
      <c r="E77" s="144"/>
      <c r="F77" s="1058"/>
      <c r="G77" s="15"/>
      <c r="H77" s="145"/>
      <c r="I77" s="1058"/>
      <c r="J77" s="15"/>
    </row>
    <row r="78" spans="1:10" s="54" customFormat="1" x14ac:dyDescent="0.2">
      <c r="A78" s="1102"/>
      <c r="B78" s="166"/>
      <c r="D78" s="15"/>
      <c r="E78" s="144"/>
      <c r="F78" s="1058"/>
      <c r="G78" s="15"/>
      <c r="H78" s="145"/>
      <c r="I78" s="1058"/>
      <c r="J78" s="15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80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J78"/>
  <sheetViews>
    <sheetView showGridLines="0" zoomScaleNormal="100" workbookViewId="0">
      <selection sqref="A1:J1"/>
    </sheetView>
  </sheetViews>
  <sheetFormatPr defaultColWidth="9.140625" defaultRowHeight="12" x14ac:dyDescent="0.2"/>
  <cols>
    <col min="1" max="1" width="33.7109375" style="14" customWidth="1"/>
    <col min="2" max="2" width="10.28515625" style="22" customWidth="1"/>
    <col min="3" max="3" width="12.710937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42578125" style="7" customWidth="1"/>
    <col min="8" max="8" width="10.28515625" style="41" customWidth="1"/>
    <col min="9" max="9" width="10.28515625" style="233" customWidth="1"/>
    <col min="10" max="10" width="8.28515625" style="7" customWidth="1"/>
    <col min="11" max="16384" width="9.140625" style="4"/>
  </cols>
  <sheetData>
    <row r="1" spans="1:10" s="2" customFormat="1" ht="15.75" x14ac:dyDescent="0.25">
      <c r="A1" s="1439" t="str">
        <f>CONCATENATE('List of Tables'!A46,":  ",'List of Tables'!C46)</f>
        <v>TABLE 39:  Meetings, Conventions and Incentives Visitor Characteristics: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" customFormat="1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" customFormat="1" ht="14.25" x14ac:dyDescent="0.2">
      <c r="A3" s="261"/>
      <c r="B3" s="144"/>
      <c r="C3" s="372"/>
      <c r="D3" s="15"/>
      <c r="E3" s="228"/>
      <c r="F3" s="372"/>
      <c r="G3" s="15"/>
      <c r="H3" s="228"/>
      <c r="I3" s="372"/>
      <c r="J3" s="228"/>
    </row>
    <row r="4" spans="1:10" x14ac:dyDescent="0.2">
      <c r="A4" s="1461" t="s">
        <v>341</v>
      </c>
      <c r="B4" s="1463" t="s">
        <v>245</v>
      </c>
      <c r="C4" s="1463"/>
      <c r="D4" s="1463"/>
      <c r="E4" s="1462" t="s">
        <v>234</v>
      </c>
      <c r="F4" s="1463"/>
      <c r="G4" s="1464"/>
      <c r="H4" s="1462" t="s">
        <v>235</v>
      </c>
      <c r="I4" s="1463"/>
      <c r="J4" s="1464"/>
    </row>
    <row r="5" spans="1:10" ht="24" x14ac:dyDescent="0.2">
      <c r="A5" s="1453" t="s">
        <v>232</v>
      </c>
      <c r="B5" s="38">
        <v>2016</v>
      </c>
      <c r="C5" s="38">
        <v>2015</v>
      </c>
      <c r="D5" s="28" t="s">
        <v>561</v>
      </c>
      <c r="E5" s="37">
        <v>2016</v>
      </c>
      <c r="F5" s="38">
        <v>2015</v>
      </c>
      <c r="G5" s="939" t="s">
        <v>561</v>
      </c>
      <c r="H5" s="37">
        <v>2016</v>
      </c>
      <c r="I5" s="38">
        <v>2015</v>
      </c>
      <c r="J5" s="939" t="s">
        <v>561</v>
      </c>
    </row>
    <row r="6" spans="1:10" x14ac:dyDescent="0.2">
      <c r="A6" s="945" t="s">
        <v>448</v>
      </c>
      <c r="B6" s="660">
        <v>3529137.6582781086</v>
      </c>
      <c r="C6" s="660">
        <v>3762800.0617825165</v>
      </c>
      <c r="D6" s="712">
        <v>-6.2098012030359473E-2</v>
      </c>
      <c r="E6" s="713">
        <v>2473936.3017232148</v>
      </c>
      <c r="F6" s="660">
        <v>2677786.4354570117</v>
      </c>
      <c r="G6" s="942">
        <v>-7.6126359830113288E-2</v>
      </c>
      <c r="H6" s="713">
        <v>1055201.3565564244</v>
      </c>
      <c r="I6" s="660">
        <v>1085013.6263269009</v>
      </c>
      <c r="J6" s="942">
        <v>-2.747640126087636E-2</v>
      </c>
    </row>
    <row r="7" spans="1:10" s="10" customFormat="1" x14ac:dyDescent="0.2">
      <c r="A7" s="21" t="s">
        <v>246</v>
      </c>
      <c r="B7" s="660">
        <v>485194.0551132845</v>
      </c>
      <c r="C7" s="660">
        <v>498770.71751577139</v>
      </c>
      <c r="D7" s="712">
        <v>-2.7220247552038002E-2</v>
      </c>
      <c r="E7" s="714">
        <v>305460.06936762744</v>
      </c>
      <c r="F7" s="660">
        <v>322720.66641765594</v>
      </c>
      <c r="G7" s="942">
        <v>-5.3484634999143021E-2</v>
      </c>
      <c r="H7" s="711">
        <v>179733.98574590046</v>
      </c>
      <c r="I7" s="660">
        <v>176050.05109830937</v>
      </c>
      <c r="J7" s="942">
        <v>2.092549604279248E-2</v>
      </c>
    </row>
    <row r="8" spans="1:10" s="10" customFormat="1" x14ac:dyDescent="0.2">
      <c r="A8" s="137" t="s">
        <v>247</v>
      </c>
      <c r="B8" s="716"/>
      <c r="C8" s="716"/>
      <c r="D8" s="716"/>
      <c r="E8" s="715"/>
      <c r="F8" s="716"/>
      <c r="G8" s="717"/>
      <c r="H8" s="715"/>
      <c r="I8" s="716"/>
      <c r="J8" s="717"/>
    </row>
    <row r="9" spans="1:10" s="90" customFormat="1" x14ac:dyDescent="0.2">
      <c r="A9" s="937" t="s">
        <v>248</v>
      </c>
      <c r="B9" s="660">
        <v>111326.64460779459</v>
      </c>
      <c r="C9" s="660">
        <v>110989.47382176964</v>
      </c>
      <c r="D9" s="712">
        <v>3.0378627307161565E-3</v>
      </c>
      <c r="E9" s="714">
        <v>79112.341444817721</v>
      </c>
      <c r="F9" s="660">
        <v>81406.098544314824</v>
      </c>
      <c r="G9" s="942">
        <v>-2.8176723126565939E-2</v>
      </c>
      <c r="H9" s="711">
        <v>32214.303162985383</v>
      </c>
      <c r="I9" s="660">
        <v>29583.375277436517</v>
      </c>
      <c r="J9" s="942">
        <v>8.893264750474561E-2</v>
      </c>
    </row>
    <row r="10" spans="1:10" s="90" customFormat="1" x14ac:dyDescent="0.2">
      <c r="A10" s="937" t="s">
        <v>249</v>
      </c>
      <c r="B10" s="660">
        <v>181950.77467161603</v>
      </c>
      <c r="C10" s="660">
        <v>195693.40448143464</v>
      </c>
      <c r="D10" s="712">
        <v>-7.0225309055433005E-2</v>
      </c>
      <c r="E10" s="714">
        <v>143187.07396657389</v>
      </c>
      <c r="F10" s="660">
        <v>150532.49367146837</v>
      </c>
      <c r="G10" s="942">
        <v>-4.8796240105645095E-2</v>
      </c>
      <c r="H10" s="711">
        <v>38763.700705176423</v>
      </c>
      <c r="I10" s="660">
        <v>45160.91080992973</v>
      </c>
      <c r="J10" s="942">
        <v>-0.14165369984846998</v>
      </c>
    </row>
    <row r="11" spans="1:10" s="90" customFormat="1" x14ac:dyDescent="0.2">
      <c r="A11" s="937" t="s">
        <v>250</v>
      </c>
      <c r="B11" s="660">
        <v>191916.6358343219</v>
      </c>
      <c r="C11" s="660">
        <v>192087.83921290701</v>
      </c>
      <c r="D11" s="712">
        <v>-8.9127650811537951E-4</v>
      </c>
      <c r="E11" s="714">
        <v>83160.653956575319</v>
      </c>
      <c r="F11" s="660">
        <v>90782.07420195092</v>
      </c>
      <c r="G11" s="942">
        <v>-8.3952920357616367E-2</v>
      </c>
      <c r="H11" s="711">
        <v>108755.9818777363</v>
      </c>
      <c r="I11" s="660">
        <v>101305.76501094512</v>
      </c>
      <c r="J11" s="942">
        <v>7.354188447208565E-2</v>
      </c>
    </row>
    <row r="12" spans="1:10" s="90" customFormat="1" x14ac:dyDescent="0.2">
      <c r="A12" s="937" t="s">
        <v>251</v>
      </c>
      <c r="B12" s="720">
        <v>2.0110997127391825</v>
      </c>
      <c r="C12" s="721">
        <v>1.999949828674334</v>
      </c>
      <c r="D12" s="712">
        <v>5.575081887048805E-3</v>
      </c>
      <c r="E12" s="722">
        <v>1.7832529779031852</v>
      </c>
      <c r="F12" s="721">
        <v>1.801187925806472</v>
      </c>
      <c r="G12" s="942">
        <v>-9.9572885462556604E-3</v>
      </c>
      <c r="H12" s="719">
        <v>2.5689370094761683</v>
      </c>
      <c r="I12" s="721">
        <v>2.5070997385689537</v>
      </c>
      <c r="J12" s="942">
        <v>2.4664862731991422E-2</v>
      </c>
    </row>
    <row r="13" spans="1:10" s="10" customFormat="1" x14ac:dyDescent="0.2">
      <c r="A13" s="137" t="s">
        <v>252</v>
      </c>
      <c r="B13" s="716"/>
      <c r="C13" s="716"/>
      <c r="D13" s="716"/>
      <c r="E13" s="715"/>
      <c r="F13" s="716"/>
      <c r="G13" s="717"/>
      <c r="H13" s="715"/>
      <c r="I13" s="716"/>
      <c r="J13" s="717"/>
    </row>
    <row r="14" spans="1:10" s="54" customFormat="1" x14ac:dyDescent="0.2">
      <c r="A14" s="8" t="s">
        <v>253</v>
      </c>
      <c r="B14" s="660">
        <v>172669.65731390734</v>
      </c>
      <c r="C14" s="660">
        <v>172625.55151344891</v>
      </c>
      <c r="D14" s="712">
        <v>2.5549983806993914E-4</v>
      </c>
      <c r="E14" s="714">
        <v>92993.02811006624</v>
      </c>
      <c r="F14" s="660">
        <v>97149.418270078473</v>
      </c>
      <c r="G14" s="942">
        <v>-4.2783479654580514E-2</v>
      </c>
      <c r="H14" s="711">
        <v>79676.629203887394</v>
      </c>
      <c r="I14" s="660">
        <v>75476.133243357821</v>
      </c>
      <c r="J14" s="942">
        <v>5.5653300984377596E-2</v>
      </c>
    </row>
    <row r="15" spans="1:10" s="54" customFormat="1" x14ac:dyDescent="0.2">
      <c r="A15" s="8" t="s">
        <v>254</v>
      </c>
      <c r="B15" s="660">
        <v>312524.39779969107</v>
      </c>
      <c r="C15" s="660">
        <v>326145.16600253474</v>
      </c>
      <c r="D15" s="712">
        <v>-4.1762900765292432E-2</v>
      </c>
      <c r="E15" s="711">
        <v>212467.04125771151</v>
      </c>
      <c r="F15" s="660">
        <v>225571.24814762003</v>
      </c>
      <c r="G15" s="942">
        <v>-5.8093427232059125E-2</v>
      </c>
      <c r="H15" s="711">
        <v>100057.35654201162</v>
      </c>
      <c r="I15" s="660">
        <v>100573.91785495594</v>
      </c>
      <c r="J15" s="942">
        <v>-5.1361359282959818E-3</v>
      </c>
    </row>
    <row r="16" spans="1:10" s="54" customFormat="1" x14ac:dyDescent="0.2">
      <c r="A16" s="21" t="s">
        <v>585</v>
      </c>
      <c r="B16" s="720">
        <v>4.3584833353677874</v>
      </c>
      <c r="C16" s="721">
        <v>4.3615353272849235</v>
      </c>
      <c r="D16" s="712">
        <v>-6.9975173605574259E-4</v>
      </c>
      <c r="E16" s="722">
        <v>5.1515652296582699</v>
      </c>
      <c r="F16" s="721">
        <v>5.0651815822828814</v>
      </c>
      <c r="G16" s="942">
        <v>1.7054402882128228E-2</v>
      </c>
      <c r="H16" s="719">
        <v>3.0106311223375548</v>
      </c>
      <c r="I16" s="721">
        <v>3.0716681166890099</v>
      </c>
      <c r="J16" s="942">
        <v>-1.9870960023261719E-2</v>
      </c>
    </row>
    <row r="17" spans="1:10" x14ac:dyDescent="0.2">
      <c r="A17" s="230" t="s">
        <v>255</v>
      </c>
      <c r="B17" s="716"/>
      <c r="C17" s="716"/>
      <c r="D17" s="716"/>
      <c r="E17" s="715"/>
      <c r="F17" s="716"/>
      <c r="G17" s="717"/>
      <c r="H17" s="715"/>
      <c r="I17" s="716"/>
      <c r="J17" s="717"/>
    </row>
    <row r="18" spans="1:10" s="54" customFormat="1" x14ac:dyDescent="0.2">
      <c r="A18" s="8" t="s">
        <v>256</v>
      </c>
      <c r="B18" s="660">
        <v>163448.15233723202</v>
      </c>
      <c r="C18" s="660">
        <v>155507.66857735949</v>
      </c>
      <c r="D18" s="712">
        <v>5.1061686105353887E-2</v>
      </c>
      <c r="E18" s="714">
        <v>44148.125556091058</v>
      </c>
      <c r="F18" s="660">
        <v>50203.700170872609</v>
      </c>
      <c r="G18" s="942">
        <v>-0.12062008565446136</v>
      </c>
      <c r="H18" s="711">
        <v>119300.02678111789</v>
      </c>
      <c r="I18" s="660">
        <v>105303.96840646758</v>
      </c>
      <c r="J18" s="942">
        <v>0.13291102497321172</v>
      </c>
    </row>
    <row r="19" spans="1:10" s="54" customFormat="1" x14ac:dyDescent="0.2">
      <c r="A19" s="8" t="s">
        <v>257</v>
      </c>
      <c r="B19" s="660">
        <v>175049.33366526425</v>
      </c>
      <c r="C19" s="660">
        <v>180636.26127109074</v>
      </c>
      <c r="D19" s="712">
        <v>-3.0929158777494248E-2</v>
      </c>
      <c r="E19" s="714">
        <v>73843.864662266409</v>
      </c>
      <c r="F19" s="660">
        <v>81862.795779748689</v>
      </c>
      <c r="G19" s="942">
        <v>-9.7955744622467589E-2</v>
      </c>
      <c r="H19" s="711">
        <v>101205.46900300558</v>
      </c>
      <c r="I19" s="660">
        <v>98773.465491312192</v>
      </c>
      <c r="J19" s="942">
        <v>2.462203284653719E-2</v>
      </c>
    </row>
    <row r="20" spans="1:10" s="54" customFormat="1" x14ac:dyDescent="0.2">
      <c r="A20" s="8" t="s">
        <v>258</v>
      </c>
      <c r="B20" s="660">
        <v>110847.98039489414</v>
      </c>
      <c r="C20" s="660">
        <v>109699.16008099832</v>
      </c>
      <c r="D20" s="712">
        <v>1.0472462259944137E-2</v>
      </c>
      <c r="E20" s="714">
        <v>27945.380692257117</v>
      </c>
      <c r="F20" s="660">
        <v>32665.050008748396</v>
      </c>
      <c r="G20" s="942">
        <v>-0.14448682353852971</v>
      </c>
      <c r="H20" s="711">
        <v>82902.599702628257</v>
      </c>
      <c r="I20" s="660">
        <v>77034.110072232565</v>
      </c>
      <c r="J20" s="942">
        <v>7.6180404043000971E-2</v>
      </c>
    </row>
    <row r="21" spans="1:10" s="54" customFormat="1" x14ac:dyDescent="0.2">
      <c r="A21" s="8" t="s">
        <v>259</v>
      </c>
      <c r="B21" s="660">
        <v>257544.54950604256</v>
      </c>
      <c r="C21" s="660">
        <v>272325.94774857059</v>
      </c>
      <c r="D21" s="712">
        <v>-5.427833214106792E-2</v>
      </c>
      <c r="E21" s="714">
        <v>215413.45984165557</v>
      </c>
      <c r="F21" s="660">
        <v>223319.22047581489</v>
      </c>
      <c r="G21" s="942">
        <v>-3.5401165279526414E-2</v>
      </c>
      <c r="H21" s="711">
        <v>42131.08966440364</v>
      </c>
      <c r="I21" s="660">
        <v>49006.727272766162</v>
      </c>
      <c r="J21" s="942">
        <v>-0.14029987291527268</v>
      </c>
    </row>
    <row r="22" spans="1:10" x14ac:dyDescent="0.2">
      <c r="A22" s="230" t="s">
        <v>260</v>
      </c>
      <c r="B22" s="716"/>
      <c r="C22" s="716"/>
      <c r="D22" s="716"/>
      <c r="E22" s="715"/>
      <c r="F22" s="716"/>
      <c r="G22" s="717"/>
      <c r="H22" s="715"/>
      <c r="I22" s="716"/>
      <c r="J22" s="717"/>
    </row>
    <row r="23" spans="1:10" s="54" customFormat="1" x14ac:dyDescent="0.2">
      <c r="A23" s="8" t="s">
        <v>514</v>
      </c>
      <c r="B23" s="660">
        <v>294248.63899132184</v>
      </c>
      <c r="C23" s="660">
        <v>307912.13966667687</v>
      </c>
      <c r="D23" s="712">
        <v>-4.43746735355941E-2</v>
      </c>
      <c r="E23" s="714">
        <v>132929.28931030902</v>
      </c>
      <c r="F23" s="660">
        <v>152373.77644266063</v>
      </c>
      <c r="G23" s="942">
        <v>-0.12761045624979117</v>
      </c>
      <c r="H23" s="711">
        <v>161319.34968130902</v>
      </c>
      <c r="I23" s="660">
        <v>155538.36322399581</v>
      </c>
      <c r="J23" s="942">
        <v>3.7167592209954137E-2</v>
      </c>
    </row>
    <row r="24" spans="1:10" s="54" customFormat="1" x14ac:dyDescent="0.2">
      <c r="A24" s="8" t="s">
        <v>261</v>
      </c>
      <c r="B24" s="660">
        <v>138675.36610182017</v>
      </c>
      <c r="C24" s="660">
        <v>150529.94811419488</v>
      </c>
      <c r="D24" s="712">
        <v>-7.8752315807493645E-2</v>
      </c>
      <c r="E24" s="714">
        <v>114379.64341069065</v>
      </c>
      <c r="F24" s="660">
        <v>124296.70127875602</v>
      </c>
      <c r="G24" s="942">
        <v>-7.9785366514471878E-2</v>
      </c>
      <c r="H24" s="711">
        <v>24295.722691104791</v>
      </c>
      <c r="I24" s="660">
        <v>26233.246835442205</v>
      </c>
      <c r="J24" s="942">
        <v>-7.3857580668197698E-2</v>
      </c>
    </row>
    <row r="25" spans="1:10" s="54" customFormat="1" x14ac:dyDescent="0.2">
      <c r="A25" s="8" t="s">
        <v>262</v>
      </c>
      <c r="B25" s="660">
        <v>135410.79002488442</v>
      </c>
      <c r="C25" s="660">
        <v>148108.71474657522</v>
      </c>
      <c r="D25" s="712">
        <v>-8.5733812108341301E-2</v>
      </c>
      <c r="E25" s="714">
        <v>111550.19101730849</v>
      </c>
      <c r="F25" s="660">
        <v>122462.7400558205</v>
      </c>
      <c r="G25" s="942">
        <v>-8.9109136652812837E-2</v>
      </c>
      <c r="H25" s="711">
        <v>23860.599007564619</v>
      </c>
      <c r="I25" s="660">
        <v>25645.974690755997</v>
      </c>
      <c r="J25" s="942">
        <v>-6.9616214814206656E-2</v>
      </c>
    </row>
    <row r="26" spans="1:10" s="54" customFormat="1" x14ac:dyDescent="0.2">
      <c r="A26" s="826" t="s">
        <v>1115</v>
      </c>
      <c r="B26" s="660">
        <v>2221.8553280024585</v>
      </c>
      <c r="C26" s="660">
        <v>4550.9697592138109</v>
      </c>
      <c r="D26" s="712">
        <v>-0.51178420302527161</v>
      </c>
      <c r="E26" s="714">
        <v>1822.4771721845004</v>
      </c>
      <c r="F26" s="660">
        <v>3379.0284126367756</v>
      </c>
      <c r="G26" s="942">
        <v>-0.46065053334003869</v>
      </c>
      <c r="H26" s="711">
        <v>399.37815581796247</v>
      </c>
      <c r="I26" s="660">
        <v>1171.9413465770615</v>
      </c>
      <c r="J26" s="942">
        <v>-0.65921660074163002</v>
      </c>
    </row>
    <row r="27" spans="1:10" s="54" customFormat="1" x14ac:dyDescent="0.2">
      <c r="A27" s="826" t="s">
        <v>1116</v>
      </c>
      <c r="B27" s="660">
        <v>4647.8125746438709</v>
      </c>
      <c r="C27" s="660">
        <v>4588.164250567721</v>
      </c>
      <c r="D27" s="712">
        <v>1.3000477057631299E-2</v>
      </c>
      <c r="E27" s="714">
        <v>4186.4781192140927</v>
      </c>
      <c r="F27" s="660">
        <v>4088.5481644876299</v>
      </c>
      <c r="G27" s="942">
        <v>2.3952256592465693E-2</v>
      </c>
      <c r="H27" s="711">
        <v>461.33445542978779</v>
      </c>
      <c r="I27" s="660">
        <v>499.61608608010181</v>
      </c>
      <c r="J27" s="942">
        <v>-7.662209387745067E-2</v>
      </c>
    </row>
    <row r="28" spans="1:10" s="54" customFormat="1" x14ac:dyDescent="0.2">
      <c r="A28" s="8" t="s">
        <v>231</v>
      </c>
      <c r="B28" s="660">
        <v>46238.25845457238</v>
      </c>
      <c r="C28" s="660">
        <v>52686.808517774851</v>
      </c>
      <c r="D28" s="712">
        <v>-0.12239401559171936</v>
      </c>
      <c r="E28" s="714">
        <v>40833.240106048492</v>
      </c>
      <c r="F28" s="660">
        <v>45810.268708768162</v>
      </c>
      <c r="G28" s="942">
        <v>-0.10864438788517861</v>
      </c>
      <c r="H28" s="711">
        <v>5405.0183485214939</v>
      </c>
      <c r="I28" s="660">
        <v>6876.5398090054259</v>
      </c>
      <c r="J28" s="942">
        <v>-0.21399155699743744</v>
      </c>
    </row>
    <row r="29" spans="1:10" s="54" customFormat="1" x14ac:dyDescent="0.2">
      <c r="A29" s="8" t="s">
        <v>0</v>
      </c>
      <c r="B29" s="660">
        <v>95345.911750490093</v>
      </c>
      <c r="C29" s="660">
        <v>90971.178015867525</v>
      </c>
      <c r="D29" s="712">
        <v>4.8089228149376106E-2</v>
      </c>
      <c r="E29" s="714">
        <v>75564.387248743602</v>
      </c>
      <c r="F29" s="660">
        <v>68484.352744103759</v>
      </c>
      <c r="G29" s="942">
        <v>0.10338178315117985</v>
      </c>
      <c r="H29" s="711">
        <v>19781.524501745822</v>
      </c>
      <c r="I29" s="660">
        <v>22486.825271761089</v>
      </c>
      <c r="J29" s="942">
        <v>-0.12030603419205543</v>
      </c>
    </row>
    <row r="30" spans="1:10" s="54" customFormat="1" x14ac:dyDescent="0.2">
      <c r="A30" s="8" t="s">
        <v>236</v>
      </c>
      <c r="B30" s="660">
        <v>23090.629011083875</v>
      </c>
      <c r="C30" s="660">
        <v>25469.840108421136</v>
      </c>
      <c r="D30" s="712">
        <v>-9.3412879201806187E-2</v>
      </c>
      <c r="E30" s="714">
        <v>14997.490583396455</v>
      </c>
      <c r="F30" s="660">
        <v>16569.634050268931</v>
      </c>
      <c r="G30" s="942">
        <v>-9.4881001119451969E-2</v>
      </c>
      <c r="H30" s="711">
        <v>8093.1384276870976</v>
      </c>
      <c r="I30" s="660">
        <v>8900.2060581534279</v>
      </c>
      <c r="J30" s="942">
        <v>-9.0679656762214012E-2</v>
      </c>
    </row>
    <row r="31" spans="1:10" s="54" customFormat="1" x14ac:dyDescent="0.2">
      <c r="A31" s="8" t="s">
        <v>243</v>
      </c>
      <c r="B31" s="660">
        <v>83836.236706098673</v>
      </c>
      <c r="C31" s="660">
        <v>77965.130557273122</v>
      </c>
      <c r="D31" s="712">
        <v>7.5304255977775014E-2</v>
      </c>
      <c r="E31" s="714">
        <v>68492.252604509398</v>
      </c>
      <c r="F31" s="660">
        <v>60822.928622712752</v>
      </c>
      <c r="G31" s="942">
        <v>0.12609264557729194</v>
      </c>
      <c r="H31" s="711">
        <v>15343.984101585105</v>
      </c>
      <c r="I31" s="660">
        <v>17142.201934562356</v>
      </c>
      <c r="J31" s="942">
        <v>-0.10490004958765875</v>
      </c>
    </row>
    <row r="32" spans="1:10" x14ac:dyDescent="0.2">
      <c r="A32" s="137" t="s">
        <v>128</v>
      </c>
      <c r="B32" s="716"/>
      <c r="C32" s="716"/>
      <c r="D32" s="716"/>
      <c r="E32" s="715"/>
      <c r="F32" s="716"/>
      <c r="G32" s="717"/>
      <c r="H32" s="715"/>
      <c r="I32" s="716"/>
      <c r="J32" s="717"/>
    </row>
    <row r="33" spans="1:10" s="54" customFormat="1" x14ac:dyDescent="0.2">
      <c r="A33" s="20" t="s">
        <v>517</v>
      </c>
      <c r="B33" s="721">
        <v>5.48870328085121</v>
      </c>
      <c r="C33" s="721">
        <v>5.6874819299208825</v>
      </c>
      <c r="D33" s="712">
        <v>-3.4950203186392859E-2</v>
      </c>
      <c r="E33" s="722">
        <v>6.0015995813828775</v>
      </c>
      <c r="F33" s="721">
        <v>6.1685808029845735</v>
      </c>
      <c r="G33" s="942">
        <v>-2.7069633508067903E-2</v>
      </c>
      <c r="H33" s="723">
        <v>5.0660699088829197</v>
      </c>
      <c r="I33" s="721">
        <v>5.216171504559906</v>
      </c>
      <c r="J33" s="942">
        <v>-2.8776200235320015E-2</v>
      </c>
    </row>
    <row r="34" spans="1:10" s="54" customFormat="1" x14ac:dyDescent="0.2">
      <c r="A34" s="20" t="s">
        <v>264</v>
      </c>
      <c r="B34" s="721">
        <v>6.9896298224514704</v>
      </c>
      <c r="C34" s="721">
        <v>7.1393764463329905</v>
      </c>
      <c r="D34" s="712">
        <v>-2.0974748286096467E-2</v>
      </c>
      <c r="E34" s="722">
        <v>7.3051650280659945</v>
      </c>
      <c r="F34" s="721">
        <v>7.3893351740347786</v>
      </c>
      <c r="G34" s="942">
        <v>-1.1390760330448613E-2</v>
      </c>
      <c r="H34" s="723">
        <v>5.5144777339469853</v>
      </c>
      <c r="I34" s="721">
        <v>5.9457922264185603</v>
      </c>
      <c r="J34" s="942">
        <v>-7.2541130945535381E-2</v>
      </c>
    </row>
    <row r="35" spans="1:10" s="54" customFormat="1" x14ac:dyDescent="0.2">
      <c r="A35" s="20" t="s">
        <v>518</v>
      </c>
      <c r="B35" s="721">
        <v>3.8313557743647735</v>
      </c>
      <c r="C35" s="721">
        <v>2.3261217098584499</v>
      </c>
      <c r="D35" s="712">
        <v>0.6471003035339542</v>
      </c>
      <c r="E35" s="722">
        <v>4.2361559944038358</v>
      </c>
      <c r="F35" s="721">
        <v>2.5836643921281435</v>
      </c>
      <c r="G35" s="942">
        <v>0.63959220373608527</v>
      </c>
      <c r="H35" s="723">
        <v>1.9841361666586472</v>
      </c>
      <c r="I35" s="721">
        <v>1.5835555026009429</v>
      </c>
      <c r="J35" s="942">
        <v>0.2529628190485036</v>
      </c>
    </row>
    <row r="36" spans="1:10" s="54" customFormat="1" x14ac:dyDescent="0.2">
      <c r="A36" s="20" t="s">
        <v>519</v>
      </c>
      <c r="B36" s="721">
        <v>4.5429160259445638</v>
      </c>
      <c r="C36" s="721">
        <v>2.4362593356693503</v>
      </c>
      <c r="D36" s="712">
        <v>0.86470954033160008</v>
      </c>
      <c r="E36" s="722">
        <v>4.7352755885898947</v>
      </c>
      <c r="F36" s="721">
        <v>2.5978277872417346</v>
      </c>
      <c r="G36" s="942">
        <v>0.82278271556160898</v>
      </c>
      <c r="H36" s="723">
        <v>2.7973080607080316</v>
      </c>
      <c r="I36" s="721">
        <v>1.114083339899955</v>
      </c>
      <c r="J36" s="942">
        <v>1.5108606874591901</v>
      </c>
    </row>
    <row r="37" spans="1:10" s="54" customFormat="1" x14ac:dyDescent="0.2">
      <c r="A37" s="608" t="s">
        <v>520</v>
      </c>
      <c r="B37" s="721">
        <v>6.6067204041965946</v>
      </c>
      <c r="C37" s="721">
        <v>6.5856877944808057</v>
      </c>
      <c r="D37" s="712">
        <v>3.1936846039704037E-3</v>
      </c>
      <c r="E37" s="722">
        <v>6.9609803336495313</v>
      </c>
      <c r="F37" s="721">
        <v>6.9289089725688173</v>
      </c>
      <c r="G37" s="942">
        <v>4.6286307422542805E-3</v>
      </c>
      <c r="H37" s="723">
        <v>3.9303963241395681</v>
      </c>
      <c r="I37" s="721">
        <v>4.2992101718017803</v>
      </c>
      <c r="J37" s="942">
        <v>-8.5786419580330509E-2</v>
      </c>
    </row>
    <row r="38" spans="1:10" s="54" customFormat="1" x14ac:dyDescent="0.2">
      <c r="A38" s="608" t="s">
        <v>1</v>
      </c>
      <c r="B38" s="721">
        <v>6.6338691838209369</v>
      </c>
      <c r="C38" s="721">
        <v>6.4350988445399846</v>
      </c>
      <c r="D38" s="712">
        <v>3.0888467152234034E-2</v>
      </c>
      <c r="E38" s="722">
        <v>7.2715679142548773</v>
      </c>
      <c r="F38" s="721">
        <v>7.2450337838939598</v>
      </c>
      <c r="G38" s="942">
        <v>3.662388768966629E-3</v>
      </c>
      <c r="H38" s="723">
        <v>4.1978934424022505</v>
      </c>
      <c r="I38" s="721">
        <v>3.9684158238754077</v>
      </c>
      <c r="J38" s="942">
        <v>5.7826001283994399E-2</v>
      </c>
    </row>
    <row r="39" spans="1:10" s="54" customFormat="1" x14ac:dyDescent="0.2">
      <c r="A39" s="20" t="s">
        <v>129</v>
      </c>
      <c r="B39" s="721">
        <v>3.4947462510335208</v>
      </c>
      <c r="C39" s="721">
        <v>3.4490105383681806</v>
      </c>
      <c r="D39" s="712">
        <v>1.3260531435482115E-2</v>
      </c>
      <c r="E39" s="722">
        <v>4.5175787329856947</v>
      </c>
      <c r="F39" s="721">
        <v>4.3172083971373718</v>
      </c>
      <c r="G39" s="942">
        <v>4.6412013833101673E-2</v>
      </c>
      <c r="H39" s="723">
        <v>1.5993232759375711</v>
      </c>
      <c r="I39" s="721">
        <v>1.8326748368083041</v>
      </c>
      <c r="J39" s="942">
        <v>-0.12732840337194051</v>
      </c>
    </row>
    <row r="40" spans="1:10" s="54" customFormat="1" x14ac:dyDescent="0.2">
      <c r="A40" s="20" t="s">
        <v>130</v>
      </c>
      <c r="B40" s="721">
        <v>6.5820752251661174</v>
      </c>
      <c r="C40" s="721">
        <v>6.381862917888907</v>
      </c>
      <c r="D40" s="712">
        <v>3.1372078945161697E-2</v>
      </c>
      <c r="E40" s="722">
        <v>7.0331929663943766</v>
      </c>
      <c r="F40" s="721">
        <v>6.9815264679851019</v>
      </c>
      <c r="G40" s="942">
        <v>7.4004587171874192E-3</v>
      </c>
      <c r="H40" s="723">
        <v>4.5683824266066662</v>
      </c>
      <c r="I40" s="721">
        <v>4.2541728204098161</v>
      </c>
      <c r="J40" s="942">
        <v>7.385915416726796E-2</v>
      </c>
    </row>
    <row r="41" spans="1:10" s="54" customFormat="1" x14ac:dyDescent="0.2">
      <c r="A41" s="20" t="s">
        <v>279</v>
      </c>
      <c r="B41" s="721">
        <v>7.2736621998678759</v>
      </c>
      <c r="C41" s="721">
        <v>7.5441479013120594</v>
      </c>
      <c r="D41" s="712">
        <v>-3.5853711377681452E-2</v>
      </c>
      <c r="E41" s="722">
        <v>8.0990497607259488</v>
      </c>
      <c r="F41" s="721">
        <v>8.2975362724105697</v>
      </c>
      <c r="G41" s="942">
        <v>-2.3921138175025725E-2</v>
      </c>
      <c r="H41" s="723">
        <v>5.8709061181574134</v>
      </c>
      <c r="I41" s="721">
        <v>6.1630974802785525</v>
      </c>
      <c r="J41" s="942">
        <v>-4.7409823235171844E-2</v>
      </c>
    </row>
    <row r="42" spans="1:10" x14ac:dyDescent="0.2">
      <c r="A42" s="230" t="s">
        <v>280</v>
      </c>
      <c r="B42" s="716"/>
      <c r="C42" s="724"/>
      <c r="D42" s="725"/>
      <c r="E42" s="715"/>
      <c r="F42" s="724"/>
      <c r="G42" s="943"/>
      <c r="H42" s="715"/>
      <c r="I42" s="724"/>
      <c r="J42" s="943"/>
    </row>
    <row r="43" spans="1:10" s="54" customFormat="1" x14ac:dyDescent="0.2">
      <c r="A43" s="938" t="s">
        <v>281</v>
      </c>
      <c r="B43" s="1093">
        <v>438042.89789018495</v>
      </c>
      <c r="C43" s="1094">
        <v>442592</v>
      </c>
      <c r="D43" s="712">
        <v>-1.0278319783943335E-2</v>
      </c>
      <c r="E43" s="1099">
        <v>267702.31684013945</v>
      </c>
      <c r="F43" s="26">
        <v>280367</v>
      </c>
      <c r="G43" s="942">
        <v>-4.5171803956459033E-2</v>
      </c>
      <c r="H43" s="1093">
        <v>170340.58105037638</v>
      </c>
      <c r="I43" s="1094">
        <v>162226</v>
      </c>
      <c r="J43" s="942">
        <v>5.002022518200766E-2</v>
      </c>
    </row>
    <row r="44" spans="1:10" s="54" customFormat="1" x14ac:dyDescent="0.2">
      <c r="A44" s="826" t="s">
        <v>1080</v>
      </c>
      <c r="B44" s="1093">
        <v>405114.63261752308</v>
      </c>
      <c r="C44" s="1093">
        <v>403335.78362210083</v>
      </c>
      <c r="D44" s="712">
        <v>4.4103426168824456E-3</v>
      </c>
      <c r="E44" s="1099">
        <v>240342.3529249467</v>
      </c>
      <c r="F44" s="1093">
        <v>250722.98108917166</v>
      </c>
      <c r="G44" s="942">
        <v>-4.1402778952014052E-2</v>
      </c>
      <c r="H44" s="1093">
        <v>164772.27969276311</v>
      </c>
      <c r="I44" s="1093">
        <v>152612.8025330634</v>
      </c>
      <c r="J44" s="942">
        <v>7.967534150396971E-2</v>
      </c>
    </row>
    <row r="45" spans="1:10" s="54" customFormat="1" x14ac:dyDescent="0.2">
      <c r="A45" s="938" t="s">
        <v>282</v>
      </c>
      <c r="B45" s="1093">
        <v>33395.800680988228</v>
      </c>
      <c r="C45" s="1094">
        <v>40476</v>
      </c>
      <c r="D45" s="712">
        <v>-0.17492339457979478</v>
      </c>
      <c r="E45" s="1099">
        <v>24866.06726076021</v>
      </c>
      <c r="F45" s="26">
        <v>27520</v>
      </c>
      <c r="G45" s="942">
        <v>-9.6436509420050553E-2</v>
      </c>
      <c r="H45" s="1093">
        <v>8529.7334202285529</v>
      </c>
      <c r="I45" s="1094">
        <v>12956</v>
      </c>
      <c r="J45" s="942">
        <v>-0.34163835904379802</v>
      </c>
    </row>
    <row r="46" spans="1:10" s="54" customFormat="1" x14ac:dyDescent="0.2">
      <c r="A46" s="826" t="s">
        <v>1081</v>
      </c>
      <c r="B46" s="1093">
        <v>18777.34793997684</v>
      </c>
      <c r="C46" s="1093">
        <v>22342.996652598034</v>
      </c>
      <c r="D46" s="712">
        <v>-0.15958686151468326</v>
      </c>
      <c r="E46" s="1099">
        <v>13293.975342239746</v>
      </c>
      <c r="F46" s="1093">
        <v>14648.65916197656</v>
      </c>
      <c r="G46" s="942">
        <v>-9.2478349366825308E-2</v>
      </c>
      <c r="H46" s="1093">
        <v>5483.3725977372051</v>
      </c>
      <c r="I46" s="1093">
        <v>7694.3374906217841</v>
      </c>
      <c r="J46" s="942">
        <v>-0.28734961204644405</v>
      </c>
    </row>
    <row r="47" spans="1:10" s="54" customFormat="1" x14ac:dyDescent="0.2">
      <c r="A47" s="938" t="s">
        <v>567</v>
      </c>
      <c r="B47" s="1093">
        <v>10406.974808440018</v>
      </c>
      <c r="C47" s="1093">
        <v>14881</v>
      </c>
      <c r="D47" s="712">
        <v>-0.30065353078153234</v>
      </c>
      <c r="E47" s="1099">
        <v>8957.8131555316468</v>
      </c>
      <c r="F47" s="1093">
        <v>12111</v>
      </c>
      <c r="G47" s="942">
        <v>-0.26035726566496187</v>
      </c>
      <c r="H47" s="1093">
        <v>1449.1616529083751</v>
      </c>
      <c r="I47" s="1093">
        <v>2769</v>
      </c>
      <c r="J47" s="942">
        <v>-0.4766480126730317</v>
      </c>
    </row>
    <row r="48" spans="1:10" s="54" customFormat="1" x14ac:dyDescent="0.2">
      <c r="A48" s="828" t="s">
        <v>629</v>
      </c>
      <c r="B48" s="1093">
        <v>5630.720069779034</v>
      </c>
      <c r="C48" s="1093">
        <v>7361</v>
      </c>
      <c r="D48" s="712">
        <v>-0.23506044426313899</v>
      </c>
      <c r="E48" s="1099">
        <v>4697.3100353804612</v>
      </c>
      <c r="F48" s="1093">
        <v>6113</v>
      </c>
      <c r="G48" s="942">
        <v>-0.23158677647955817</v>
      </c>
      <c r="H48" s="1093">
        <v>933.41003439859969</v>
      </c>
      <c r="I48" s="1093">
        <v>1248</v>
      </c>
      <c r="J48" s="942">
        <v>-0.25207529294983999</v>
      </c>
    </row>
    <row r="49" spans="1:10" s="54" customFormat="1" x14ac:dyDescent="0.2">
      <c r="A49" s="938" t="s">
        <v>172</v>
      </c>
      <c r="B49" s="1093">
        <v>16528.945986383031</v>
      </c>
      <c r="C49" s="1093">
        <v>19119</v>
      </c>
      <c r="D49" s="712">
        <v>-0.13547016128547362</v>
      </c>
      <c r="E49" s="1099">
        <v>14813.083336323103</v>
      </c>
      <c r="F49" s="1093">
        <v>15966</v>
      </c>
      <c r="G49" s="942">
        <v>-7.2210739300820337E-2</v>
      </c>
      <c r="H49" s="1093">
        <v>1715.8626500598912</v>
      </c>
      <c r="I49" s="1093">
        <v>3153</v>
      </c>
      <c r="J49" s="942">
        <v>-0.45579998412309197</v>
      </c>
    </row>
    <row r="50" spans="1:10" s="54" customFormat="1" x14ac:dyDescent="0.2">
      <c r="A50" s="8" t="s">
        <v>725</v>
      </c>
      <c r="B50" s="1093">
        <v>3127.2932920319927</v>
      </c>
      <c r="C50" s="1093">
        <v>4386</v>
      </c>
      <c r="D50" s="712">
        <v>-0.2869828335540372</v>
      </c>
      <c r="E50" s="1099">
        <v>2349.0349090328632</v>
      </c>
      <c r="F50" s="1093">
        <v>3180</v>
      </c>
      <c r="G50" s="942">
        <v>-0.26130977703369085</v>
      </c>
      <c r="H50" s="1093">
        <v>778.25838299915711</v>
      </c>
      <c r="I50" s="1093">
        <v>1206</v>
      </c>
      <c r="J50" s="942">
        <v>-0.35467795771214172</v>
      </c>
    </row>
    <row r="51" spans="1:10" s="54" customFormat="1" x14ac:dyDescent="0.2">
      <c r="A51" s="8" t="s">
        <v>863</v>
      </c>
      <c r="B51" s="1093">
        <v>2010.3607379701346</v>
      </c>
      <c r="C51" s="1093">
        <v>3456</v>
      </c>
      <c r="D51" s="712">
        <v>-0.41829839757808607</v>
      </c>
      <c r="E51" s="1099">
        <v>1662.6733200896454</v>
      </c>
      <c r="F51" s="1093">
        <v>2899</v>
      </c>
      <c r="G51" s="942">
        <v>-0.4264666022457243</v>
      </c>
      <c r="H51" s="1093">
        <v>347.68741788049346</v>
      </c>
      <c r="I51" s="1093">
        <v>557</v>
      </c>
      <c r="J51" s="942">
        <v>-0.37578560524148397</v>
      </c>
    </row>
    <row r="52" spans="1:10" s="54" customFormat="1" x14ac:dyDescent="0.2">
      <c r="A52" s="826" t="s">
        <v>1035</v>
      </c>
      <c r="B52" s="1093">
        <v>1785.5086765008132</v>
      </c>
      <c r="C52" s="1093" t="s">
        <v>883</v>
      </c>
      <c r="D52" s="712" t="s">
        <v>883</v>
      </c>
      <c r="E52" s="1099">
        <v>1155.8543867621438</v>
      </c>
      <c r="F52" s="1093" t="s">
        <v>883</v>
      </c>
      <c r="G52" s="942" t="s">
        <v>883</v>
      </c>
      <c r="H52" s="1093">
        <v>629.65428973865551</v>
      </c>
      <c r="I52" s="1093" t="s">
        <v>883</v>
      </c>
      <c r="J52" s="942" t="s">
        <v>883</v>
      </c>
    </row>
    <row r="53" spans="1:10" s="54" customFormat="1" x14ac:dyDescent="0.2">
      <c r="A53" s="826" t="s">
        <v>1036</v>
      </c>
      <c r="B53" s="1093">
        <v>743.01087559979351</v>
      </c>
      <c r="C53" s="1093" t="s">
        <v>883</v>
      </c>
      <c r="D53" s="712" t="s">
        <v>883</v>
      </c>
      <c r="E53" s="1099">
        <v>527.22766929452371</v>
      </c>
      <c r="F53" s="1093" t="s">
        <v>883</v>
      </c>
      <c r="G53" s="942" t="s">
        <v>883</v>
      </c>
      <c r="H53" s="1093">
        <v>215.78320630526778</v>
      </c>
      <c r="I53" s="1093" t="s">
        <v>883</v>
      </c>
      <c r="J53" s="942" t="s">
        <v>883</v>
      </c>
    </row>
    <row r="54" spans="1:10" x14ac:dyDescent="0.2">
      <c r="A54" s="8" t="s">
        <v>285</v>
      </c>
      <c r="B54" s="1093">
        <v>4839.9919065404474</v>
      </c>
      <c r="C54" s="1093">
        <v>7599</v>
      </c>
      <c r="D54" s="712">
        <v>-0.36307515376491017</v>
      </c>
      <c r="E54" s="1099">
        <v>4019.8687254717788</v>
      </c>
      <c r="F54" s="1093">
        <v>5845</v>
      </c>
      <c r="G54" s="942">
        <v>-0.312255136788404</v>
      </c>
      <c r="H54" s="1093">
        <v>820.12318106867917</v>
      </c>
      <c r="I54" s="1093">
        <v>1754</v>
      </c>
      <c r="J54" s="942">
        <v>-0.5324269207134098</v>
      </c>
    </row>
    <row r="55" spans="1:10" s="54" customFormat="1" x14ac:dyDescent="0.2">
      <c r="A55" s="8" t="s">
        <v>286</v>
      </c>
      <c r="B55" s="1093">
        <v>1998.790264719076</v>
      </c>
      <c r="C55" s="1093">
        <v>4692</v>
      </c>
      <c r="D55" s="712">
        <v>-0.574000369838219</v>
      </c>
      <c r="E55" s="1099">
        <v>1789.1270581948017</v>
      </c>
      <c r="F55" s="1093">
        <v>4009</v>
      </c>
      <c r="G55" s="942">
        <v>-0.55372236014098242</v>
      </c>
      <c r="H55" s="1093">
        <v>209.66320652427342</v>
      </c>
      <c r="I55" s="1093">
        <v>684</v>
      </c>
      <c r="J55" s="942">
        <v>-0.69347484426275818</v>
      </c>
    </row>
    <row r="56" spans="1:10" s="54" customFormat="1" x14ac:dyDescent="0.2">
      <c r="A56" s="8" t="s">
        <v>287</v>
      </c>
      <c r="B56" s="1093">
        <v>10896.147385125414</v>
      </c>
      <c r="C56" s="1093">
        <v>14044</v>
      </c>
      <c r="D56" s="712">
        <v>-0.22414216853279589</v>
      </c>
      <c r="E56" s="1099">
        <v>9788.5018069086927</v>
      </c>
      <c r="F56" s="1093">
        <v>11247</v>
      </c>
      <c r="G56" s="942">
        <v>-0.12967886486096802</v>
      </c>
      <c r="H56" s="1093">
        <v>1107.6455782170485</v>
      </c>
      <c r="I56" s="1093">
        <v>2797</v>
      </c>
      <c r="J56" s="942">
        <v>-0.60398799491703659</v>
      </c>
    </row>
    <row r="57" spans="1:10" s="54" customFormat="1" x14ac:dyDescent="0.2">
      <c r="A57" s="230" t="s">
        <v>288</v>
      </c>
      <c r="B57" s="716"/>
      <c r="C57" s="724"/>
      <c r="D57" s="716"/>
      <c r="E57" s="715"/>
      <c r="F57" s="724"/>
      <c r="G57" s="717"/>
      <c r="H57" s="715"/>
      <c r="I57" s="724"/>
      <c r="J57" s="717"/>
    </row>
    <row r="58" spans="1:10" s="54" customFormat="1" x14ac:dyDescent="0.2">
      <c r="A58" s="21" t="s">
        <v>289</v>
      </c>
      <c r="B58" s="660">
        <v>133802.17143632006</v>
      </c>
      <c r="C58" s="660">
        <v>145299.24105645498</v>
      </c>
      <c r="D58" s="712">
        <v>-7.9126838767642371E-2</v>
      </c>
      <c r="E58" s="714">
        <v>104117.14328628387</v>
      </c>
      <c r="F58" s="660">
        <v>112153.92445959573</v>
      </c>
      <c r="G58" s="942">
        <v>-7.1658492665650497E-2</v>
      </c>
      <c r="H58" s="714">
        <v>29685.028150027963</v>
      </c>
      <c r="I58" s="660">
        <v>33145.316596859229</v>
      </c>
      <c r="J58" s="942">
        <v>-0.10439750776612444</v>
      </c>
    </row>
    <row r="59" spans="1:10" s="54" customFormat="1" x14ac:dyDescent="0.2">
      <c r="A59" s="21" t="s">
        <v>181</v>
      </c>
      <c r="B59" s="660">
        <v>131700.80579028581</v>
      </c>
      <c r="C59" s="660">
        <v>140681.23256177211</v>
      </c>
      <c r="D59" s="712">
        <v>-6.383528639858238E-2</v>
      </c>
      <c r="E59" s="714">
        <v>102658.33240222231</v>
      </c>
      <c r="F59" s="660">
        <v>108456.34914661612</v>
      </c>
      <c r="G59" s="942">
        <v>-5.3459449723462393E-2</v>
      </c>
      <c r="H59" s="714">
        <v>29042.473388060549</v>
      </c>
      <c r="I59" s="660">
        <v>32224.883415156477</v>
      </c>
      <c r="J59" s="942">
        <v>-9.8756292958351866E-2</v>
      </c>
    </row>
    <row r="60" spans="1:10" s="54" customFormat="1" x14ac:dyDescent="0.2">
      <c r="A60" s="21" t="s">
        <v>182</v>
      </c>
      <c r="B60" s="660">
        <v>3228.4468775986838</v>
      </c>
      <c r="C60" s="660">
        <v>6619.6266909282467</v>
      </c>
      <c r="D60" s="712">
        <v>-0.51229170037291483</v>
      </c>
      <c r="E60" s="714">
        <v>2346.9740604788221</v>
      </c>
      <c r="F60" s="660">
        <v>5601.8059072108399</v>
      </c>
      <c r="G60" s="942">
        <v>-0.58103259924487649</v>
      </c>
      <c r="H60" s="714">
        <v>881.47281711986068</v>
      </c>
      <c r="I60" s="660">
        <v>1017.8207837174125</v>
      </c>
      <c r="J60" s="942">
        <v>-0.13396068225249314</v>
      </c>
    </row>
    <row r="61" spans="1:10" s="54" customFormat="1" x14ac:dyDescent="0.2">
      <c r="A61" s="21" t="s">
        <v>587</v>
      </c>
      <c r="B61" s="660">
        <v>1815.885302884356</v>
      </c>
      <c r="C61" s="660">
        <v>2952.1401776728412</v>
      </c>
      <c r="D61" s="712">
        <v>-0.38489191108946252</v>
      </c>
      <c r="E61" s="714">
        <v>1444.2940000110593</v>
      </c>
      <c r="F61" s="660">
        <v>2264.8654874669901</v>
      </c>
      <c r="G61" s="942">
        <v>-0.36230473376750172</v>
      </c>
      <c r="H61" s="714">
        <v>371.59130287329782</v>
      </c>
      <c r="I61" s="660">
        <v>687.2746902058509</v>
      </c>
      <c r="J61" s="942">
        <v>-0.45932636809017413</v>
      </c>
    </row>
    <row r="62" spans="1:10" s="54" customFormat="1" x14ac:dyDescent="0.2">
      <c r="A62" s="21" t="s">
        <v>228</v>
      </c>
      <c r="B62" s="660">
        <v>485194.0551132845</v>
      </c>
      <c r="C62" s="660">
        <v>498770.71751577139</v>
      </c>
      <c r="D62" s="712">
        <v>-2.7220247552038002E-2</v>
      </c>
      <c r="E62" s="714">
        <v>305460.06936762744</v>
      </c>
      <c r="F62" s="660">
        <v>322720.66641765594</v>
      </c>
      <c r="G62" s="942">
        <v>-5.3484634999143021E-2</v>
      </c>
      <c r="H62" s="714">
        <v>179733.98574590046</v>
      </c>
      <c r="I62" s="660">
        <v>176050.05109830937</v>
      </c>
      <c r="J62" s="942">
        <v>2.092549604279248E-2</v>
      </c>
    </row>
    <row r="63" spans="1:10" s="54" customFormat="1" x14ac:dyDescent="0.2">
      <c r="A63" s="21" t="s">
        <v>290</v>
      </c>
      <c r="B63" s="660">
        <v>231193.50370326769</v>
      </c>
      <c r="C63" s="660">
        <v>263556.45394226839</v>
      </c>
      <c r="D63" s="712">
        <v>-0.12279323748258408</v>
      </c>
      <c r="E63" s="714">
        <v>182861.48931630017</v>
      </c>
      <c r="F63" s="660">
        <v>198049.30873908321</v>
      </c>
      <c r="G63" s="942">
        <v>-7.6687061012628788E-2</v>
      </c>
      <c r="H63" s="714">
        <v>48332.014387018527</v>
      </c>
      <c r="I63" s="660">
        <v>65507.145203177861</v>
      </c>
      <c r="J63" s="942">
        <v>-0.2621871364244116</v>
      </c>
    </row>
    <row r="64" spans="1:10" s="54" customFormat="1" x14ac:dyDescent="0.2">
      <c r="A64" s="21" t="s">
        <v>291</v>
      </c>
      <c r="B64" s="660">
        <v>80552.012014796521</v>
      </c>
      <c r="C64" s="660">
        <v>81764.170876231496</v>
      </c>
      <c r="D64" s="712">
        <v>-1.4825061496310576E-2</v>
      </c>
      <c r="E64" s="714">
        <v>72413.912853232396</v>
      </c>
      <c r="F64" s="660">
        <v>71360.283861659846</v>
      </c>
      <c r="G64" s="942">
        <v>1.4764921529952568E-2</v>
      </c>
      <c r="H64" s="714">
        <v>8138.0991615707408</v>
      </c>
      <c r="I64" s="660">
        <v>10403.887014568412</v>
      </c>
      <c r="J64" s="942">
        <v>-0.21778282000034421</v>
      </c>
    </row>
    <row r="65" spans="1:10" s="54" customFormat="1" x14ac:dyDescent="0.2">
      <c r="A65" s="21" t="s">
        <v>292</v>
      </c>
      <c r="B65" s="660">
        <v>188747.46922980825</v>
      </c>
      <c r="C65" s="660">
        <v>171087.25833803104</v>
      </c>
      <c r="D65" s="712">
        <v>0.10322341396624934</v>
      </c>
      <c r="E65" s="714">
        <v>63072.022805619745</v>
      </c>
      <c r="F65" s="660">
        <v>67180.620004662487</v>
      </c>
      <c r="G65" s="942">
        <v>-6.1157476646651943E-2</v>
      </c>
      <c r="H65" s="714">
        <v>125675.44642413619</v>
      </c>
      <c r="I65" s="660">
        <v>103906.63833334738</v>
      </c>
      <c r="J65" s="942">
        <v>0.20950353548106659</v>
      </c>
    </row>
    <row r="66" spans="1:10" s="54" customFormat="1" x14ac:dyDescent="0.2">
      <c r="A66" s="21" t="s">
        <v>222</v>
      </c>
      <c r="B66" s="660">
        <v>8557.8430393279614</v>
      </c>
      <c r="C66" s="660">
        <v>12180.564396167849</v>
      </c>
      <c r="D66" s="712">
        <v>-0.29741818515237595</v>
      </c>
      <c r="E66" s="714">
        <v>7704.8019556284589</v>
      </c>
      <c r="F66" s="660">
        <v>10386.88516694276</v>
      </c>
      <c r="G66" s="942">
        <v>-0.25821824042594443</v>
      </c>
      <c r="H66" s="714">
        <v>853.04108369945448</v>
      </c>
      <c r="I66" s="660">
        <v>1793.6792292251514</v>
      </c>
      <c r="J66" s="942">
        <v>-0.52441826286411408</v>
      </c>
    </row>
    <row r="67" spans="1:10" s="7" customFormat="1" x14ac:dyDescent="0.2">
      <c r="A67" s="21" t="s">
        <v>242</v>
      </c>
      <c r="B67" s="660">
        <v>8353.8754277251373</v>
      </c>
      <c r="C67" s="660">
        <v>8985.0885689290863</v>
      </c>
      <c r="D67" s="712">
        <v>-7.02511874381202E-2</v>
      </c>
      <c r="E67" s="714">
        <v>7597.7649126328342</v>
      </c>
      <c r="F67" s="660">
        <v>8391.2650187490344</v>
      </c>
      <c r="G67" s="942">
        <v>-9.4562632015940618E-2</v>
      </c>
      <c r="H67" s="714">
        <v>756.11051509225547</v>
      </c>
      <c r="I67" s="660">
        <v>593.82355018008093</v>
      </c>
      <c r="J67" s="942">
        <v>0.27329156087352868</v>
      </c>
    </row>
    <row r="68" spans="1:10" s="7" customFormat="1" x14ac:dyDescent="0.2">
      <c r="A68" s="21" t="s">
        <v>293</v>
      </c>
      <c r="B68" s="660">
        <v>2432.6100272156159</v>
      </c>
      <c r="C68" s="660">
        <v>3266.431113739332</v>
      </c>
      <c r="D68" s="712">
        <v>-0.25526976001927004</v>
      </c>
      <c r="E68" s="714">
        <v>2206.134375598092</v>
      </c>
      <c r="F68" s="660">
        <v>2681.0971012865402</v>
      </c>
      <c r="G68" s="942">
        <v>-0.17715237745792001</v>
      </c>
      <c r="H68" s="944">
        <v>226.47565161753604</v>
      </c>
      <c r="I68" s="660">
        <v>585.33401245279697</v>
      </c>
      <c r="J68" s="942">
        <v>-0.61308304865369556</v>
      </c>
    </row>
    <row r="69" spans="1:10" s="7" customFormat="1" x14ac:dyDescent="0.2">
      <c r="A69" s="21" t="s">
        <v>294</v>
      </c>
      <c r="B69" s="660">
        <v>788.42076096348035</v>
      </c>
      <c r="C69" s="660">
        <v>2176.2550081839481</v>
      </c>
      <c r="D69" s="712">
        <v>-0.63771673907764814</v>
      </c>
      <c r="E69" s="714">
        <v>760.47232102746182</v>
      </c>
      <c r="F69" s="660">
        <v>1415.3973495483999</v>
      </c>
      <c r="G69" s="942">
        <v>-0.46271460712421153</v>
      </c>
      <c r="H69" s="944">
        <v>27.948439936018143</v>
      </c>
      <c r="I69" s="660">
        <v>760.85765863555184</v>
      </c>
      <c r="J69" s="942">
        <v>-0.96326718983661386</v>
      </c>
    </row>
    <row r="70" spans="1:10" x14ac:dyDescent="0.2">
      <c r="A70" s="21" t="s">
        <v>588</v>
      </c>
      <c r="B70" s="660">
        <v>1590.1559271596693</v>
      </c>
      <c r="C70" s="660">
        <v>2344.9643614877764</v>
      </c>
      <c r="D70" s="712">
        <v>-0.32188482124701223</v>
      </c>
      <c r="E70" s="714">
        <v>1324.9348674504058</v>
      </c>
      <c r="F70" s="660">
        <v>1823.0039938501011</v>
      </c>
      <c r="G70" s="942">
        <v>-0.2732134038542593</v>
      </c>
      <c r="H70" s="944">
        <v>265.22105970926128</v>
      </c>
      <c r="I70" s="660">
        <v>521.96036763767961</v>
      </c>
      <c r="J70" s="942">
        <v>-0.49187509980956012</v>
      </c>
    </row>
    <row r="71" spans="1:10" s="880" customFormat="1" x14ac:dyDescent="0.2">
      <c r="A71" s="828" t="s">
        <v>1082</v>
      </c>
      <c r="B71" s="660">
        <v>2975.7951808108724</v>
      </c>
      <c r="C71" s="660">
        <v>3602.588985576856</v>
      </c>
      <c r="D71" s="712">
        <v>-0.1739842672243167</v>
      </c>
      <c r="E71" s="714">
        <v>2337.5608685225898</v>
      </c>
      <c r="F71" s="660">
        <v>2817.8772008444712</v>
      </c>
      <c r="G71" s="942">
        <v>-0.17045325189399263</v>
      </c>
      <c r="H71" s="944">
        <v>638.23431228829702</v>
      </c>
      <c r="I71" s="660">
        <v>784.7117847323849</v>
      </c>
      <c r="J71" s="942">
        <v>-0.18666404059936736</v>
      </c>
    </row>
    <row r="72" spans="1:10" x14ac:dyDescent="0.2">
      <c r="A72" s="91" t="s">
        <v>820</v>
      </c>
      <c r="B72" s="940">
        <v>44.320469675765274</v>
      </c>
      <c r="C72" s="940">
        <v>45.017606338627871</v>
      </c>
      <c r="D72" s="731">
        <v>-1.5485866965441297E-2</v>
      </c>
      <c r="E72" s="729">
        <v>46.325789246052615</v>
      </c>
      <c r="F72" s="940">
        <v>46.822297218206209</v>
      </c>
      <c r="G72" s="731">
        <v>-1.0604092529670539E-2</v>
      </c>
      <c r="H72" s="729">
        <v>41.616609431676899</v>
      </c>
      <c r="I72" s="940">
        <v>42.42770133730307</v>
      </c>
      <c r="J72" s="731">
        <v>-1.9117036277264576E-2</v>
      </c>
    </row>
    <row r="73" spans="1:10" x14ac:dyDescent="0.2">
      <c r="A73" s="897" t="s">
        <v>882</v>
      </c>
      <c r="B73" s="64"/>
      <c r="C73" s="64"/>
      <c r="D73" s="65"/>
      <c r="E73" s="69"/>
      <c r="F73" s="66"/>
      <c r="G73" s="65"/>
      <c r="H73" s="70"/>
      <c r="I73" s="94"/>
      <c r="J73" s="13"/>
    </row>
    <row r="74" spans="1:10" x14ac:dyDescent="0.2">
      <c r="A74" s="1052" t="s">
        <v>1030</v>
      </c>
      <c r="B74" s="64"/>
      <c r="C74" s="64"/>
      <c r="D74" s="65"/>
      <c r="E74" s="232"/>
      <c r="F74" s="66"/>
      <c r="G74" s="65"/>
      <c r="H74" s="64"/>
      <c r="I74" s="94"/>
      <c r="J74" s="13"/>
    </row>
    <row r="75" spans="1:10" x14ac:dyDescent="0.2">
      <c r="A75" s="1055" t="s">
        <v>1063</v>
      </c>
    </row>
    <row r="76" spans="1:10" x14ac:dyDescent="0.2">
      <c r="A76" s="897" t="s">
        <v>1065</v>
      </c>
    </row>
    <row r="77" spans="1:10" x14ac:dyDescent="0.2">
      <c r="A77" s="1102"/>
    </row>
    <row r="78" spans="1:10" x14ac:dyDescent="0.2">
      <c r="A78" s="1102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80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J77"/>
  <sheetViews>
    <sheetView showGridLines="0" zoomScaleNormal="100" workbookViewId="0">
      <selection activeCell="N35" sqref="N35"/>
    </sheetView>
  </sheetViews>
  <sheetFormatPr defaultColWidth="9.140625" defaultRowHeight="12" x14ac:dyDescent="0.2"/>
  <cols>
    <col min="1" max="1" width="33.7109375" style="14" customWidth="1"/>
    <col min="2" max="2" width="10.28515625" style="22" customWidth="1"/>
    <col min="3" max="3" width="12.710937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42578125" style="7" customWidth="1"/>
    <col min="8" max="8" width="10.28515625" style="41" customWidth="1"/>
    <col min="9" max="9" width="10.28515625" style="233" customWidth="1"/>
    <col min="10" max="10" width="8.28515625" style="7" customWidth="1"/>
    <col min="11" max="16384" width="9.140625" style="4"/>
  </cols>
  <sheetData>
    <row r="1" spans="1:10" s="2" customFormat="1" ht="15.75" x14ac:dyDescent="0.25">
      <c r="A1" s="1439" t="str">
        <f>CONCATENATE('List of Tables'!A47,":  ",'List of Tables'!C47)</f>
        <v>TABLE 40:  Visiting Friends or Relatives Visitor Characteristics: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" customFormat="1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" customFormat="1" ht="14.25" x14ac:dyDescent="0.2">
      <c r="A3" s="261"/>
      <c r="B3" s="144"/>
      <c r="C3" s="372"/>
      <c r="D3" s="15"/>
      <c r="E3" s="228"/>
      <c r="F3" s="372"/>
      <c r="G3" s="15"/>
      <c r="H3" s="228"/>
      <c r="I3" s="372"/>
      <c r="J3" s="228"/>
    </row>
    <row r="4" spans="1:10" x14ac:dyDescent="0.2">
      <c r="A4" s="1465" t="s">
        <v>13</v>
      </c>
      <c r="B4" s="1462" t="s">
        <v>245</v>
      </c>
      <c r="C4" s="1463"/>
      <c r="D4" s="1464"/>
      <c r="E4" s="1462" t="s">
        <v>234</v>
      </c>
      <c r="F4" s="1463"/>
      <c r="G4" s="1463"/>
      <c r="H4" s="1462" t="s">
        <v>235</v>
      </c>
      <c r="I4" s="1463"/>
      <c r="J4" s="1464"/>
    </row>
    <row r="5" spans="1:10" ht="24" x14ac:dyDescent="0.2">
      <c r="A5" s="1455" t="s">
        <v>232</v>
      </c>
      <c r="B5" s="37">
        <v>2016</v>
      </c>
      <c r="C5" s="38">
        <v>2015</v>
      </c>
      <c r="D5" s="939" t="s">
        <v>561</v>
      </c>
      <c r="E5" s="37">
        <v>2016</v>
      </c>
      <c r="F5" s="38">
        <v>2015</v>
      </c>
      <c r="G5" s="28" t="s">
        <v>561</v>
      </c>
      <c r="H5" s="941">
        <v>2016</v>
      </c>
      <c r="I5" s="38">
        <v>2015</v>
      </c>
      <c r="J5" s="939" t="s">
        <v>561</v>
      </c>
    </row>
    <row r="6" spans="1:10" x14ac:dyDescent="0.2">
      <c r="A6" s="945" t="s">
        <v>448</v>
      </c>
      <c r="B6" s="660">
        <v>8331431.4223766392</v>
      </c>
      <c r="C6" s="660">
        <v>8326324.8510729605</v>
      </c>
      <c r="D6" s="712">
        <v>6.133043563656404E-4</v>
      </c>
      <c r="E6" s="713">
        <v>7319579.712450535</v>
      </c>
      <c r="F6" s="660">
        <v>7444093.5654707784</v>
      </c>
      <c r="G6" s="942">
        <v>-1.672652982195133E-2</v>
      </c>
      <c r="H6" s="713">
        <v>1011851.7099259413</v>
      </c>
      <c r="I6" s="660">
        <v>882231.28560114617</v>
      </c>
      <c r="J6" s="942">
        <v>0.14692340482628952</v>
      </c>
    </row>
    <row r="7" spans="1:10" s="10" customFormat="1" x14ac:dyDescent="0.2">
      <c r="A7" s="21" t="s">
        <v>246</v>
      </c>
      <c r="B7" s="660">
        <v>722680.53494252532</v>
      </c>
      <c r="C7" s="660">
        <v>717410.84951027913</v>
      </c>
      <c r="D7" s="712">
        <v>7.3454219933297704E-3</v>
      </c>
      <c r="E7" s="714">
        <v>637768.84296649904</v>
      </c>
      <c r="F7" s="660">
        <v>638925.980519937</v>
      </c>
      <c r="G7" s="942">
        <v>-1.8110666786413931E-3</v>
      </c>
      <c r="H7" s="711">
        <v>84911.69197602573</v>
      </c>
      <c r="I7" s="660">
        <v>78484.868990278483</v>
      </c>
      <c r="J7" s="942">
        <v>8.1886140200390756E-2</v>
      </c>
    </row>
    <row r="8" spans="1:10" s="10" customFormat="1" x14ac:dyDescent="0.2">
      <c r="A8" s="137" t="s">
        <v>247</v>
      </c>
      <c r="B8" s="716"/>
      <c r="C8" s="716"/>
      <c r="D8" s="716"/>
      <c r="E8" s="715"/>
      <c r="F8" s="716"/>
      <c r="G8" s="717"/>
      <c r="H8" s="715"/>
      <c r="I8" s="716"/>
      <c r="J8" s="717"/>
    </row>
    <row r="9" spans="1:10" s="90" customFormat="1" x14ac:dyDescent="0.2">
      <c r="A9" s="937" t="s">
        <v>248</v>
      </c>
      <c r="B9" s="660">
        <v>215843.60707924113</v>
      </c>
      <c r="C9" s="660">
        <v>213862.44517706989</v>
      </c>
      <c r="D9" s="712">
        <v>9.2637204280112684E-3</v>
      </c>
      <c r="E9" s="714">
        <v>193642.2484410601</v>
      </c>
      <c r="F9" s="660">
        <v>194750.33004457335</v>
      </c>
      <c r="G9" s="942">
        <v>-5.6897546887835215E-3</v>
      </c>
      <c r="H9" s="711">
        <v>22201.358638334139</v>
      </c>
      <c r="I9" s="660">
        <v>19112.115132518658</v>
      </c>
      <c r="J9" s="942">
        <v>0.16163797070054442</v>
      </c>
    </row>
    <row r="10" spans="1:10" s="90" customFormat="1" x14ac:dyDescent="0.2">
      <c r="A10" s="937" t="s">
        <v>249</v>
      </c>
      <c r="B10" s="660">
        <v>264485.82350996532</v>
      </c>
      <c r="C10" s="660">
        <v>264566.78273042955</v>
      </c>
      <c r="D10" s="712">
        <v>-3.0600674668490591E-4</v>
      </c>
      <c r="E10" s="714">
        <v>234561.69739834883</v>
      </c>
      <c r="F10" s="660">
        <v>235469.03230606514</v>
      </c>
      <c r="G10" s="942">
        <v>-3.8533088569241425E-3</v>
      </c>
      <c r="H10" s="711">
        <v>29924.126111568479</v>
      </c>
      <c r="I10" s="660">
        <v>29097.750424350226</v>
      </c>
      <c r="J10" s="942">
        <v>2.8399985399789163E-2</v>
      </c>
    </row>
    <row r="11" spans="1:10" s="90" customFormat="1" x14ac:dyDescent="0.2">
      <c r="A11" s="937" t="s">
        <v>250</v>
      </c>
      <c r="B11" s="660">
        <v>242351.10435363089</v>
      </c>
      <c r="C11" s="660">
        <v>238981.62160266648</v>
      </c>
      <c r="D11" s="712">
        <v>1.4099338385805016E-2</v>
      </c>
      <c r="E11" s="714">
        <v>209564.89712752169</v>
      </c>
      <c r="F11" s="660">
        <v>208706.61816925451</v>
      </c>
      <c r="G11" s="942">
        <v>4.1123705888959083E-3</v>
      </c>
      <c r="H11" s="711">
        <v>32786.207226122999</v>
      </c>
      <c r="I11" s="660">
        <v>30275.00343340891</v>
      </c>
      <c r="J11" s="942">
        <v>8.2946441219654332E-2</v>
      </c>
    </row>
    <row r="12" spans="1:10" s="90" customFormat="1" x14ac:dyDescent="0.2">
      <c r="A12" s="937" t="s">
        <v>251</v>
      </c>
      <c r="B12" s="720">
        <v>1.7619022827507254</v>
      </c>
      <c r="C12" s="721">
        <v>1.7605807743088324</v>
      </c>
      <c r="D12" s="712">
        <v>7.5060937911897163E-4</v>
      </c>
      <c r="E12" s="722">
        <v>1.748620727718575</v>
      </c>
      <c r="F12" s="721">
        <v>1.7437146006934818</v>
      </c>
      <c r="G12" s="942">
        <v>2.8136066665622739E-3</v>
      </c>
      <c r="H12" s="719">
        <v>1.8684985177479054</v>
      </c>
      <c r="I12" s="721">
        <v>1.9110613342563667</v>
      </c>
      <c r="J12" s="942">
        <v>-2.2271821288783133E-2</v>
      </c>
    </row>
    <row r="13" spans="1:10" s="10" customFormat="1" x14ac:dyDescent="0.2">
      <c r="A13" s="137" t="s">
        <v>252</v>
      </c>
      <c r="B13" s="716"/>
      <c r="C13" s="716"/>
      <c r="D13" s="716"/>
      <c r="E13" s="715"/>
      <c r="F13" s="716"/>
      <c r="G13" s="717"/>
      <c r="H13" s="715"/>
      <c r="I13" s="716"/>
      <c r="J13" s="717"/>
    </row>
    <row r="14" spans="1:10" s="54" customFormat="1" x14ac:dyDescent="0.2">
      <c r="A14" s="8" t="s">
        <v>253</v>
      </c>
      <c r="B14" s="660">
        <v>147696.33101343826</v>
      </c>
      <c r="C14" s="660">
        <v>146984.05984219394</v>
      </c>
      <c r="D14" s="712">
        <v>4.8459075903131144E-3</v>
      </c>
      <c r="E14" s="714">
        <v>124832.36604604674</v>
      </c>
      <c r="F14" s="660">
        <v>126000.05632962135</v>
      </c>
      <c r="G14" s="942">
        <v>-9.2673790598941652E-3</v>
      </c>
      <c r="H14" s="711">
        <v>22863.964967370423</v>
      </c>
      <c r="I14" s="660">
        <v>20984.003512576655</v>
      </c>
      <c r="J14" s="942">
        <v>8.9590218266358157E-2</v>
      </c>
    </row>
    <row r="15" spans="1:10" s="54" customFormat="1" x14ac:dyDescent="0.2">
      <c r="A15" s="8" t="s">
        <v>254</v>
      </c>
      <c r="B15" s="660">
        <v>574984.20392893755</v>
      </c>
      <c r="C15" s="660">
        <v>570426.78966798331</v>
      </c>
      <c r="D15" s="712">
        <v>7.9894814610774745E-3</v>
      </c>
      <c r="E15" s="711">
        <v>512936.47692047141</v>
      </c>
      <c r="F15" s="660">
        <v>512925.92419024935</v>
      </c>
      <c r="G15" s="942">
        <v>2.0573594985862087E-5</v>
      </c>
      <c r="H15" s="711">
        <v>62047.727008655391</v>
      </c>
      <c r="I15" s="660">
        <v>57500.865477701613</v>
      </c>
      <c r="J15" s="942">
        <v>7.9074662497332637E-2</v>
      </c>
    </row>
    <row r="16" spans="1:10" s="54" customFormat="1" x14ac:dyDescent="0.2">
      <c r="A16" s="21" t="s">
        <v>585</v>
      </c>
      <c r="B16" s="720">
        <v>8.0880164734142603</v>
      </c>
      <c r="C16" s="721">
        <v>8.0963223399321631</v>
      </c>
      <c r="D16" s="712">
        <v>-1.0258814025890794E-3</v>
      </c>
      <c r="E16" s="722">
        <v>8.3927797325497195</v>
      </c>
      <c r="F16" s="721">
        <v>8.3177895436316582</v>
      </c>
      <c r="G16" s="942">
        <v>9.0156391340143749E-3</v>
      </c>
      <c r="H16" s="719">
        <v>5.7989499546041898</v>
      </c>
      <c r="I16" s="721">
        <v>6.2934124020405156</v>
      </c>
      <c r="J16" s="942">
        <v>-7.856825770324638E-2</v>
      </c>
    </row>
    <row r="17" spans="1:10" x14ac:dyDescent="0.2">
      <c r="A17" s="230" t="s">
        <v>255</v>
      </c>
      <c r="B17" s="716"/>
      <c r="C17" s="716"/>
      <c r="D17" s="716"/>
      <c r="E17" s="715"/>
      <c r="F17" s="716"/>
      <c r="G17" s="717"/>
      <c r="H17" s="715"/>
      <c r="I17" s="716"/>
      <c r="J17" s="717"/>
    </row>
    <row r="18" spans="1:10" s="54" customFormat="1" x14ac:dyDescent="0.2">
      <c r="A18" s="8" t="s">
        <v>256</v>
      </c>
      <c r="B18" s="660">
        <v>8643.5642780733797</v>
      </c>
      <c r="C18" s="660">
        <v>10529.149285076817</v>
      </c>
      <c r="D18" s="712">
        <v>-0.17908236990009407</v>
      </c>
      <c r="E18" s="714">
        <v>5104.4757818376283</v>
      </c>
      <c r="F18" s="660">
        <v>5109.9720125283184</v>
      </c>
      <c r="G18" s="942">
        <v>-1.075589196421145E-3</v>
      </c>
      <c r="H18" s="711">
        <v>3539.0884962356959</v>
      </c>
      <c r="I18" s="660">
        <v>5419.1772725485771</v>
      </c>
      <c r="J18" s="942">
        <v>-0.34693251055592378</v>
      </c>
    </row>
    <row r="19" spans="1:10" s="54" customFormat="1" x14ac:dyDescent="0.2">
      <c r="A19" s="8" t="s">
        <v>257</v>
      </c>
      <c r="B19" s="660">
        <v>61905.183533520787</v>
      </c>
      <c r="C19" s="660">
        <v>64930.437156468841</v>
      </c>
      <c r="D19" s="712">
        <v>-4.6592226318418639E-2</v>
      </c>
      <c r="E19" s="714">
        <v>46292.498180060269</v>
      </c>
      <c r="F19" s="660">
        <v>48100.000946714055</v>
      </c>
      <c r="G19" s="942">
        <v>-3.7578019357134007E-2</v>
      </c>
      <c r="H19" s="711">
        <v>15612.685353457138</v>
      </c>
      <c r="I19" s="660">
        <v>16830.436209757037</v>
      </c>
      <c r="J19" s="942">
        <v>-7.2354087625722818E-2</v>
      </c>
    </row>
    <row r="20" spans="1:10" s="54" customFormat="1" x14ac:dyDescent="0.2">
      <c r="A20" s="8" t="s">
        <v>258</v>
      </c>
      <c r="B20" s="660">
        <v>4677.8486261915059</v>
      </c>
      <c r="C20" s="660">
        <v>4862.4337064070396</v>
      </c>
      <c r="D20" s="712">
        <v>-3.7961459499656125E-2</v>
      </c>
      <c r="E20" s="714">
        <v>2225.9216364726208</v>
      </c>
      <c r="F20" s="660">
        <v>2198.3906790227493</v>
      </c>
      <c r="G20" s="942">
        <v>1.2523232432057885E-2</v>
      </c>
      <c r="H20" s="711">
        <v>2451.9269897189065</v>
      </c>
      <c r="I20" s="660">
        <v>2664.0430273842912</v>
      </c>
      <c r="J20" s="942">
        <v>-7.9621851255778031E-2</v>
      </c>
    </row>
    <row r="21" spans="1:10" s="54" customFormat="1" x14ac:dyDescent="0.2">
      <c r="A21" s="8" t="s">
        <v>259</v>
      </c>
      <c r="B21" s="660">
        <v>656809.63575729879</v>
      </c>
      <c r="C21" s="660">
        <v>646813.69677510159</v>
      </c>
      <c r="D21" s="712">
        <v>1.5454123856738278E-2</v>
      </c>
      <c r="E21" s="714">
        <v>588597.79064078664</v>
      </c>
      <c r="F21" s="660">
        <v>587914.39823968941</v>
      </c>
      <c r="G21" s="942">
        <v>1.1624011984456839E-3</v>
      </c>
      <c r="H21" s="711">
        <v>68211.845116051903</v>
      </c>
      <c r="I21" s="660">
        <v>58899.298535357113</v>
      </c>
      <c r="J21" s="942">
        <v>0.15810963478800155</v>
      </c>
    </row>
    <row r="22" spans="1:10" x14ac:dyDescent="0.2">
      <c r="A22" s="230" t="s">
        <v>260</v>
      </c>
      <c r="B22" s="716"/>
      <c r="C22" s="716"/>
      <c r="D22" s="716"/>
      <c r="E22" s="715"/>
      <c r="F22" s="716"/>
      <c r="G22" s="717"/>
      <c r="H22" s="715"/>
      <c r="I22" s="716"/>
      <c r="J22" s="717"/>
    </row>
    <row r="23" spans="1:10" s="54" customFormat="1" x14ac:dyDescent="0.2">
      <c r="A23" s="8" t="s">
        <v>514</v>
      </c>
      <c r="B23" s="660">
        <v>505355.43828363245</v>
      </c>
      <c r="C23" s="660">
        <v>501821.28841305251</v>
      </c>
      <c r="D23" s="712">
        <v>7.042646360731819E-3</v>
      </c>
      <c r="E23" s="714">
        <v>433869.33665759518</v>
      </c>
      <c r="F23" s="660">
        <v>435158.47600316186</v>
      </c>
      <c r="G23" s="942">
        <v>-2.9624594639799939E-3</v>
      </c>
      <c r="H23" s="711">
        <v>71486.101626331074</v>
      </c>
      <c r="I23" s="660">
        <v>66662.812409869541</v>
      </c>
      <c r="J23" s="942">
        <v>7.2353521282690902E-2</v>
      </c>
    </row>
    <row r="24" spans="1:10" s="54" customFormat="1" x14ac:dyDescent="0.2">
      <c r="A24" s="8" t="s">
        <v>261</v>
      </c>
      <c r="B24" s="660">
        <v>144246.00178209608</v>
      </c>
      <c r="C24" s="660">
        <v>145476.37897880512</v>
      </c>
      <c r="D24" s="712">
        <v>-8.4575736992209549E-3</v>
      </c>
      <c r="E24" s="714">
        <v>129140.31223099826</v>
      </c>
      <c r="F24" s="660">
        <v>129783.64528887712</v>
      </c>
      <c r="G24" s="942">
        <v>-4.9569655440553362E-3</v>
      </c>
      <c r="H24" s="711">
        <v>15105.689551077136</v>
      </c>
      <c r="I24" s="660">
        <v>15692.733689941961</v>
      </c>
      <c r="J24" s="942">
        <v>-3.7408659986442161E-2</v>
      </c>
    </row>
    <row r="25" spans="1:10" s="54" customFormat="1" x14ac:dyDescent="0.2">
      <c r="A25" s="8" t="s">
        <v>262</v>
      </c>
      <c r="B25" s="660">
        <v>138270.73299919144</v>
      </c>
      <c r="C25" s="660">
        <v>138787.38467739546</v>
      </c>
      <c r="D25" s="712">
        <v>-3.7226126812962557E-3</v>
      </c>
      <c r="E25" s="714">
        <v>123851.62649424482</v>
      </c>
      <c r="F25" s="660">
        <v>124121.69097915126</v>
      </c>
      <c r="G25" s="942">
        <v>-2.1758041062444056E-3</v>
      </c>
      <c r="H25" s="711">
        <v>14419.106504933745</v>
      </c>
      <c r="I25" s="660">
        <v>14665.693698248138</v>
      </c>
      <c r="J25" s="942">
        <v>-1.6813878592312981E-2</v>
      </c>
    </row>
    <row r="26" spans="1:10" s="54" customFormat="1" x14ac:dyDescent="0.2">
      <c r="A26" s="826" t="s">
        <v>1115</v>
      </c>
      <c r="B26" s="660">
        <v>7476.1617844018447</v>
      </c>
      <c r="C26" s="660">
        <v>7412.7419562856658</v>
      </c>
      <c r="D26" s="712">
        <v>8.555515420633597E-3</v>
      </c>
      <c r="E26" s="714">
        <v>6286.9443078026616</v>
      </c>
      <c r="F26" s="660">
        <v>6833.6709570491576</v>
      </c>
      <c r="G26" s="942">
        <v>-8.0004825032222171E-2</v>
      </c>
      <c r="H26" s="711">
        <v>1189.2174765991479</v>
      </c>
      <c r="I26" s="660">
        <v>579.07099923651117</v>
      </c>
      <c r="J26" s="942">
        <v>1.0536643661435257</v>
      </c>
    </row>
    <row r="27" spans="1:10" s="54" customFormat="1" x14ac:dyDescent="0.2">
      <c r="A27" s="826" t="s">
        <v>1116</v>
      </c>
      <c r="B27" s="660">
        <v>5261.3405776663512</v>
      </c>
      <c r="C27" s="660">
        <v>5996.6074413357155</v>
      </c>
      <c r="D27" s="712">
        <v>-0.12261380636675245</v>
      </c>
      <c r="E27" s="714">
        <v>4315.70468775674</v>
      </c>
      <c r="F27" s="660">
        <v>4421.1362805882818</v>
      </c>
      <c r="G27" s="942">
        <v>-2.3847170985082822E-2</v>
      </c>
      <c r="H27" s="711">
        <v>945.63588990963126</v>
      </c>
      <c r="I27" s="660">
        <v>1575.4711607473853</v>
      </c>
      <c r="J27" s="942">
        <v>-0.39977581724756384</v>
      </c>
    </row>
    <row r="28" spans="1:10" s="54" customFormat="1" x14ac:dyDescent="0.2">
      <c r="A28" s="8" t="s">
        <v>231</v>
      </c>
      <c r="B28" s="660">
        <v>74310.276552836847</v>
      </c>
      <c r="C28" s="660">
        <v>76633.0038729558</v>
      </c>
      <c r="D28" s="712">
        <v>-3.0309751709193478E-2</v>
      </c>
      <c r="E28" s="714">
        <v>68883.447012501725</v>
      </c>
      <c r="F28" s="660">
        <v>69831.978502150698</v>
      </c>
      <c r="G28" s="942">
        <v>-1.3583053351692742E-2</v>
      </c>
      <c r="H28" s="711">
        <v>5426.8295403279581</v>
      </c>
      <c r="I28" s="660">
        <v>6801.0253708044911</v>
      </c>
      <c r="J28" s="942">
        <v>-0.20205715396617907</v>
      </c>
    </row>
    <row r="29" spans="1:10" s="54" customFormat="1" x14ac:dyDescent="0.2">
      <c r="A29" s="8" t="s">
        <v>0</v>
      </c>
      <c r="B29" s="660">
        <v>132798.37279672245</v>
      </c>
      <c r="C29" s="660">
        <v>135541.35119036454</v>
      </c>
      <c r="D29" s="712">
        <v>-2.0237207092539844E-2</v>
      </c>
      <c r="E29" s="714">
        <v>119589.30266001793</v>
      </c>
      <c r="F29" s="660">
        <v>120380.49676168823</v>
      </c>
      <c r="G29" s="942">
        <v>-6.572444232694874E-3</v>
      </c>
      <c r="H29" s="711">
        <v>13209.070136698885</v>
      </c>
      <c r="I29" s="660">
        <v>15160.854428674449</v>
      </c>
      <c r="J29" s="942">
        <v>-0.12873840990677021</v>
      </c>
    </row>
    <row r="30" spans="1:10" s="54" customFormat="1" x14ac:dyDescent="0.2">
      <c r="A30" s="8" t="s">
        <v>236</v>
      </c>
      <c r="B30" s="660">
        <v>61354.045213785961</v>
      </c>
      <c r="C30" s="660">
        <v>62462.026398684087</v>
      </c>
      <c r="D30" s="712">
        <v>-1.7738476459698505E-2</v>
      </c>
      <c r="E30" s="714">
        <v>53640.914456522623</v>
      </c>
      <c r="F30" s="660">
        <v>53425.990924225502</v>
      </c>
      <c r="G30" s="942">
        <v>4.0228272527869091E-3</v>
      </c>
      <c r="H30" s="711">
        <v>7713.1307572586475</v>
      </c>
      <c r="I30" s="660">
        <v>9036.0354744601809</v>
      </c>
      <c r="J30" s="942">
        <v>-0.14640322306620479</v>
      </c>
    </row>
    <row r="31" spans="1:10" s="54" customFormat="1" x14ac:dyDescent="0.2">
      <c r="A31" s="8" t="s">
        <v>243</v>
      </c>
      <c r="B31" s="660">
        <v>100090.24948528073</v>
      </c>
      <c r="C31" s="660">
        <v>103630.14338902732</v>
      </c>
      <c r="D31" s="712">
        <v>-3.4158921217138927E-2</v>
      </c>
      <c r="E31" s="714">
        <v>90849.653159776863</v>
      </c>
      <c r="F31" s="660">
        <v>91410.581438502195</v>
      </c>
      <c r="G31" s="942">
        <v>-6.1363604726953902E-3</v>
      </c>
      <c r="H31" s="711">
        <v>9240.596325503253</v>
      </c>
      <c r="I31" s="660">
        <v>12219.561950523841</v>
      </c>
      <c r="J31" s="942">
        <v>-0.24378661338943353</v>
      </c>
    </row>
    <row r="32" spans="1:10" x14ac:dyDescent="0.2">
      <c r="A32" s="137" t="s">
        <v>128</v>
      </c>
      <c r="B32" s="716"/>
      <c r="C32" s="716"/>
      <c r="D32" s="716"/>
      <c r="E32" s="715"/>
      <c r="F32" s="716"/>
      <c r="G32" s="717"/>
      <c r="H32" s="715"/>
      <c r="I32" s="716"/>
      <c r="J32" s="717"/>
    </row>
    <row r="33" spans="1:10" s="54" customFormat="1" x14ac:dyDescent="0.2">
      <c r="A33" s="20" t="s">
        <v>517</v>
      </c>
      <c r="B33" s="721">
        <v>9.4809404553642569</v>
      </c>
      <c r="C33" s="721">
        <v>9.4521959349060296</v>
      </c>
      <c r="D33" s="712">
        <v>3.0410415374566568E-3</v>
      </c>
      <c r="E33" s="722">
        <v>9.3803737061341685</v>
      </c>
      <c r="F33" s="721">
        <v>9.516055671311447</v>
      </c>
      <c r="G33" s="942">
        <v>-1.4258214733476771E-2</v>
      </c>
      <c r="H33" s="723">
        <v>10.091308453981222</v>
      </c>
      <c r="I33" s="721">
        <v>9.0353352509991787</v>
      </c>
      <c r="J33" s="942">
        <v>0.1168715021244251</v>
      </c>
    </row>
    <row r="34" spans="1:10" s="54" customFormat="1" x14ac:dyDescent="0.2">
      <c r="A34" s="20" t="s">
        <v>264</v>
      </c>
      <c r="B34" s="721">
        <v>9.9671415770727094</v>
      </c>
      <c r="C34" s="721">
        <v>10.005122313887789</v>
      </c>
      <c r="D34" s="712">
        <v>-3.7961291849835099E-3</v>
      </c>
      <c r="E34" s="722">
        <v>10.014132745894926</v>
      </c>
      <c r="F34" s="721">
        <v>10.153134033797576</v>
      </c>
      <c r="G34" s="942">
        <v>-1.3690480933270854E-2</v>
      </c>
      <c r="H34" s="723">
        <v>9.5635151327079644</v>
      </c>
      <c r="I34" s="721">
        <v>8.7524393288264886</v>
      </c>
      <c r="J34" s="942">
        <v>9.2668543409397452E-2</v>
      </c>
    </row>
    <row r="35" spans="1:10" s="54" customFormat="1" x14ac:dyDescent="0.2">
      <c r="A35" s="20" t="s">
        <v>518</v>
      </c>
      <c r="B35" s="721">
        <v>6.9944512683666877</v>
      </c>
      <c r="C35" s="721">
        <v>6.6783401702353542</v>
      </c>
      <c r="D35" s="712">
        <v>4.7333782058632812E-2</v>
      </c>
      <c r="E35" s="722">
        <v>7.0172426590120249</v>
      </c>
      <c r="F35" s="721">
        <v>7.0514699087999437</v>
      </c>
      <c r="G35" s="942">
        <v>-4.8539170173873547E-3</v>
      </c>
      <c r="H35" s="723">
        <v>6.873961781368517</v>
      </c>
      <c r="I35" s="721">
        <v>2.27500126878427</v>
      </c>
      <c r="J35" s="942">
        <v>2.0215199770160432</v>
      </c>
    </row>
    <row r="36" spans="1:10" s="54" customFormat="1" x14ac:dyDescent="0.2">
      <c r="A36" s="20" t="s">
        <v>519</v>
      </c>
      <c r="B36" s="721">
        <v>5.2775656319962785</v>
      </c>
      <c r="C36" s="721">
        <v>3.4145049057869743</v>
      </c>
      <c r="D36" s="712">
        <v>0.5456312928564695</v>
      </c>
      <c r="E36" s="722">
        <v>4.8952767287993852</v>
      </c>
      <c r="F36" s="721">
        <v>4.1497308468351122</v>
      </c>
      <c r="G36" s="942">
        <v>0.17966126225581136</v>
      </c>
      <c r="H36" s="723">
        <v>7.022260423309544</v>
      </c>
      <c r="I36" s="721">
        <v>1.3512909521558003</v>
      </c>
      <c r="J36" s="942">
        <v>4.1967049820813838</v>
      </c>
    </row>
    <row r="37" spans="1:10" s="54" customFormat="1" x14ac:dyDescent="0.2">
      <c r="A37" s="608" t="s">
        <v>520</v>
      </c>
      <c r="B37" s="721">
        <v>9.5333770728046723</v>
      </c>
      <c r="C37" s="721">
        <v>9.4037757776257944</v>
      </c>
      <c r="D37" s="712">
        <v>1.3781835960746225E-2</v>
      </c>
      <c r="E37" s="722">
        <v>9.7213628593460477</v>
      </c>
      <c r="F37" s="721">
        <v>9.6312178264252051</v>
      </c>
      <c r="G37" s="942">
        <v>9.3596712840935403E-3</v>
      </c>
      <c r="H37" s="723">
        <v>7.1472492480612368</v>
      </c>
      <c r="I37" s="721">
        <v>7.0684325909315788</v>
      </c>
      <c r="J37" s="942">
        <v>1.1150514080133567E-2</v>
      </c>
    </row>
    <row r="38" spans="1:10" s="54" customFormat="1" x14ac:dyDescent="0.2">
      <c r="A38" s="608" t="s">
        <v>1</v>
      </c>
      <c r="B38" s="721">
        <v>10.343018489376881</v>
      </c>
      <c r="C38" s="721">
        <v>10.357039335545998</v>
      </c>
      <c r="D38" s="712">
        <v>-1.353750402491638E-3</v>
      </c>
      <c r="E38" s="722">
        <v>10.65790979781117</v>
      </c>
      <c r="F38" s="721">
        <v>10.830460125312836</v>
      </c>
      <c r="G38" s="942">
        <v>-1.59319479971477E-2</v>
      </c>
      <c r="H38" s="723">
        <v>7.4921265189634649</v>
      </c>
      <c r="I38" s="721">
        <v>6.5979748238734652</v>
      </c>
      <c r="J38" s="942">
        <v>0.13551911290335461</v>
      </c>
    </row>
    <row r="39" spans="1:10" s="54" customFormat="1" x14ac:dyDescent="0.2">
      <c r="A39" s="20" t="s">
        <v>129</v>
      </c>
      <c r="B39" s="721">
        <v>7.7961662511219334</v>
      </c>
      <c r="C39" s="721">
        <v>7.5068154323141218</v>
      </c>
      <c r="D39" s="712">
        <v>3.8545082321094659E-2</v>
      </c>
      <c r="E39" s="722">
        <v>8.1637905171909981</v>
      </c>
      <c r="F39" s="721">
        <v>8.1280281093736129</v>
      </c>
      <c r="G39" s="942">
        <v>4.3998873202890643E-3</v>
      </c>
      <c r="H39" s="723">
        <v>5.2395258376568119</v>
      </c>
      <c r="I39" s="721">
        <v>3.8338658361763529</v>
      </c>
      <c r="J39" s="942">
        <v>0.36664298166530851</v>
      </c>
    </row>
    <row r="40" spans="1:10" s="54" customFormat="1" x14ac:dyDescent="0.2">
      <c r="A40" s="20" t="s">
        <v>130</v>
      </c>
      <c r="B40" s="721">
        <v>8.9440249488204184</v>
      </c>
      <c r="C40" s="721">
        <v>9.0216627285616138</v>
      </c>
      <c r="D40" s="712">
        <v>-8.6057062957366481E-3</v>
      </c>
      <c r="E40" s="722">
        <v>9.2092680892073151</v>
      </c>
      <c r="F40" s="721">
        <v>9.5123365408682616</v>
      </c>
      <c r="G40" s="942">
        <v>-3.1860568679299872E-2</v>
      </c>
      <c r="H40" s="723">
        <v>6.3362660490354212</v>
      </c>
      <c r="I40" s="721">
        <v>5.3510910123902695</v>
      </c>
      <c r="J40" s="942">
        <v>0.18410732210758751</v>
      </c>
    </row>
    <row r="41" spans="1:10" s="54" customFormat="1" x14ac:dyDescent="0.2">
      <c r="A41" s="20" t="s">
        <v>279</v>
      </c>
      <c r="B41" s="721">
        <v>11.528512281072073</v>
      </c>
      <c r="C41" s="721">
        <v>11.606076011753514</v>
      </c>
      <c r="D41" s="712">
        <v>-6.6830279762850608E-3</v>
      </c>
      <c r="E41" s="722">
        <v>11.476853711455172</v>
      </c>
      <c r="F41" s="721">
        <v>11.650948298288041</v>
      </c>
      <c r="G41" s="942">
        <v>-1.4942525052527245E-2</v>
      </c>
      <c r="H41" s="723">
        <v>11.916518048087314</v>
      </c>
      <c r="I41" s="721">
        <v>11.240781783179425</v>
      </c>
      <c r="J41" s="942">
        <v>6.0114703580408602E-2</v>
      </c>
    </row>
    <row r="42" spans="1:10" x14ac:dyDescent="0.2">
      <c r="A42" s="230" t="s">
        <v>280</v>
      </c>
      <c r="B42" s="716"/>
      <c r="C42" s="724"/>
      <c r="D42" s="725"/>
      <c r="E42" s="715"/>
      <c r="F42" s="724"/>
      <c r="G42" s="943"/>
      <c r="H42" s="715"/>
      <c r="I42" s="724"/>
      <c r="J42" s="943"/>
    </row>
    <row r="43" spans="1:10" s="54" customFormat="1" x14ac:dyDescent="0.2">
      <c r="A43" s="938" t="s">
        <v>281</v>
      </c>
      <c r="B43" s="1093">
        <v>198584.7114714403</v>
      </c>
      <c r="C43" s="1094">
        <v>194720</v>
      </c>
      <c r="D43" s="712">
        <v>1.9847532207478924E-2</v>
      </c>
      <c r="E43" s="1099">
        <v>162804.34962689041</v>
      </c>
      <c r="F43" s="26">
        <v>164115</v>
      </c>
      <c r="G43" s="942">
        <v>-7.9861705091526236E-3</v>
      </c>
      <c r="H43" s="1093">
        <v>35780.361844622465</v>
      </c>
      <c r="I43" s="1094">
        <v>30605</v>
      </c>
      <c r="J43" s="942">
        <v>0.16910184102671022</v>
      </c>
    </row>
    <row r="44" spans="1:10" s="54" customFormat="1" x14ac:dyDescent="0.2">
      <c r="A44" s="826" t="s">
        <v>1080</v>
      </c>
      <c r="B44" s="1093">
        <v>123661.89133645313</v>
      </c>
      <c r="C44" s="1093">
        <v>122509.78580200663</v>
      </c>
      <c r="D44" s="712">
        <v>9.4041918929519408E-3</v>
      </c>
      <c r="E44" s="1099">
        <v>98599.98751907394</v>
      </c>
      <c r="F44" s="1093">
        <v>101438.79379533666</v>
      </c>
      <c r="G44" s="942">
        <v>-2.7985410413991274E-2</v>
      </c>
      <c r="H44" s="1093">
        <v>25061.903817354556</v>
      </c>
      <c r="I44" s="1093">
        <v>21070.992006667915</v>
      </c>
      <c r="J44" s="942">
        <v>0.18940312869103249</v>
      </c>
    </row>
    <row r="45" spans="1:10" s="54" customFormat="1" x14ac:dyDescent="0.2">
      <c r="A45" s="938" t="s">
        <v>282</v>
      </c>
      <c r="B45" s="1093">
        <v>73977.907128727675</v>
      </c>
      <c r="C45" s="1094">
        <v>77631</v>
      </c>
      <c r="D45" s="712">
        <v>-4.7057140462860469E-2</v>
      </c>
      <c r="E45" s="1099">
        <v>64630.911381693986</v>
      </c>
      <c r="F45" s="26">
        <v>67768</v>
      </c>
      <c r="G45" s="942">
        <v>-4.6291592171910256E-2</v>
      </c>
      <c r="H45" s="1093">
        <v>9346.9957470280133</v>
      </c>
      <c r="I45" s="1094">
        <v>9863</v>
      </c>
      <c r="J45" s="942">
        <v>-5.2317170533507706E-2</v>
      </c>
    </row>
    <row r="46" spans="1:10" s="54" customFormat="1" x14ac:dyDescent="0.2">
      <c r="A46" s="826" t="s">
        <v>1081</v>
      </c>
      <c r="B46" s="1093">
        <v>46885.48833890877</v>
      </c>
      <c r="C46" s="1093">
        <v>49722.364217337104</v>
      </c>
      <c r="D46" s="712">
        <v>-5.7054324006563961E-2</v>
      </c>
      <c r="E46" s="1099">
        <v>40928.537900607713</v>
      </c>
      <c r="F46" s="1093">
        <v>43792.899312741087</v>
      </c>
      <c r="G46" s="942">
        <v>-6.5406982800520264E-2</v>
      </c>
      <c r="H46" s="1093">
        <v>5956.9504382984605</v>
      </c>
      <c r="I46" s="1093">
        <v>5929.4649045963306</v>
      </c>
      <c r="J46" s="942">
        <v>4.6354155297931854E-3</v>
      </c>
    </row>
    <row r="47" spans="1:10" s="54" customFormat="1" x14ac:dyDescent="0.2">
      <c r="A47" s="938" t="s">
        <v>567</v>
      </c>
      <c r="B47" s="1093">
        <v>30106.266735113411</v>
      </c>
      <c r="C47" s="1093">
        <v>32964</v>
      </c>
      <c r="D47" s="712">
        <v>-8.6692551416290176E-2</v>
      </c>
      <c r="E47" s="1099">
        <v>27497.474454502455</v>
      </c>
      <c r="F47" s="1093">
        <v>29118</v>
      </c>
      <c r="G47" s="942">
        <v>-5.5653738082888426E-2</v>
      </c>
      <c r="H47" s="1093">
        <v>2608.7922806111478</v>
      </c>
      <c r="I47" s="1093">
        <v>3846</v>
      </c>
      <c r="J47" s="942">
        <v>-0.32168687451608224</v>
      </c>
    </row>
    <row r="48" spans="1:10" s="54" customFormat="1" x14ac:dyDescent="0.2">
      <c r="A48" s="828" t="s">
        <v>629</v>
      </c>
      <c r="B48" s="1093">
        <v>16180.942751560957</v>
      </c>
      <c r="C48" s="1093">
        <v>18454.045505120605</v>
      </c>
      <c r="D48" s="712">
        <v>-0.12317639256546264</v>
      </c>
      <c r="E48" s="1099">
        <v>14759.91275302615</v>
      </c>
      <c r="F48" s="1093">
        <v>16322.770645865356</v>
      </c>
      <c r="G48" s="942">
        <v>-9.5747096295510703E-2</v>
      </c>
      <c r="H48" s="1093">
        <v>1421.0299985346435</v>
      </c>
      <c r="I48" s="1093">
        <v>2131.2748592553794</v>
      </c>
      <c r="J48" s="942">
        <v>-0.33324883350281709</v>
      </c>
    </row>
    <row r="49" spans="1:10" s="54" customFormat="1" x14ac:dyDescent="0.2">
      <c r="A49" s="938" t="s">
        <v>172</v>
      </c>
      <c r="B49" s="1093">
        <v>59595.937534099452</v>
      </c>
      <c r="C49" s="1093">
        <v>59352</v>
      </c>
      <c r="D49" s="712">
        <v>4.1100137164620243E-3</v>
      </c>
      <c r="E49" s="1099">
        <v>54294.146671384107</v>
      </c>
      <c r="F49" s="1093">
        <v>53852</v>
      </c>
      <c r="G49" s="942">
        <v>8.2104039104231585E-3</v>
      </c>
      <c r="H49" s="1093">
        <v>5301.7908627167826</v>
      </c>
      <c r="I49" s="1093">
        <v>5500</v>
      </c>
      <c r="J49" s="942">
        <v>-3.6038024960584947E-2</v>
      </c>
    </row>
    <row r="50" spans="1:10" s="54" customFormat="1" x14ac:dyDescent="0.2">
      <c r="A50" s="8" t="s">
        <v>725</v>
      </c>
      <c r="B50" s="1093">
        <v>5773.8759348902258</v>
      </c>
      <c r="C50" s="1093">
        <v>5390.1048284523686</v>
      </c>
      <c r="D50" s="712">
        <v>7.1199191602373313E-2</v>
      </c>
      <c r="E50" s="1099">
        <v>4078.8587120591851</v>
      </c>
      <c r="F50" s="1093">
        <v>4131.4459999065984</v>
      </c>
      <c r="G50" s="942">
        <v>-1.2728542948062804E-2</v>
      </c>
      <c r="H50" s="1093">
        <v>1695.0172228310705</v>
      </c>
      <c r="I50" s="1093">
        <v>1258.6588285457717</v>
      </c>
      <c r="J50" s="942">
        <v>0.34668520522710522</v>
      </c>
    </row>
    <row r="51" spans="1:10" s="54" customFormat="1" x14ac:dyDescent="0.2">
      <c r="A51" s="8" t="s">
        <v>863</v>
      </c>
      <c r="B51" s="1093">
        <v>7248.3816648447473</v>
      </c>
      <c r="C51" s="1093">
        <v>8289.5549157358928</v>
      </c>
      <c r="D51" s="712">
        <v>-0.12560062168292141</v>
      </c>
      <c r="E51" s="1099">
        <v>6475.9023628499772</v>
      </c>
      <c r="F51" s="1093">
        <v>6876.9286504623769</v>
      </c>
      <c r="G51" s="942">
        <v>-5.8314737289798191E-2</v>
      </c>
      <c r="H51" s="1093">
        <v>772.47930199480822</v>
      </c>
      <c r="I51" s="1093">
        <v>1412.6262652734943</v>
      </c>
      <c r="J51" s="942">
        <v>-0.45316088127155774</v>
      </c>
    </row>
    <row r="52" spans="1:10" s="54" customFormat="1" x14ac:dyDescent="0.2">
      <c r="A52" s="826" t="s">
        <v>1035</v>
      </c>
      <c r="B52" s="1093">
        <v>8306.3520434903639</v>
      </c>
      <c r="C52" s="1093" t="s">
        <v>883</v>
      </c>
      <c r="D52" s="712" t="s">
        <v>883</v>
      </c>
      <c r="E52" s="1099">
        <v>6273.1890025854682</v>
      </c>
      <c r="F52" s="1093" t="s">
        <v>883</v>
      </c>
      <c r="G52" s="942" t="s">
        <v>883</v>
      </c>
      <c r="H52" s="1093">
        <v>2033.1630409048573</v>
      </c>
      <c r="I52" s="1093" t="s">
        <v>883</v>
      </c>
      <c r="J52" s="942" t="s">
        <v>883</v>
      </c>
    </row>
    <row r="53" spans="1:10" s="54" customFormat="1" x14ac:dyDescent="0.2">
      <c r="A53" s="826" t="s">
        <v>1036</v>
      </c>
      <c r="B53" s="1093">
        <v>2847.5121977520521</v>
      </c>
      <c r="C53" s="1093" t="s">
        <v>883</v>
      </c>
      <c r="D53" s="712" t="s">
        <v>883</v>
      </c>
      <c r="E53" s="1099">
        <v>2145.6695696563943</v>
      </c>
      <c r="F53" s="1093" t="s">
        <v>883</v>
      </c>
      <c r="G53" s="942" t="s">
        <v>883</v>
      </c>
      <c r="H53" s="1093">
        <v>701.84262809564393</v>
      </c>
      <c r="I53" s="1093" t="s">
        <v>883</v>
      </c>
      <c r="J53" s="942" t="s">
        <v>883</v>
      </c>
    </row>
    <row r="54" spans="1:10" x14ac:dyDescent="0.2">
      <c r="A54" s="8" t="s">
        <v>285</v>
      </c>
      <c r="B54" s="1093">
        <v>8497.9221617979038</v>
      </c>
      <c r="C54" s="1093">
        <v>8867.4817161475767</v>
      </c>
      <c r="D54" s="712">
        <v>-4.1675818025844857E-2</v>
      </c>
      <c r="E54" s="1099">
        <v>7552.1060048537183</v>
      </c>
      <c r="F54" s="1093">
        <v>7440.4993985957517</v>
      </c>
      <c r="G54" s="942">
        <v>1.4999881093872514E-2</v>
      </c>
      <c r="H54" s="1093">
        <v>945.81615694414711</v>
      </c>
      <c r="I54" s="1093">
        <v>1426.9823175518486</v>
      </c>
      <c r="J54" s="942">
        <v>-0.33719139662024478</v>
      </c>
    </row>
    <row r="55" spans="1:10" s="54" customFormat="1" x14ac:dyDescent="0.2">
      <c r="A55" s="8" t="s">
        <v>286</v>
      </c>
      <c r="B55" s="1093">
        <v>2864.2411846992013</v>
      </c>
      <c r="C55" s="1093">
        <v>5361.1214531763144</v>
      </c>
      <c r="D55" s="712">
        <v>-0.46573842623874551</v>
      </c>
      <c r="E55" s="1099">
        <v>2623.0458650379005</v>
      </c>
      <c r="F55" s="1093">
        <v>3199.845945902694</v>
      </c>
      <c r="G55" s="942">
        <v>-0.18025870326768967</v>
      </c>
      <c r="H55" s="1093">
        <v>241.19531966130131</v>
      </c>
      <c r="I55" s="1093">
        <v>2161.2755072735981</v>
      </c>
      <c r="J55" s="942">
        <v>-0.88840140053890493</v>
      </c>
    </row>
    <row r="56" spans="1:10" s="54" customFormat="1" x14ac:dyDescent="0.2">
      <c r="A56" s="8" t="s">
        <v>287</v>
      </c>
      <c r="B56" s="1093">
        <v>444213.63689060474</v>
      </c>
      <c r="C56" s="1093">
        <v>438402.50489124836</v>
      </c>
      <c r="D56" s="712">
        <v>1.3255243604956002E-2</v>
      </c>
      <c r="E56" s="1099">
        <v>401904.65370316751</v>
      </c>
      <c r="F56" s="1093">
        <v>398037.81751997396</v>
      </c>
      <c r="G56" s="942">
        <v>9.7147457175963403E-3</v>
      </c>
      <c r="H56" s="1093">
        <v>42308.983187329264</v>
      </c>
      <c r="I56" s="1093">
        <v>40364.687371266758</v>
      </c>
      <c r="J56" s="942">
        <v>4.8168236710945944E-2</v>
      </c>
    </row>
    <row r="57" spans="1:10" s="54" customFormat="1" x14ac:dyDescent="0.2">
      <c r="A57" s="230" t="s">
        <v>288</v>
      </c>
      <c r="B57" s="716"/>
      <c r="C57" s="724"/>
      <c r="D57" s="716"/>
      <c r="E57" s="715"/>
      <c r="F57" s="724"/>
      <c r="G57" s="717"/>
      <c r="H57" s="715"/>
      <c r="I57" s="724"/>
      <c r="J57" s="717"/>
    </row>
    <row r="58" spans="1:10" s="54" customFormat="1" x14ac:dyDescent="0.2">
      <c r="A58" s="21" t="s">
        <v>289</v>
      </c>
      <c r="B58" s="660">
        <v>255718.50852676344</v>
      </c>
      <c r="C58" s="660">
        <v>263188.19753703487</v>
      </c>
      <c r="D58" s="712">
        <v>-2.8381550085354146E-2</v>
      </c>
      <c r="E58" s="714">
        <v>225943.93327927141</v>
      </c>
      <c r="F58" s="660">
        <v>234444.40781470979</v>
      </c>
      <c r="G58" s="942">
        <v>-3.6257953920387886E-2</v>
      </c>
      <c r="H58" s="714">
        <v>29774.575247463086</v>
      </c>
      <c r="I58" s="660">
        <v>28743.789722323589</v>
      </c>
      <c r="J58" s="942">
        <v>3.5861155926107724E-2</v>
      </c>
    </row>
    <row r="59" spans="1:10" s="54" customFormat="1" x14ac:dyDescent="0.2">
      <c r="A59" s="21" t="s">
        <v>181</v>
      </c>
      <c r="B59" s="660">
        <v>252475.7220460455</v>
      </c>
      <c r="C59" s="660">
        <v>258896.06201338058</v>
      </c>
      <c r="D59" s="712">
        <v>-2.4798909328343721E-2</v>
      </c>
      <c r="E59" s="714">
        <v>223363.36091317111</v>
      </c>
      <c r="F59" s="660">
        <v>230358.85995984092</v>
      </c>
      <c r="G59" s="942">
        <v>-3.036783151249034E-2</v>
      </c>
      <c r="H59" s="714">
        <v>29112.361132848058</v>
      </c>
      <c r="I59" s="660">
        <v>28537.202053538669</v>
      </c>
      <c r="J59" s="942">
        <v>2.0154711671814596E-2</v>
      </c>
    </row>
    <row r="60" spans="1:10" s="54" customFormat="1" x14ac:dyDescent="0.2">
      <c r="A60" s="21" t="s">
        <v>182</v>
      </c>
      <c r="B60" s="660">
        <v>5761.3165179505604</v>
      </c>
      <c r="C60" s="660">
        <v>8424.7877846729643</v>
      </c>
      <c r="D60" s="712">
        <v>-0.3161469861078281</v>
      </c>
      <c r="E60" s="714">
        <v>4980.4854840360103</v>
      </c>
      <c r="F60" s="660">
        <v>7365.0606954573032</v>
      </c>
      <c r="G60" s="942">
        <v>-0.32376857571480377</v>
      </c>
      <c r="H60" s="714">
        <v>780.83103391455847</v>
      </c>
      <c r="I60" s="660">
        <v>1059.7270892156332</v>
      </c>
      <c r="J60" s="942">
        <v>-0.2631772445370838</v>
      </c>
    </row>
    <row r="61" spans="1:10" s="54" customFormat="1" x14ac:dyDescent="0.2">
      <c r="A61" s="21" t="s">
        <v>587</v>
      </c>
      <c r="B61" s="660">
        <v>3798.1757392088784</v>
      </c>
      <c r="C61" s="660">
        <v>4813.8561944383773</v>
      </c>
      <c r="D61" s="712">
        <v>-0.21099102553228555</v>
      </c>
      <c r="E61" s="714">
        <v>3548.9145492269604</v>
      </c>
      <c r="F61" s="660">
        <v>4514.0842211445351</v>
      </c>
      <c r="G61" s="942">
        <v>-0.21381295178246773</v>
      </c>
      <c r="H61" s="714">
        <v>249.26118998192243</v>
      </c>
      <c r="I61" s="660">
        <v>299.77197329383398</v>
      </c>
      <c r="J61" s="942">
        <v>-0.16849735069262561</v>
      </c>
    </row>
    <row r="62" spans="1:10" s="54" customFormat="1" x14ac:dyDescent="0.2">
      <c r="A62" s="21" t="s">
        <v>228</v>
      </c>
      <c r="B62" s="660">
        <v>8353.8754277251373</v>
      </c>
      <c r="C62" s="660">
        <v>8985.0885689290863</v>
      </c>
      <c r="D62" s="712">
        <v>-7.02511874381202E-2</v>
      </c>
      <c r="E62" s="714">
        <v>7597.7649126328342</v>
      </c>
      <c r="F62" s="660">
        <v>8391.2650187490344</v>
      </c>
      <c r="G62" s="942">
        <v>-9.4562632015940618E-2</v>
      </c>
      <c r="H62" s="714">
        <v>756.11051509225547</v>
      </c>
      <c r="I62" s="660">
        <v>593.82355018008093</v>
      </c>
      <c r="J62" s="942">
        <v>0.27329156087352868</v>
      </c>
    </row>
    <row r="63" spans="1:10" s="54" customFormat="1" x14ac:dyDescent="0.2">
      <c r="A63" s="21" t="s">
        <v>290</v>
      </c>
      <c r="B63" s="660">
        <v>5492.454224213483</v>
      </c>
      <c r="C63" s="660">
        <v>5640.4038858768363</v>
      </c>
      <c r="D63" s="712">
        <v>-2.6230331135294827E-2</v>
      </c>
      <c r="E63" s="714">
        <v>4891.3367483970897</v>
      </c>
      <c r="F63" s="660">
        <v>5275.2086510306535</v>
      </c>
      <c r="G63" s="942">
        <v>-7.276904631223724E-2</v>
      </c>
      <c r="H63" s="714">
        <v>601.11747581640884</v>
      </c>
      <c r="I63" s="660">
        <v>365.19523484619572</v>
      </c>
      <c r="J63" s="942">
        <v>0.64601675613202691</v>
      </c>
    </row>
    <row r="64" spans="1:10" s="54" customFormat="1" x14ac:dyDescent="0.2">
      <c r="A64" s="21" t="s">
        <v>291</v>
      </c>
      <c r="B64" s="660">
        <v>2201.9632248136963</v>
      </c>
      <c r="C64" s="660">
        <v>2785.6935909237309</v>
      </c>
      <c r="D64" s="712">
        <v>-0.2095457906827688</v>
      </c>
      <c r="E64" s="714">
        <v>2144.9885797485913</v>
      </c>
      <c r="F64" s="660">
        <v>2542.5263994891666</v>
      </c>
      <c r="G64" s="942">
        <v>-0.15635543442948985</v>
      </c>
      <c r="H64" s="714">
        <v>56.974645065105591</v>
      </c>
      <c r="I64" s="660">
        <v>243.16719143456751</v>
      </c>
      <c r="J64" s="942">
        <v>-0.76569764724845057</v>
      </c>
    </row>
    <row r="65" spans="1:10" s="54" customFormat="1" x14ac:dyDescent="0.2">
      <c r="A65" s="21" t="s">
        <v>292</v>
      </c>
      <c r="B65" s="660">
        <v>1591.0046159414103</v>
      </c>
      <c r="C65" s="660">
        <v>2100.7175280108149</v>
      </c>
      <c r="D65" s="712">
        <v>-0.24263752992628929</v>
      </c>
      <c r="E65" s="714">
        <v>1492.9862217306686</v>
      </c>
      <c r="F65" s="660">
        <v>1811.8187809550816</v>
      </c>
      <c r="G65" s="942">
        <v>-0.17597375773770474</v>
      </c>
      <c r="H65" s="714">
        <v>98.01839421074105</v>
      </c>
      <c r="I65" s="660">
        <v>288.8987470557355</v>
      </c>
      <c r="J65" s="942">
        <v>-0.66071713633347484</v>
      </c>
    </row>
    <row r="66" spans="1:10" s="54" customFormat="1" x14ac:dyDescent="0.2">
      <c r="A66" s="21" t="s">
        <v>222</v>
      </c>
      <c r="B66" s="660">
        <v>14984.954336831219</v>
      </c>
      <c r="C66" s="660">
        <v>17943.321398206204</v>
      </c>
      <c r="D66" s="712">
        <v>-0.16487287920232729</v>
      </c>
      <c r="E66" s="714">
        <v>14671.570754641503</v>
      </c>
      <c r="F66" s="660">
        <v>17065.937134002117</v>
      </c>
      <c r="G66" s="942">
        <v>-0.14030090235068815</v>
      </c>
      <c r="H66" s="714">
        <v>313.38358218960985</v>
      </c>
      <c r="I66" s="660">
        <v>877.38426420408416</v>
      </c>
      <c r="J66" s="942">
        <v>-0.64282060326908796</v>
      </c>
    </row>
    <row r="67" spans="1:10" s="7" customFormat="1" x14ac:dyDescent="0.2">
      <c r="A67" s="21" t="s">
        <v>242</v>
      </c>
      <c r="B67" s="660">
        <v>722680.53494252532</v>
      </c>
      <c r="C67" s="660">
        <v>717410.84951027913</v>
      </c>
      <c r="D67" s="712">
        <v>7.3454219933297704E-3</v>
      </c>
      <c r="E67" s="714">
        <v>637768.84296649904</v>
      </c>
      <c r="F67" s="660">
        <v>638925.980519937</v>
      </c>
      <c r="G67" s="942">
        <v>-1.8110666786413931E-3</v>
      </c>
      <c r="H67" s="714">
        <v>84911.69197602573</v>
      </c>
      <c r="I67" s="660">
        <v>78484.868990278483</v>
      </c>
      <c r="J67" s="942">
        <v>8.1886140200390756E-2</v>
      </c>
    </row>
    <row r="68" spans="1:10" s="7" customFormat="1" x14ac:dyDescent="0.2">
      <c r="A68" s="21" t="s">
        <v>293</v>
      </c>
      <c r="B68" s="660">
        <v>3086.6826718896295</v>
      </c>
      <c r="C68" s="660">
        <v>4211.9070970900084</v>
      </c>
      <c r="D68" s="712">
        <v>-0.26715319195378084</v>
      </c>
      <c r="E68" s="714">
        <v>2776.7707546132197</v>
      </c>
      <c r="F68" s="660">
        <v>3539.0834882651998</v>
      </c>
      <c r="G68" s="942">
        <v>-0.21539834710868977</v>
      </c>
      <c r="H68" s="944">
        <v>309.91191727641052</v>
      </c>
      <c r="I68" s="660">
        <v>672.82360882480691</v>
      </c>
      <c r="J68" s="942">
        <v>-0.53938608394298049</v>
      </c>
    </row>
    <row r="69" spans="1:10" s="7" customFormat="1" x14ac:dyDescent="0.2">
      <c r="A69" s="21" t="s">
        <v>294</v>
      </c>
      <c r="B69" s="660">
        <v>1739.3490836820565</v>
      </c>
      <c r="C69" s="660">
        <v>2162.5217381392631</v>
      </c>
      <c r="D69" s="712">
        <v>-0.195684809541533</v>
      </c>
      <c r="E69" s="714">
        <v>1449.9963832899307</v>
      </c>
      <c r="F69" s="660">
        <v>1933.5990002992157</v>
      </c>
      <c r="G69" s="942">
        <v>-0.25010491675598179</v>
      </c>
      <c r="H69" s="944">
        <v>289.35270039212611</v>
      </c>
      <c r="I69" s="660">
        <v>228.92273784004965</v>
      </c>
      <c r="J69" s="942">
        <v>0.2639753618284062</v>
      </c>
    </row>
    <row r="70" spans="1:10" x14ac:dyDescent="0.2">
      <c r="A70" s="21" t="s">
        <v>588</v>
      </c>
      <c r="B70" s="660">
        <v>4662.2628115661309</v>
      </c>
      <c r="C70" s="660">
        <v>4659.9080988269734</v>
      </c>
      <c r="D70" s="712">
        <v>5.0531312833190789E-4</v>
      </c>
      <c r="E70" s="714">
        <v>4281.1304816535685</v>
      </c>
      <c r="F70" s="660">
        <v>4130.8466973800705</v>
      </c>
      <c r="G70" s="942">
        <v>3.6380866994849548E-2</v>
      </c>
      <c r="H70" s="944">
        <v>381.13232991263595</v>
      </c>
      <c r="I70" s="660">
        <v>529.06140144690369</v>
      </c>
      <c r="J70" s="942">
        <v>-0.27960662246329804</v>
      </c>
    </row>
    <row r="71" spans="1:10" s="881" customFormat="1" x14ac:dyDescent="0.2">
      <c r="A71" s="828" t="s">
        <v>1082</v>
      </c>
      <c r="B71" s="660">
        <v>18504.774563473544</v>
      </c>
      <c r="C71" s="660">
        <v>19468.408775810523</v>
      </c>
      <c r="D71" s="712">
        <v>-4.9497327872748076E-2</v>
      </c>
      <c r="E71" s="714">
        <v>16426.306393817962</v>
      </c>
      <c r="F71" s="660">
        <v>16743</v>
      </c>
      <c r="G71" s="942">
        <v>-1.8914985736250278E-2</v>
      </c>
      <c r="H71" s="944">
        <v>2078.4681696556891</v>
      </c>
      <c r="I71" s="660">
        <v>2725.4087758105252</v>
      </c>
      <c r="J71" s="942">
        <v>-0.23737378843745693</v>
      </c>
    </row>
    <row r="72" spans="1:10" s="7" customFormat="1" x14ac:dyDescent="0.2">
      <c r="A72" s="91" t="s">
        <v>820</v>
      </c>
      <c r="B72" s="940">
        <v>46.334576287131945</v>
      </c>
      <c r="C72" s="940">
        <v>46.427961494269766</v>
      </c>
      <c r="D72" s="731">
        <v>-2.0114001160560502E-3</v>
      </c>
      <c r="E72" s="729">
        <v>46.141728190396528</v>
      </c>
      <c r="F72" s="940">
        <v>46.164335678154345</v>
      </c>
      <c r="G72" s="731">
        <v>-4.8971760181781843E-4</v>
      </c>
      <c r="H72" s="729">
        <v>47.475720583784941</v>
      </c>
      <c r="I72" s="940">
        <v>48.138012822620581</v>
      </c>
      <c r="J72" s="731">
        <v>-1.3758196485510577E-2</v>
      </c>
    </row>
    <row r="73" spans="1:10" x14ac:dyDescent="0.2">
      <c r="A73" s="897" t="s">
        <v>882</v>
      </c>
      <c r="B73" s="64"/>
      <c r="C73" s="64"/>
      <c r="D73" s="65"/>
      <c r="E73" s="69"/>
      <c r="F73" s="66"/>
      <c r="G73" s="65"/>
      <c r="H73" s="70"/>
      <c r="I73" s="94"/>
      <c r="J73" s="13"/>
    </row>
    <row r="74" spans="1:10" x14ac:dyDescent="0.2">
      <c r="A74" s="1052" t="s">
        <v>1030</v>
      </c>
      <c r="B74" s="64"/>
      <c r="C74" s="64"/>
      <c r="D74" s="65"/>
      <c r="E74" s="232"/>
      <c r="F74" s="66"/>
      <c r="G74" s="65"/>
      <c r="H74" s="64"/>
      <c r="I74" s="94"/>
      <c r="J74" s="13"/>
    </row>
    <row r="75" spans="1:10" x14ac:dyDescent="0.2">
      <c r="A75" s="1055" t="s">
        <v>1063</v>
      </c>
      <c r="B75" s="332"/>
    </row>
    <row r="76" spans="1:10" x14ac:dyDescent="0.2">
      <c r="A76" s="897" t="s">
        <v>1065</v>
      </c>
      <c r="B76" s="97"/>
    </row>
    <row r="77" spans="1:10" x14ac:dyDescent="0.2">
      <c r="B77" s="97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80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9"/>
  <sheetViews>
    <sheetView showGridLines="0" zoomScaleNormal="100" workbookViewId="0">
      <selection sqref="A1:G1"/>
    </sheetView>
  </sheetViews>
  <sheetFormatPr defaultColWidth="9.140625" defaultRowHeight="14.25" x14ac:dyDescent="0.2"/>
  <cols>
    <col min="1" max="1" width="33.140625" style="187" customWidth="1"/>
    <col min="2" max="2" width="9.85546875" style="166" customWidth="1"/>
    <col min="3" max="3" width="9.85546875" style="143" customWidth="1"/>
    <col min="4" max="4" width="9.85546875" style="152" customWidth="1"/>
    <col min="5" max="5" width="9.85546875" style="143" customWidth="1"/>
    <col min="6" max="6" width="9.85546875" style="144" customWidth="1"/>
    <col min="7" max="7" width="9.85546875" style="143" customWidth="1"/>
    <col min="8" max="8" width="9.140625" style="1043"/>
    <col min="9" max="111" width="9.140625" style="2"/>
    <col min="112" max="112" width="10.28515625" style="2" customWidth="1"/>
    <col min="113" max="16384" width="9.140625" style="2"/>
  </cols>
  <sheetData>
    <row r="1" spans="1:8" s="32" customFormat="1" ht="15.75" x14ac:dyDescent="0.25">
      <c r="A1" s="1392" t="s">
        <v>1121</v>
      </c>
      <c r="B1" s="1392"/>
      <c r="C1" s="1392"/>
      <c r="D1" s="1392"/>
      <c r="E1" s="1392"/>
      <c r="F1" s="1392"/>
      <c r="G1" s="1392"/>
      <c r="H1" s="1042"/>
    </row>
    <row r="2" spans="1:8" ht="15.75" x14ac:dyDescent="0.25">
      <c r="A2" s="1393" t="s">
        <v>816</v>
      </c>
      <c r="B2" s="1393"/>
      <c r="C2" s="1393"/>
      <c r="D2" s="1393"/>
      <c r="E2" s="1393"/>
      <c r="F2" s="1393"/>
      <c r="G2" s="1393"/>
    </row>
    <row r="3" spans="1:8" ht="15.75" x14ac:dyDescent="0.25">
      <c r="A3" s="969"/>
      <c r="B3" s="969"/>
      <c r="C3" s="969"/>
      <c r="D3" s="969"/>
      <c r="E3" s="969"/>
      <c r="F3" s="969"/>
      <c r="G3" s="969"/>
    </row>
    <row r="4" spans="1:8" s="876" customFormat="1" ht="12.75" x14ac:dyDescent="0.2">
      <c r="A4" s="1080"/>
      <c r="B4" s="1081" t="s">
        <v>245</v>
      </c>
      <c r="C4" s="1082"/>
      <c r="D4" s="1081" t="s">
        <v>234</v>
      </c>
      <c r="E4" s="1091"/>
      <c r="F4" s="1084" t="s">
        <v>235</v>
      </c>
      <c r="G4" s="1092"/>
      <c r="H4" s="35"/>
    </row>
    <row r="5" spans="1:8" s="876" customFormat="1" ht="12.75" customHeight="1" x14ac:dyDescent="0.2">
      <c r="A5" s="1086"/>
      <c r="B5" s="1087">
        <v>2016</v>
      </c>
      <c r="C5" s="1088">
        <v>2015</v>
      </c>
      <c r="D5" s="1087">
        <f>+B5</f>
        <v>2016</v>
      </c>
      <c r="E5" s="1088">
        <f>+C5</f>
        <v>2015</v>
      </c>
      <c r="F5" s="1087">
        <f>+D5</f>
        <v>2016</v>
      </c>
      <c r="G5" s="1088">
        <f>+E5</f>
        <v>2015</v>
      </c>
      <c r="H5" s="35"/>
    </row>
    <row r="6" spans="1:8" s="876" customFormat="1" ht="12.75" x14ac:dyDescent="0.2">
      <c r="A6" s="1044"/>
      <c r="B6" s="1352"/>
      <c r="C6" s="1353"/>
      <c r="D6" s="1352"/>
      <c r="E6" s="1353"/>
      <c r="F6" s="1352"/>
      <c r="G6" s="1353"/>
      <c r="H6" s="35"/>
    </row>
    <row r="7" spans="1:8" s="876" customFormat="1" ht="12.75" x14ac:dyDescent="0.2">
      <c r="A7" s="1046" t="s">
        <v>364</v>
      </c>
      <c r="B7" s="1045">
        <v>8821802.4187498707</v>
      </c>
      <c r="C7" s="1354">
        <v>8563017.7763881627</v>
      </c>
      <c r="D7" s="1045">
        <v>5968779.4187567383</v>
      </c>
      <c r="E7" s="1354">
        <v>5782139.7763881609</v>
      </c>
      <c r="F7" s="1045">
        <v>2853023.0000000051</v>
      </c>
      <c r="G7" s="1354">
        <v>2780877.9999999995</v>
      </c>
      <c r="H7" s="35"/>
    </row>
    <row r="8" spans="1:8" s="876" customFormat="1" ht="12.75" x14ac:dyDescent="0.2">
      <c r="A8" s="1046" t="s">
        <v>559</v>
      </c>
      <c r="B8" s="1045">
        <v>79669135.467227638</v>
      </c>
      <c r="C8" s="1354">
        <v>78086080.961957335</v>
      </c>
      <c r="D8" s="1045">
        <v>57810694.875661217</v>
      </c>
      <c r="E8" s="1354">
        <v>56949633.464930721</v>
      </c>
      <c r="F8" s="1045">
        <v>21858440.591624327</v>
      </c>
      <c r="G8" s="1354">
        <v>21136447.497026607</v>
      </c>
      <c r="H8" s="35"/>
    </row>
    <row r="9" spans="1:8" s="876" customFormat="1" ht="12.75" x14ac:dyDescent="0.2">
      <c r="A9" s="1046" t="s">
        <v>994</v>
      </c>
      <c r="B9" s="1045">
        <v>217675.23351701541</v>
      </c>
      <c r="C9" s="1354">
        <v>213934.4683889242</v>
      </c>
      <c r="D9" s="1045">
        <v>157952.71823951151</v>
      </c>
      <c r="E9" s="1354">
        <v>156026.3930546047</v>
      </c>
      <c r="F9" s="1045">
        <v>59722.515277662096</v>
      </c>
      <c r="G9" s="1354">
        <v>57908.075334319474</v>
      </c>
      <c r="H9" s="35"/>
    </row>
    <row r="10" spans="1:8" s="876" customFormat="1" ht="12.75" x14ac:dyDescent="0.2">
      <c r="A10" s="1044"/>
      <c r="B10" s="1045"/>
      <c r="C10" s="1354"/>
      <c r="D10" s="1045"/>
      <c r="E10" s="1354"/>
      <c r="F10" s="1045"/>
      <c r="G10" s="1354"/>
      <c r="H10" s="35"/>
    </row>
    <row r="11" spans="1:8" s="876" customFormat="1" ht="12.75" x14ac:dyDescent="0.2">
      <c r="A11" s="1046" t="s">
        <v>260</v>
      </c>
      <c r="B11" s="1045"/>
      <c r="C11" s="1354"/>
      <c r="D11" s="1045"/>
      <c r="E11" s="1354"/>
      <c r="F11" s="1045"/>
      <c r="G11" s="1354"/>
      <c r="H11" s="35"/>
    </row>
    <row r="12" spans="1:8" s="876" customFormat="1" ht="12.75" x14ac:dyDescent="0.2">
      <c r="A12" s="1046" t="s">
        <v>995</v>
      </c>
      <c r="B12" s="1355">
        <v>0.61747350200389373</v>
      </c>
      <c r="C12" s="1356">
        <v>0.62360165497880993</v>
      </c>
      <c r="D12" s="1355">
        <v>0.48813369598889245</v>
      </c>
      <c r="E12" s="1356">
        <v>0.49613975688069795</v>
      </c>
      <c r="F12" s="1355">
        <v>0.8880639501598433</v>
      </c>
      <c r="G12" s="1356">
        <v>0.88862676969690546</v>
      </c>
      <c r="H12" s="35"/>
    </row>
    <row r="13" spans="1:8" s="876" customFormat="1" ht="12.75" x14ac:dyDescent="0.2">
      <c r="A13" s="1046" t="s">
        <v>996</v>
      </c>
      <c r="B13" s="1355">
        <v>0.46923443670299531</v>
      </c>
      <c r="C13" s="1356">
        <v>0.47167868803791557</v>
      </c>
      <c r="D13" s="1355">
        <v>0.35162144875900175</v>
      </c>
      <c r="E13" s="1356">
        <v>0.35646584517259217</v>
      </c>
      <c r="F13" s="1355">
        <v>0.71529133207967466</v>
      </c>
      <c r="G13" s="1356">
        <v>0.7112349582095483</v>
      </c>
      <c r="H13" s="35"/>
    </row>
    <row r="14" spans="1:8" s="876" customFormat="1" ht="12.75" x14ac:dyDescent="0.2">
      <c r="A14" s="1046" t="s">
        <v>997</v>
      </c>
      <c r="B14" s="1355">
        <v>2.3757362997139406E-2</v>
      </c>
      <c r="C14" s="1356">
        <v>2.5294710641927936E-2</v>
      </c>
      <c r="D14" s="1355">
        <v>3.0015023310316479E-2</v>
      </c>
      <c r="E14" s="1356">
        <v>3.1551331979199307E-2</v>
      </c>
      <c r="F14" s="1355">
        <v>1.0665777655196707E-2</v>
      </c>
      <c r="G14" s="1356">
        <v>1.2285632537805596E-2</v>
      </c>
      <c r="H14" s="35"/>
    </row>
    <row r="15" spans="1:8" s="876" customFormat="1" ht="12.75" x14ac:dyDescent="0.2">
      <c r="A15" s="1044"/>
      <c r="B15" s="1045"/>
      <c r="C15" s="1354"/>
      <c r="D15" s="1045"/>
      <c r="E15" s="1354"/>
      <c r="F15" s="1045"/>
      <c r="G15" s="1354"/>
      <c r="H15" s="35"/>
    </row>
    <row r="16" spans="1:8" s="876" customFormat="1" ht="12.75" x14ac:dyDescent="0.2">
      <c r="A16" s="1046" t="s">
        <v>998</v>
      </c>
      <c r="B16" s="1355">
        <v>0.13458347200206511</v>
      </c>
      <c r="C16" s="1356">
        <v>0.1370722407389936</v>
      </c>
      <c r="D16" s="1355">
        <v>0.1760120985116225</v>
      </c>
      <c r="E16" s="1356">
        <v>0.1778397126786688</v>
      </c>
      <c r="F16" s="1355">
        <v>4.7911078103194435E-2</v>
      </c>
      <c r="G16" s="1356">
        <v>5.2306486511305629E-2</v>
      </c>
      <c r="H16" s="35"/>
    </row>
    <row r="17" spans="1:8" s="876" customFormat="1" ht="12.75" x14ac:dyDescent="0.2">
      <c r="A17" s="1046" t="s">
        <v>999</v>
      </c>
      <c r="B17" s="1355">
        <v>7.3202584458197856E-2</v>
      </c>
      <c r="C17" s="1356">
        <v>7.3525448430942289E-2</v>
      </c>
      <c r="D17" s="1355">
        <v>0.10307217137478433</v>
      </c>
      <c r="E17" s="1356">
        <v>0.10341202395787309</v>
      </c>
      <c r="F17" s="1355">
        <v>1.0712735748606114E-2</v>
      </c>
      <c r="G17" s="1356">
        <v>1.1383794919247188E-2</v>
      </c>
      <c r="H17" s="35"/>
    </row>
    <row r="18" spans="1:8" s="876" customFormat="1" ht="12.75" x14ac:dyDescent="0.2">
      <c r="A18" s="1046" t="s">
        <v>1000</v>
      </c>
      <c r="B18" s="1355">
        <v>1.1816860645241524E-2</v>
      </c>
      <c r="C18" s="1356">
        <v>1.4373383091480943E-2</v>
      </c>
      <c r="D18" s="1355">
        <v>1.1003753889694913E-2</v>
      </c>
      <c r="E18" s="1356">
        <v>1.2764024936574249E-2</v>
      </c>
      <c r="F18" s="1355">
        <v>1.3517952738672817E-2</v>
      </c>
      <c r="G18" s="1356">
        <v>1.771964056913394E-2</v>
      </c>
      <c r="H18" s="35"/>
    </row>
    <row r="19" spans="1:8" s="876" customFormat="1" ht="12.75" x14ac:dyDescent="0.2">
      <c r="A19" s="1044"/>
      <c r="B19" s="1045"/>
      <c r="C19" s="1354"/>
      <c r="D19" s="1045"/>
      <c r="E19" s="1354"/>
      <c r="F19" s="1045"/>
      <c r="G19" s="1354"/>
      <c r="H19" s="35"/>
    </row>
    <row r="20" spans="1:8" s="876" customFormat="1" ht="12.75" x14ac:dyDescent="0.2">
      <c r="A20" s="1046" t="s">
        <v>1001</v>
      </c>
      <c r="B20" s="1355">
        <v>0.30357620795949763</v>
      </c>
      <c r="C20" s="1356">
        <v>0.30121513158752267</v>
      </c>
      <c r="D20" s="1355">
        <v>0.3699010402644401</v>
      </c>
      <c r="E20" s="1356">
        <v>0.36594305033348706</v>
      </c>
      <c r="F20" s="1355">
        <v>0.16481872369918243</v>
      </c>
      <c r="G20" s="1356">
        <v>0.16662962527481939</v>
      </c>
      <c r="H20" s="35"/>
    </row>
    <row r="21" spans="1:8" s="876" customFormat="1" ht="12.75" x14ac:dyDescent="0.2">
      <c r="A21" s="1046" t="s">
        <v>1002</v>
      </c>
      <c r="B21" s="1355">
        <v>0.29860529220934884</v>
      </c>
      <c r="C21" s="1356">
        <v>0.2966432747863369</v>
      </c>
      <c r="D21" s="1355">
        <v>0.36387910702435872</v>
      </c>
      <c r="E21" s="1356">
        <v>0.36041998624915256</v>
      </c>
      <c r="F21" s="1355">
        <v>0.16204663058829571</v>
      </c>
      <c r="G21" s="1356">
        <v>0.16403556594172855</v>
      </c>
      <c r="H21" s="35"/>
    </row>
    <row r="22" spans="1:8" s="876" customFormat="1" ht="12.75" x14ac:dyDescent="0.2">
      <c r="A22" s="1046" t="s">
        <v>1003</v>
      </c>
      <c r="B22" s="1355">
        <v>0.1908004750411314</v>
      </c>
      <c r="C22" s="1356">
        <v>0.18651320016134526</v>
      </c>
      <c r="D22" s="1355">
        <v>0.24994849226081733</v>
      </c>
      <c r="E22" s="1356">
        <v>0.24454728261804462</v>
      </c>
      <c r="F22" s="1355">
        <v>6.7057530156868966E-2</v>
      </c>
      <c r="G22" s="1356">
        <v>6.5845851015114129E-2</v>
      </c>
      <c r="H22" s="35"/>
    </row>
    <row r="23" spans="1:8" s="876" customFormat="1" ht="12.75" x14ac:dyDescent="0.2">
      <c r="A23" s="1046" t="s">
        <v>1004</v>
      </c>
      <c r="B23" s="1355">
        <v>1.5574755940140857E-2</v>
      </c>
      <c r="C23" s="1356">
        <v>1.7783325393186455E-2</v>
      </c>
      <c r="D23" s="1355">
        <v>1.2573727509907455E-2</v>
      </c>
      <c r="E23" s="1356">
        <v>1.3398425376069204E-2</v>
      </c>
      <c r="F23" s="1355">
        <v>2.1853175963174609E-2</v>
      </c>
      <c r="G23" s="1356">
        <v>2.6900627484273756E-2</v>
      </c>
      <c r="H23" s="35"/>
    </row>
    <row r="24" spans="1:8" s="876" customFormat="1" ht="12.75" x14ac:dyDescent="0.2">
      <c r="A24" s="1044"/>
      <c r="B24" s="1045"/>
      <c r="C24" s="1354"/>
      <c r="D24" s="1045"/>
      <c r="E24" s="1354"/>
      <c r="F24" s="1045"/>
      <c r="G24" s="1354"/>
      <c r="H24" s="35"/>
    </row>
    <row r="25" spans="1:8" s="876" customFormat="1" ht="12.75" x14ac:dyDescent="0.2">
      <c r="A25" s="1046" t="s">
        <v>1005</v>
      </c>
      <c r="B25" s="1355">
        <v>6.6802288817488778E-3</v>
      </c>
      <c r="C25" s="1356">
        <v>7.5635761716911758E-3</v>
      </c>
      <c r="D25" s="1355">
        <v>7.4057832488416955E-3</v>
      </c>
      <c r="E25" s="1356">
        <v>8.6202455168866952E-3</v>
      </c>
      <c r="F25" s="1355">
        <v>5.1623042195437256E-3</v>
      </c>
      <c r="G25" s="1356">
        <v>5.3664967416172868E-3</v>
      </c>
      <c r="H25" s="35"/>
    </row>
    <row r="26" spans="1:8" s="876" customFormat="1" ht="12.75" x14ac:dyDescent="0.2">
      <c r="A26" s="1046" t="s">
        <v>1006</v>
      </c>
      <c r="B26" s="1355">
        <v>8.7238058785056236E-4</v>
      </c>
      <c r="C26" s="1356">
        <v>9.0222676718625485E-4</v>
      </c>
      <c r="D26" s="1355">
        <v>1.1574517170917613E-3</v>
      </c>
      <c r="E26" s="1356">
        <v>1.2096311021060578E-3</v>
      </c>
      <c r="F26" s="1355">
        <v>2.7598627588651576E-4</v>
      </c>
      <c r="G26" s="1356">
        <v>2.6305639280307881E-4</v>
      </c>
      <c r="H26" s="35"/>
    </row>
    <row r="27" spans="1:8" s="876" customFormat="1" ht="12.75" x14ac:dyDescent="0.2">
      <c r="A27" s="1046" t="s">
        <v>1007</v>
      </c>
      <c r="B27" s="1355">
        <v>3.2321028961869789E-3</v>
      </c>
      <c r="C27" s="1356">
        <v>4.0843697316065072E-3</v>
      </c>
      <c r="D27" s="1355">
        <v>3.1112759974299621E-3</v>
      </c>
      <c r="E27" s="1356">
        <v>4.0566315787206311E-3</v>
      </c>
      <c r="F27" s="1355">
        <v>3.4848835805736302E-3</v>
      </c>
      <c r="G27" s="1356">
        <v>4.1420442779637945E-3</v>
      </c>
      <c r="H27" s="35"/>
    </row>
    <row r="28" spans="1:8" s="876" customFormat="1" ht="12.75" x14ac:dyDescent="0.2">
      <c r="A28" s="1044"/>
      <c r="B28" s="1045"/>
      <c r="C28" s="1354"/>
      <c r="D28" s="1045"/>
      <c r="E28" s="1354"/>
      <c r="F28" s="1045"/>
      <c r="G28" s="1354"/>
      <c r="H28" s="35"/>
    </row>
    <row r="29" spans="1:8" s="876" customFormat="1" ht="12.75" x14ac:dyDescent="0.2">
      <c r="A29" s="1046" t="s">
        <v>1008</v>
      </c>
      <c r="B29" s="1355">
        <v>7.1441695764286771E-3</v>
      </c>
      <c r="C29" s="1356">
        <v>6.8188896331231128E-3</v>
      </c>
      <c r="D29" s="1355">
        <v>8.2595573317844027E-3</v>
      </c>
      <c r="E29" s="1356">
        <v>7.6672307682767232E-3</v>
      </c>
      <c r="F29" s="1355">
        <v>4.8106785817364781E-3</v>
      </c>
      <c r="G29" s="1356">
        <v>5.0547642437417072E-3</v>
      </c>
      <c r="H29" s="35"/>
    </row>
    <row r="30" spans="1:8" s="876" customFormat="1" ht="12.75" x14ac:dyDescent="0.2">
      <c r="A30" s="1046" t="s">
        <v>1009</v>
      </c>
      <c r="B30" s="1355">
        <v>1.1234097382250118E-3</v>
      </c>
      <c r="C30" s="1356">
        <v>6.5293252904135711E-4</v>
      </c>
      <c r="D30" s="1355">
        <v>1.5484596184403181E-3</v>
      </c>
      <c r="E30" s="1356">
        <v>8.9806333996407051E-4</v>
      </c>
      <c r="F30" s="1355">
        <v>2.3416735322431161E-4</v>
      </c>
      <c r="G30" s="1356">
        <v>1.4324436139987663E-4</v>
      </c>
      <c r="H30" s="35"/>
    </row>
    <row r="31" spans="1:8" s="876" customFormat="1" ht="12.75" x14ac:dyDescent="0.2">
      <c r="A31" s="1046" t="s">
        <v>1010</v>
      </c>
      <c r="B31" s="1355">
        <v>3.8220283558630594E-3</v>
      </c>
      <c r="C31" s="1356">
        <v>4.5031627670825362E-3</v>
      </c>
      <c r="D31" s="1355">
        <v>3.7779703869617199E-3</v>
      </c>
      <c r="E31" s="1356">
        <v>4.5850180721301557E-3</v>
      </c>
      <c r="F31" s="1355">
        <v>3.9142015693227096E-3</v>
      </c>
      <c r="G31" s="1356">
        <v>4.3329651477607839E-3</v>
      </c>
      <c r="H31" s="35"/>
    </row>
    <row r="32" spans="1:8" s="876" customFormat="1" ht="12.75" x14ac:dyDescent="0.2">
      <c r="A32" s="1044"/>
      <c r="B32" s="1045"/>
      <c r="C32" s="1354"/>
      <c r="D32" s="1045"/>
      <c r="E32" s="1354"/>
      <c r="F32" s="1045"/>
      <c r="G32" s="1354"/>
      <c r="H32" s="35"/>
    </row>
    <row r="33" spans="1:8" s="876" customFormat="1" ht="12.75" x14ac:dyDescent="0.2">
      <c r="A33" s="1046" t="s">
        <v>1011</v>
      </c>
      <c r="B33" s="1355">
        <v>0.17569456809291006</v>
      </c>
      <c r="C33" s="1356">
        <v>0.17692048631271545</v>
      </c>
      <c r="D33" s="1355">
        <v>0.1989920499604188</v>
      </c>
      <c r="E33" s="1356">
        <v>0.19961492476168124</v>
      </c>
      <c r="F33" s="1355">
        <v>0.12695415125045845</v>
      </c>
      <c r="G33" s="1356">
        <v>0.12973308173813286</v>
      </c>
      <c r="H33" s="35"/>
    </row>
    <row r="34" spans="1:8" s="876" customFormat="1" ht="12.75" x14ac:dyDescent="0.2">
      <c r="A34" s="1046" t="s">
        <v>1012</v>
      </c>
      <c r="B34" s="1355">
        <v>0.15030731386155585</v>
      </c>
      <c r="C34" s="1356">
        <v>0.1504167163213489</v>
      </c>
      <c r="D34" s="1355">
        <v>0.17347327220710829</v>
      </c>
      <c r="E34" s="1356">
        <v>0.17353251287201019</v>
      </c>
      <c r="F34" s="1355">
        <v>0.10184205599652268</v>
      </c>
      <c r="G34" s="1356">
        <v>0.10235320303580621</v>
      </c>
      <c r="H34" s="35"/>
    </row>
    <row r="35" spans="1:8" s="876" customFormat="1" ht="12.75" x14ac:dyDescent="0.2">
      <c r="A35" s="1046" t="s">
        <v>1013</v>
      </c>
      <c r="B35" s="1355">
        <v>6.2404964990465127E-2</v>
      </c>
      <c r="C35" s="1356">
        <v>6.4435674395311199E-2</v>
      </c>
      <c r="D35" s="1355">
        <v>6.6405537224551545E-2</v>
      </c>
      <c r="E35" s="1356">
        <v>6.734664727385653E-2</v>
      </c>
      <c r="F35" s="1355">
        <v>5.4035409885416226E-2</v>
      </c>
      <c r="G35" s="1356">
        <v>5.838303488037247E-2</v>
      </c>
      <c r="H35" s="35"/>
    </row>
    <row r="36" spans="1:8" s="876" customFormat="1" ht="12.75" x14ac:dyDescent="0.2">
      <c r="A36" s="1046" t="s">
        <v>1014</v>
      </c>
      <c r="B36" s="1355">
        <v>8.6038823324995739E-2</v>
      </c>
      <c r="C36" s="1356">
        <v>8.5196646654385283E-2</v>
      </c>
      <c r="D36" s="1355">
        <v>0.11537053115228965</v>
      </c>
      <c r="E36" s="1356">
        <v>0.11376065151540571</v>
      </c>
      <c r="F36" s="1355">
        <v>2.4674265802277905E-2</v>
      </c>
      <c r="G36" s="1356">
        <v>2.580494781687746E-2</v>
      </c>
      <c r="H36" s="35"/>
    </row>
    <row r="37" spans="1:8" s="876" customFormat="1" ht="12.75" x14ac:dyDescent="0.2">
      <c r="A37" s="1046" t="s">
        <v>1015</v>
      </c>
      <c r="B37" s="1355">
        <v>1.3107171670322906E-2</v>
      </c>
      <c r="C37" s="1356">
        <v>1.439499802672913E-2</v>
      </c>
      <c r="D37" s="1355">
        <v>7.672921847467748E-3</v>
      </c>
      <c r="E37" s="1356">
        <v>8.6576675134755199E-3</v>
      </c>
      <c r="F37" s="1355">
        <v>2.4476108583537416E-2</v>
      </c>
      <c r="G37" s="1356">
        <v>2.6324340835356209E-2</v>
      </c>
      <c r="H37" s="35"/>
    </row>
    <row r="38" spans="1:8" s="876" customFormat="1" ht="12.75" x14ac:dyDescent="0.2">
      <c r="A38" s="1044"/>
      <c r="B38" s="1355"/>
      <c r="C38" s="1356"/>
      <c r="D38" s="1355"/>
      <c r="E38" s="1356"/>
      <c r="F38" s="1355"/>
      <c r="G38" s="1356"/>
      <c r="H38" s="35"/>
    </row>
    <row r="39" spans="1:8" s="876" customFormat="1" ht="12.75" x14ac:dyDescent="0.2">
      <c r="A39" s="1046" t="s">
        <v>1016</v>
      </c>
      <c r="B39" s="1355">
        <v>0.53076556329768287</v>
      </c>
      <c r="C39" s="1356">
        <v>0.52832131196208432</v>
      </c>
      <c r="D39" s="1355">
        <v>0.64837855124138344</v>
      </c>
      <c r="E39" s="1356">
        <v>0.64353415482740817</v>
      </c>
      <c r="F39" s="1355">
        <v>0.28470866792031785</v>
      </c>
      <c r="G39" s="1356">
        <v>0.28876504179045231</v>
      </c>
      <c r="H39" s="35"/>
    </row>
    <row r="40" spans="1:8" s="876" customFormat="1" ht="12.75" x14ac:dyDescent="0.2">
      <c r="A40" s="1046" t="s">
        <v>1017</v>
      </c>
      <c r="B40" s="1355">
        <v>0.38252649799650212</v>
      </c>
      <c r="C40" s="1356">
        <v>0.37639834502118991</v>
      </c>
      <c r="D40" s="1355">
        <v>0.51186630401137934</v>
      </c>
      <c r="E40" s="1356">
        <v>0.50386024311930244</v>
      </c>
      <c r="F40" s="1355">
        <v>0.11193604984015194</v>
      </c>
      <c r="G40" s="1356">
        <v>0.11137323030309379</v>
      </c>
      <c r="H40" s="35"/>
    </row>
    <row r="41" spans="1:8" s="876" customFormat="1" ht="12.75" x14ac:dyDescent="0.2">
      <c r="A41" s="1046" t="s">
        <v>1018</v>
      </c>
      <c r="B41" s="1355">
        <v>0.14823906530120354</v>
      </c>
      <c r="C41" s="1356">
        <v>0.15192296694089433</v>
      </c>
      <c r="D41" s="1355">
        <v>0.1365122472299056</v>
      </c>
      <c r="E41" s="1356">
        <v>0.13967391170810586</v>
      </c>
      <c r="F41" s="1355">
        <v>0.17277261808016731</v>
      </c>
      <c r="G41" s="1356">
        <v>0.17739181148735855</v>
      </c>
      <c r="H41" s="35"/>
    </row>
    <row r="42" spans="1:8" s="876" customFormat="1" ht="12.75" x14ac:dyDescent="0.2">
      <c r="A42" s="1046" t="s">
        <v>1019</v>
      </c>
      <c r="B42" s="1355">
        <v>0.82127210985312782</v>
      </c>
      <c r="C42" s="1356">
        <v>0.81846914258081604</v>
      </c>
      <c r="D42" s="1355">
        <v>0.82271855488231271</v>
      </c>
      <c r="E42" s="1356">
        <v>0.82029349770598603</v>
      </c>
      <c r="F42" s="1355">
        <v>0.81824601741654102</v>
      </c>
      <c r="G42" s="1356">
        <v>0.81467585271498943</v>
      </c>
      <c r="H42" s="35"/>
    </row>
    <row r="43" spans="1:8" s="876" customFormat="1" ht="12.75" x14ac:dyDescent="0.2">
      <c r="A43" s="1046" t="s">
        <v>1020</v>
      </c>
      <c r="B43" s="1355">
        <v>0.1787278901472393</v>
      </c>
      <c r="C43" s="1356">
        <v>0.18153085741918407</v>
      </c>
      <c r="D43" s="1355">
        <v>0.17728144511777061</v>
      </c>
      <c r="E43" s="1356">
        <v>0.17970650229401455</v>
      </c>
      <c r="F43" s="1355">
        <v>0.18175398258345671</v>
      </c>
      <c r="G43" s="1356">
        <v>0.18532414728501054</v>
      </c>
      <c r="H43" s="35"/>
    </row>
    <row r="44" spans="1:8" s="876" customFormat="1" ht="12.75" x14ac:dyDescent="0.2">
      <c r="A44" s="1046" t="s">
        <v>1021</v>
      </c>
      <c r="B44" s="1357">
        <v>1.2401812327657624</v>
      </c>
      <c r="C44" s="1358">
        <v>1.2486201226216687</v>
      </c>
      <c r="D44" s="1357">
        <v>1.2426822920657274</v>
      </c>
      <c r="E44" s="1358">
        <v>1.2503019589737951</v>
      </c>
      <c r="F44" s="1357">
        <v>1.2349487929030762</v>
      </c>
      <c r="G44" s="1358">
        <v>1.2451231648734324</v>
      </c>
      <c r="H44" s="35"/>
    </row>
    <row r="45" spans="1:8" s="876" customFormat="1" ht="12.75" x14ac:dyDescent="0.2">
      <c r="A45" s="1044"/>
      <c r="B45" s="1357"/>
      <c r="C45" s="1358"/>
      <c r="D45" s="1357"/>
      <c r="E45" s="1358"/>
      <c r="F45" s="1357"/>
      <c r="G45" s="1358"/>
      <c r="H45" s="35"/>
    </row>
    <row r="46" spans="1:8" s="876" customFormat="1" ht="12.75" x14ac:dyDescent="0.2">
      <c r="A46" s="1046" t="s">
        <v>280</v>
      </c>
      <c r="B46" s="1045"/>
      <c r="C46" s="1354"/>
      <c r="D46" s="1045"/>
      <c r="E46" s="1354"/>
      <c r="F46" s="1045"/>
      <c r="G46" s="1354"/>
      <c r="H46" s="35"/>
    </row>
    <row r="47" spans="1:8" s="876" customFormat="1" ht="12.75" x14ac:dyDescent="0.2">
      <c r="A47" s="1046" t="s">
        <v>1024</v>
      </c>
      <c r="B47" s="1355">
        <v>0.62378944822361282</v>
      </c>
      <c r="C47" s="1356">
        <v>0.62157651603027642</v>
      </c>
      <c r="D47" s="1355">
        <v>0.54592860042564229</v>
      </c>
      <c r="E47" s="1356">
        <v>0.54270625521672389</v>
      </c>
      <c r="F47" s="1355">
        <v>0.78668130919451407</v>
      </c>
      <c r="G47" s="1356">
        <v>0.78556748299256385</v>
      </c>
      <c r="H47" s="35"/>
    </row>
    <row r="48" spans="1:8" s="876" customFormat="1" ht="12.75" x14ac:dyDescent="0.2">
      <c r="A48" s="1046" t="s">
        <v>1025</v>
      </c>
      <c r="B48" s="1355">
        <v>0.54448568486715676</v>
      </c>
      <c r="C48" s="1356">
        <v>0.54378783023555033</v>
      </c>
      <c r="D48" s="1355">
        <v>0.45939768458894403</v>
      </c>
      <c r="E48" s="1356">
        <v>0.45538867989189258</v>
      </c>
      <c r="F48" s="1355">
        <v>0.72249739554824355</v>
      </c>
      <c r="G48" s="1356">
        <v>0.72759173799453203</v>
      </c>
      <c r="H48" s="35"/>
    </row>
    <row r="49" spans="1:8" s="876" customFormat="1" ht="12.75" x14ac:dyDescent="0.2">
      <c r="A49" s="1046" t="s">
        <v>1026</v>
      </c>
      <c r="B49" s="1355">
        <v>0.17231876804445764</v>
      </c>
      <c r="C49" s="1356">
        <v>0.17584550173810143</v>
      </c>
      <c r="D49" s="1355">
        <v>0.18567034475665478</v>
      </c>
      <c r="E49" s="1356">
        <v>0.19074380173863692</v>
      </c>
      <c r="F49" s="1355">
        <v>0.14438607479629378</v>
      </c>
      <c r="G49" s="1356">
        <v>0.14486821577530148</v>
      </c>
      <c r="H49" s="35"/>
    </row>
    <row r="50" spans="1:8" s="876" customFormat="1" ht="12.75" x14ac:dyDescent="0.2">
      <c r="A50" s="1046" t="s">
        <v>1027</v>
      </c>
      <c r="B50" s="1355">
        <v>0.13393819227919682</v>
      </c>
      <c r="C50" s="1356">
        <v>0.13781518532247197</v>
      </c>
      <c r="D50" s="1355">
        <v>0.14678739081306941</v>
      </c>
      <c r="E50" s="1356">
        <v>0.15068961390301416</v>
      </c>
      <c r="F50" s="1355">
        <v>0.10705651913551725</v>
      </c>
      <c r="G50" s="1356">
        <v>0.11104603342374737</v>
      </c>
      <c r="H50" s="35"/>
    </row>
    <row r="51" spans="1:8" s="876" customFormat="1" ht="12.75" x14ac:dyDescent="0.2">
      <c r="A51" s="1046" t="s">
        <v>1028</v>
      </c>
      <c r="B51" s="1355">
        <v>9.05147142356207E-2</v>
      </c>
      <c r="C51" s="1356">
        <v>9.4352712797685173E-2</v>
      </c>
      <c r="D51" s="1355">
        <v>0.10892211143806645</v>
      </c>
      <c r="E51" s="1356">
        <v>0.1144965074848506</v>
      </c>
      <c r="F51" s="1355">
        <v>5.2004792102000305E-2</v>
      </c>
      <c r="G51" s="1356">
        <v>5.2468733526370263E-2</v>
      </c>
      <c r="H51" s="35"/>
    </row>
    <row r="52" spans="1:8" s="876" customFormat="1" ht="12.75" x14ac:dyDescent="0.2">
      <c r="A52" s="1046" t="s">
        <v>1029</v>
      </c>
      <c r="B52" s="1355">
        <v>7.0486255680744334E-2</v>
      </c>
      <c r="C52" s="1356">
        <v>7.314668776099377E-2</v>
      </c>
      <c r="D52" s="1355">
        <v>8.4813240901958478E-2</v>
      </c>
      <c r="E52" s="1356">
        <v>8.9106176443328633E-2</v>
      </c>
      <c r="F52" s="1355">
        <v>4.0512920547559936E-2</v>
      </c>
      <c r="G52" s="1356">
        <v>3.9962925538794582E-2</v>
      </c>
      <c r="H52" s="35"/>
    </row>
    <row r="53" spans="1:8" s="876" customFormat="1" ht="12.75" x14ac:dyDescent="0.2">
      <c r="A53" s="1046" t="s">
        <v>1031</v>
      </c>
      <c r="B53" s="1355">
        <v>1.3701017919390825E-2</v>
      </c>
      <c r="C53" s="1356">
        <v>1.6123405591716062E-2</v>
      </c>
      <c r="D53" s="1355">
        <v>1.6833922807937426E-2</v>
      </c>
      <c r="E53" s="1356">
        <v>1.9381829880264365E-2</v>
      </c>
      <c r="F53" s="1355">
        <v>7.1467005445318525E-3</v>
      </c>
      <c r="G53" s="1356">
        <v>9.3483278331216793E-3</v>
      </c>
      <c r="H53" s="35"/>
    </row>
    <row r="54" spans="1:8" s="876" customFormat="1" ht="12.75" x14ac:dyDescent="0.2">
      <c r="A54" s="1046" t="s">
        <v>1032</v>
      </c>
      <c r="B54" s="1355">
        <v>8.8971026254324903E-2</v>
      </c>
      <c r="C54" s="1356">
        <v>8.9216787819008853E-2</v>
      </c>
      <c r="D54" s="1355">
        <v>0.11688168731434526</v>
      </c>
      <c r="E54" s="1356">
        <v>0.11750954554141636</v>
      </c>
      <c r="F54" s="1355">
        <v>3.0579425731083444E-2</v>
      </c>
      <c r="G54" s="1356">
        <v>3.0389079515931346E-2</v>
      </c>
      <c r="H54" s="35"/>
    </row>
    <row r="55" spans="1:8" s="876" customFormat="1" ht="12.75" x14ac:dyDescent="0.2">
      <c r="A55" s="1046" t="s">
        <v>1033</v>
      </c>
      <c r="B55" s="1355">
        <v>1.0581752288791331E-2</v>
      </c>
      <c r="C55" s="1356">
        <v>1.1188706563531934E-2</v>
      </c>
      <c r="D55" s="1355">
        <v>1.2011945972175335E-2</v>
      </c>
      <c r="E55" s="1356">
        <v>1.2594127455942931E-2</v>
      </c>
      <c r="F55" s="1355">
        <v>7.5896591222479404E-3</v>
      </c>
      <c r="G55" s="1356">
        <v>8.2664855798798079E-3</v>
      </c>
      <c r="H55" s="35"/>
    </row>
    <row r="56" spans="1:8" s="876" customFormat="1" ht="13.5" customHeight="1" x14ac:dyDescent="0.2">
      <c r="A56" s="1047" t="s">
        <v>172</v>
      </c>
      <c r="B56" s="1355">
        <v>7.702320743956334E-2</v>
      </c>
      <c r="C56" s="1356">
        <v>7.4254880191874276E-2</v>
      </c>
      <c r="D56" s="1355">
        <v>9.8296454455311488E-2</v>
      </c>
      <c r="E56" s="1356">
        <v>9.4917500901864377E-2</v>
      </c>
      <c r="F56" s="1355">
        <v>3.2517671045972897E-2</v>
      </c>
      <c r="G56" s="1356">
        <v>3.1292132062810195E-2</v>
      </c>
      <c r="H56" s="35"/>
    </row>
    <row r="57" spans="1:8" s="876" customFormat="1" ht="12.75" x14ac:dyDescent="0.2">
      <c r="A57" s="1047" t="s">
        <v>725</v>
      </c>
      <c r="B57" s="1355">
        <v>7.0581380779063596E-3</v>
      </c>
      <c r="C57" s="1356">
        <v>7.4445097923953674E-3</v>
      </c>
      <c r="D57" s="1355">
        <v>7.3701724619660933E-3</v>
      </c>
      <c r="E57" s="1356">
        <v>7.428930290970694E-3</v>
      </c>
      <c r="F57" s="1355">
        <v>6.4053342240402451E-3</v>
      </c>
      <c r="G57" s="1356">
        <v>7.4769034662220792E-3</v>
      </c>
      <c r="H57" s="35"/>
    </row>
    <row r="58" spans="1:8" s="876" customFormat="1" ht="12.75" x14ac:dyDescent="0.2">
      <c r="A58" s="1047" t="s">
        <v>1034</v>
      </c>
      <c r="B58" s="1355">
        <v>5.7401906846476754E-3</v>
      </c>
      <c r="C58" s="1356">
        <v>6.1204531310633638E-3</v>
      </c>
      <c r="D58" s="1355">
        <v>6.8823353822580237E-3</v>
      </c>
      <c r="E58" s="1356">
        <v>7.3064258398878139E-3</v>
      </c>
      <c r="F58" s="1355">
        <v>3.350721772417342E-3</v>
      </c>
      <c r="G58" s="1356">
        <v>3.6545197195995611E-3</v>
      </c>
      <c r="H58" s="35"/>
    </row>
    <row r="59" spans="1:8" s="876" customFormat="1" ht="13.5" customHeight="1" x14ac:dyDescent="0.2">
      <c r="A59" s="1047" t="s">
        <v>1035</v>
      </c>
      <c r="B59" s="1355">
        <v>7.1940948189577938E-3</v>
      </c>
      <c r="C59" s="1356">
        <v>0</v>
      </c>
      <c r="D59" s="1355">
        <v>5.6124953893000682E-3</v>
      </c>
      <c r="E59" s="1356">
        <v>0</v>
      </c>
      <c r="F59" s="1355">
        <v>1.0502942355205953E-2</v>
      </c>
      <c r="G59" s="1356">
        <v>0</v>
      </c>
      <c r="H59" s="35"/>
    </row>
    <row r="60" spans="1:8" s="876" customFormat="1" ht="12.75" x14ac:dyDescent="0.2">
      <c r="A60" s="1047" t="s">
        <v>1036</v>
      </c>
      <c r="B60" s="1355">
        <v>1.9642798493084944E-3</v>
      </c>
      <c r="C60" s="1356">
        <v>0</v>
      </c>
      <c r="D60" s="1355">
        <v>1.9059609193482878E-3</v>
      </c>
      <c r="E60" s="1356">
        <v>0</v>
      </c>
      <c r="F60" s="1355">
        <v>2.0862882694498157E-3</v>
      </c>
      <c r="G60" s="1356">
        <v>0</v>
      </c>
      <c r="H60" s="35"/>
    </row>
    <row r="61" spans="1:8" s="876" customFormat="1" ht="12.75" customHeight="1" x14ac:dyDescent="0.2">
      <c r="A61" s="1047" t="s">
        <v>227</v>
      </c>
      <c r="B61" s="1355">
        <v>1.4597040377851967E-2</v>
      </c>
      <c r="C61" s="1356">
        <v>1.5013224069967272E-2</v>
      </c>
      <c r="D61" s="1355">
        <v>1.7920877318847346E-2</v>
      </c>
      <c r="E61" s="1356">
        <v>1.9056507316308743E-2</v>
      </c>
      <c r="F61" s="1355">
        <v>7.6432760637132995E-3</v>
      </c>
      <c r="G61" s="1356">
        <v>6.6062285506115872E-3</v>
      </c>
      <c r="H61" s="35"/>
    </row>
    <row r="62" spans="1:8" s="876" customFormat="1" ht="12.75" x14ac:dyDescent="0.2">
      <c r="A62" s="1046"/>
      <c r="B62" s="1045"/>
      <c r="C62" s="1354"/>
      <c r="D62" s="1045"/>
      <c r="E62" s="1354"/>
      <c r="F62" s="1045"/>
      <c r="G62" s="1354"/>
      <c r="H62" s="35"/>
    </row>
    <row r="63" spans="1:8" s="876" customFormat="1" ht="12.75" x14ac:dyDescent="0.2">
      <c r="A63" s="1046" t="s">
        <v>288</v>
      </c>
      <c r="B63" s="1045"/>
      <c r="C63" s="1354"/>
      <c r="D63" s="1045"/>
      <c r="E63" s="1354"/>
      <c r="F63" s="1045"/>
      <c r="G63" s="1354"/>
      <c r="H63" s="35"/>
    </row>
    <row r="64" spans="1:8" s="876" customFormat="1" ht="12.75" customHeight="1" x14ac:dyDescent="0.2">
      <c r="A64" s="1046" t="s">
        <v>1037</v>
      </c>
      <c r="B64" s="1355">
        <v>0.83180953926895507</v>
      </c>
      <c r="C64" s="1356">
        <v>0.83148970750875284</v>
      </c>
      <c r="D64" s="1355">
        <v>0.8233716711076009</v>
      </c>
      <c r="E64" s="1356">
        <v>0.8236666818863202</v>
      </c>
      <c r="F64" s="1355">
        <v>0.84946231452435783</v>
      </c>
      <c r="G64" s="1356">
        <v>0.84775573126929737</v>
      </c>
      <c r="H64" s="35"/>
    </row>
    <row r="65" spans="1:8" s="876" customFormat="1" ht="12.75" x14ac:dyDescent="0.2">
      <c r="A65" s="1046" t="s">
        <v>1038</v>
      </c>
      <c r="B65" s="1355">
        <v>7.4716890524027052E-2</v>
      </c>
      <c r="C65" s="1356">
        <v>7.5974093745396917E-2</v>
      </c>
      <c r="D65" s="1355">
        <v>4.4825818203589655E-2</v>
      </c>
      <c r="E65" s="1356">
        <v>4.6509318195866636E-2</v>
      </c>
      <c r="F65" s="1355">
        <v>0.13725168862073683</v>
      </c>
      <c r="G65" s="1356">
        <v>0.13723871977620047</v>
      </c>
      <c r="H65" s="35"/>
    </row>
    <row r="66" spans="1:8" s="876" customFormat="1" ht="12.75" customHeight="1" x14ac:dyDescent="0.2">
      <c r="A66" s="1046" t="s">
        <v>1039</v>
      </c>
      <c r="B66" s="1355">
        <v>6.798378866043997E-2</v>
      </c>
      <c r="C66" s="1356">
        <v>6.8694994686664027E-2</v>
      </c>
      <c r="D66" s="1355">
        <v>3.8291521873697915E-2</v>
      </c>
      <c r="E66" s="1356">
        <v>3.9554757702799849E-2</v>
      </c>
      <c r="F66" s="1355">
        <v>0.13010266779056473</v>
      </c>
      <c r="G66" s="1356">
        <v>0.12928482399876587</v>
      </c>
      <c r="H66" s="35"/>
    </row>
    <row r="67" spans="1:8" s="876" customFormat="1" ht="24" customHeight="1" x14ac:dyDescent="0.2">
      <c r="A67" s="1046" t="s">
        <v>1040</v>
      </c>
      <c r="B67" s="1355">
        <v>1.1718189067206028E-2</v>
      </c>
      <c r="C67" s="1356">
        <v>1.2836696933851663E-2</v>
      </c>
      <c r="D67" s="1355">
        <v>8.9605999357209292E-3</v>
      </c>
      <c r="E67" s="1356">
        <v>9.6834415592602016E-3</v>
      </c>
      <c r="F67" s="1355">
        <v>1.7487312293101714E-2</v>
      </c>
      <c r="G67" s="1356">
        <v>1.9393102258549531E-2</v>
      </c>
      <c r="H67" s="35"/>
    </row>
    <row r="68" spans="1:8" s="876" customFormat="1" ht="12.75" x14ac:dyDescent="0.2">
      <c r="A68" s="1046" t="s">
        <v>1041</v>
      </c>
      <c r="B68" s="1355">
        <v>0.76391421267813353</v>
      </c>
      <c r="C68" s="1356">
        <v>0.76328962248945442</v>
      </c>
      <c r="D68" s="1355">
        <v>0.78560251362013045</v>
      </c>
      <c r="E68" s="1356">
        <v>0.78539900539930108</v>
      </c>
      <c r="F68" s="1355">
        <v>0.71854034632863406</v>
      </c>
      <c r="G68" s="1356">
        <v>0.7173186944752008</v>
      </c>
      <c r="H68" s="35"/>
    </row>
    <row r="69" spans="1:8" s="876" customFormat="1" ht="12.75" x14ac:dyDescent="0.2">
      <c r="A69" s="1044"/>
      <c r="B69" s="1355"/>
      <c r="C69" s="1356"/>
      <c r="D69" s="1355"/>
      <c r="E69" s="1356"/>
      <c r="F69" s="1355"/>
      <c r="G69" s="1356"/>
      <c r="H69" s="35"/>
    </row>
    <row r="70" spans="1:8" s="876" customFormat="1" ht="12.75" x14ac:dyDescent="0.2">
      <c r="A70" s="1046" t="s">
        <v>1042</v>
      </c>
      <c r="B70" s="1355">
        <v>5.499942439001726E-2</v>
      </c>
      <c r="C70" s="1356">
        <v>5.824707253222592E-2</v>
      </c>
      <c r="D70" s="1355">
        <v>5.1176303886839504E-2</v>
      </c>
      <c r="E70" s="1356">
        <v>5.5813363027916514E-2</v>
      </c>
      <c r="F70" s="1355">
        <v>6.299773459446309E-2</v>
      </c>
      <c r="G70" s="1356">
        <v>6.330736231446063E-2</v>
      </c>
      <c r="H70" s="35"/>
    </row>
    <row r="71" spans="1:8" s="876" customFormat="1" ht="12.75" customHeight="1" x14ac:dyDescent="0.2">
      <c r="A71" s="1046" t="s">
        <v>1043</v>
      </c>
      <c r="B71" s="1355">
        <v>2.6207059819424217E-2</v>
      </c>
      <c r="C71" s="1356">
        <v>3.0778454608492552E-2</v>
      </c>
      <c r="D71" s="1355">
        <v>3.0636328885210461E-2</v>
      </c>
      <c r="E71" s="1356">
        <v>3.4251906110580425E-2</v>
      </c>
      <c r="F71" s="1355">
        <v>1.6940632580606168E-2</v>
      </c>
      <c r="G71" s="1356">
        <v>2.3556281578400055E-2</v>
      </c>
      <c r="H71" s="35"/>
    </row>
    <row r="72" spans="1:8" s="876" customFormat="1" ht="12.75" x14ac:dyDescent="0.2">
      <c r="A72" s="1046" t="s">
        <v>1044</v>
      </c>
      <c r="B72" s="1355">
        <v>9.1310152042826422E-3</v>
      </c>
      <c r="C72" s="1356">
        <v>9.5485228468975853E-3</v>
      </c>
      <c r="D72" s="1355">
        <v>1.2132114084439559E-2</v>
      </c>
      <c r="E72" s="1356">
        <v>1.2341501005055197E-2</v>
      </c>
      <c r="F72" s="1355">
        <v>2.8524477936458042E-3</v>
      </c>
      <c r="G72" s="1356">
        <v>3.7412238201634251E-3</v>
      </c>
      <c r="H72" s="35"/>
    </row>
    <row r="73" spans="1:8" s="876" customFormat="1" ht="12.75" x14ac:dyDescent="0.2">
      <c r="A73" s="1046" t="s">
        <v>1045</v>
      </c>
      <c r="B73" s="1355">
        <v>2.1395567512211926E-2</v>
      </c>
      <c r="C73" s="1356">
        <v>1.9979785492185959E-2</v>
      </c>
      <c r="D73" s="1355">
        <v>1.0566988387511867E-2</v>
      </c>
      <c r="E73" s="1356">
        <v>1.161864337472459E-2</v>
      </c>
      <c r="F73" s="1355">
        <v>4.4049924036411975E-2</v>
      </c>
      <c r="G73" s="1356">
        <v>3.7364687819223523E-2</v>
      </c>
      <c r="H73" s="35"/>
    </row>
    <row r="74" spans="1:8" s="876" customFormat="1" ht="12.75" x14ac:dyDescent="0.2">
      <c r="A74" s="1044"/>
      <c r="B74" s="1355"/>
      <c r="C74" s="1356"/>
      <c r="D74" s="1355"/>
      <c r="E74" s="1356"/>
      <c r="F74" s="1355"/>
      <c r="G74" s="1356"/>
      <c r="H74" s="35"/>
    </row>
    <row r="75" spans="1:8" s="876" customFormat="1" ht="12.75" x14ac:dyDescent="0.2">
      <c r="A75" s="1046" t="s">
        <v>1046</v>
      </c>
      <c r="B75" s="1355">
        <v>2.9009866855983783E-2</v>
      </c>
      <c r="C75" s="1356">
        <v>3.0024111782137382E-2</v>
      </c>
      <c r="D75" s="1355">
        <v>3.9857863789880425E-2</v>
      </c>
      <c r="E75" s="1356">
        <v>4.1362445207248792E-2</v>
      </c>
      <c r="F75" s="1355">
        <v>6.3148865372209245E-3</v>
      </c>
      <c r="G75" s="1356">
        <v>6.4488852906164126E-3</v>
      </c>
      <c r="H75" s="35"/>
    </row>
    <row r="76" spans="1:8" s="876" customFormat="1" ht="12.75" x14ac:dyDescent="0.2">
      <c r="A76" s="1046" t="s">
        <v>1047</v>
      </c>
      <c r="B76" s="1355">
        <v>8.1919827790163102E-2</v>
      </c>
      <c r="C76" s="1356">
        <v>8.3780142496998292E-2</v>
      </c>
      <c r="D76" s="1355">
        <v>0.10685079783022143</v>
      </c>
      <c r="E76" s="1356">
        <v>0.11049991961954261</v>
      </c>
      <c r="F76" s="1355">
        <v>2.9762007518350071E-2</v>
      </c>
      <c r="G76" s="1356">
        <v>2.8223053650781527E-2</v>
      </c>
      <c r="H76" s="35"/>
    </row>
    <row r="77" spans="1:8" s="876" customFormat="1" ht="12.75" x14ac:dyDescent="0.2">
      <c r="A77" s="1046" t="s">
        <v>1048</v>
      </c>
      <c r="B77" s="1355">
        <v>1.0667328000079364E-2</v>
      </c>
      <c r="C77" s="1356">
        <v>1.0570199983390616E-2</v>
      </c>
      <c r="D77" s="1355">
        <v>1.3551462811827463E-2</v>
      </c>
      <c r="E77" s="1356">
        <v>1.3510711427894633E-2</v>
      </c>
      <c r="F77" s="1355">
        <v>4.6334598870790816E-3</v>
      </c>
      <c r="G77" s="1356">
        <v>4.4561424137341031E-3</v>
      </c>
      <c r="H77" s="35"/>
    </row>
    <row r="78" spans="1:8" s="876" customFormat="1" ht="12.75" x14ac:dyDescent="0.2">
      <c r="A78" s="1046" t="s">
        <v>1049</v>
      </c>
      <c r="B78" s="1355">
        <v>3.1842150607063989E-3</v>
      </c>
      <c r="C78" s="1356">
        <v>3.2275190768867772E-3</v>
      </c>
      <c r="D78" s="1355">
        <v>2.3190594535591213E-3</v>
      </c>
      <c r="E78" s="1356">
        <v>2.8451965638275319E-3</v>
      </c>
      <c r="F78" s="1355">
        <v>4.9941980092984353E-3</v>
      </c>
      <c r="G78" s="1356">
        <v>4.0224630514762976E-3</v>
      </c>
      <c r="H78" s="35"/>
    </row>
    <row r="79" spans="1:8" s="876" customFormat="1" ht="12.75" x14ac:dyDescent="0.2">
      <c r="A79" s="1046" t="s">
        <v>1050</v>
      </c>
      <c r="B79" s="1355">
        <v>1.0173001536928407E-2</v>
      </c>
      <c r="C79" s="1356">
        <v>1.0566000027357995E-2</v>
      </c>
      <c r="D79" s="1355">
        <v>1.0893538680395099E-2</v>
      </c>
      <c r="E79" s="1356">
        <v>1.0019966510647637E-2</v>
      </c>
      <c r="F79" s="1355">
        <v>8.6655733555074683E-3</v>
      </c>
      <c r="G79" s="1356">
        <v>1.1701340058891946E-2</v>
      </c>
      <c r="H79" s="35"/>
    </row>
    <row r="80" spans="1:8" s="876" customFormat="1" ht="12.75" customHeight="1" x14ac:dyDescent="0.2">
      <c r="A80" s="1046" t="s">
        <v>1051</v>
      </c>
      <c r="B80" s="1355">
        <v>4.9231579779161927E-2</v>
      </c>
      <c r="C80" s="1356">
        <v>4.9396153695659112E-2</v>
      </c>
      <c r="D80" s="1355">
        <v>3.5299278525076458E-2</v>
      </c>
      <c r="E80" s="1356">
        <v>3.3260549178975446E-2</v>
      </c>
      <c r="F80" s="1355">
        <v>7.8379200734540966E-2</v>
      </c>
      <c r="G80" s="1356">
        <v>8.2946104715439645E-2</v>
      </c>
      <c r="H80" s="35"/>
    </row>
    <row r="81" spans="1:7" ht="14.25" customHeight="1" x14ac:dyDescent="0.2">
      <c r="A81" s="1044"/>
      <c r="B81" s="1045"/>
      <c r="C81" s="1354"/>
      <c r="D81" s="1045"/>
      <c r="E81" s="1354"/>
      <c r="F81" s="1045"/>
      <c r="G81" s="1354"/>
    </row>
    <row r="82" spans="1:7" ht="14.25" customHeight="1" x14ac:dyDescent="0.2">
      <c r="A82" s="1046" t="s">
        <v>1052</v>
      </c>
      <c r="B82" s="1045"/>
      <c r="C82" s="1354"/>
      <c r="D82" s="1045"/>
      <c r="E82" s="1354"/>
      <c r="F82" s="1045"/>
      <c r="G82" s="1354"/>
    </row>
    <row r="83" spans="1:7" ht="14.25" customHeight="1" x14ac:dyDescent="0.2">
      <c r="A83" s="1046" t="s">
        <v>1053</v>
      </c>
      <c r="B83" s="1049">
        <v>34.465008925509984</v>
      </c>
      <c r="C83" s="1359">
        <v>34.390750361969104</v>
      </c>
      <c r="D83" s="1049">
        <v>28.950249008786187</v>
      </c>
      <c r="E83" s="1359">
        <v>28.856629615190236</v>
      </c>
      <c r="F83" s="1049">
        <v>46.002380159486435</v>
      </c>
      <c r="G83" s="1359">
        <v>45.89756932248627</v>
      </c>
    </row>
    <row r="84" spans="1:7" ht="14.25" customHeight="1" x14ac:dyDescent="0.2">
      <c r="A84" s="1046" t="s">
        <v>1054</v>
      </c>
      <c r="B84" s="1049">
        <v>65.534991074563507</v>
      </c>
      <c r="C84" s="1359">
        <v>65.609249638030903</v>
      </c>
      <c r="D84" s="1049">
        <v>71.049750991241837</v>
      </c>
      <c r="E84" s="1359">
        <v>71.143370384809771</v>
      </c>
      <c r="F84" s="1049">
        <v>53.997619840512925</v>
      </c>
      <c r="G84" s="1359">
        <v>54.102430677513752</v>
      </c>
    </row>
    <row r="85" spans="1:7" ht="14.25" customHeight="1" x14ac:dyDescent="0.2">
      <c r="A85" s="1046" t="s">
        <v>1055</v>
      </c>
      <c r="B85" s="1074">
        <v>5.0569786032149819</v>
      </c>
      <c r="C85" s="1360">
        <v>5.0667365636116548</v>
      </c>
      <c r="D85" s="1074">
        <v>5.800818128951744</v>
      </c>
      <c r="E85" s="1360">
        <v>5.8100723008356328</v>
      </c>
      <c r="F85" s="1074">
        <v>3.5007997528922439</v>
      </c>
      <c r="G85" s="1360">
        <v>3.5211559471971356</v>
      </c>
    </row>
    <row r="86" spans="1:7" ht="14.25" customHeight="1" x14ac:dyDescent="0.2">
      <c r="A86" s="1044"/>
      <c r="B86" s="1045"/>
      <c r="C86" s="1354"/>
      <c r="D86" s="1045"/>
      <c r="E86" s="1354"/>
      <c r="F86" s="1045"/>
      <c r="G86" s="1354"/>
    </row>
    <row r="87" spans="1:7" ht="14.25" customHeight="1" x14ac:dyDescent="0.2">
      <c r="A87" s="1046" t="s">
        <v>1056</v>
      </c>
      <c r="B87" s="1355">
        <v>7.089951143666326E-2</v>
      </c>
      <c r="C87" s="1356">
        <v>7.7661700621277599E-2</v>
      </c>
      <c r="D87" s="1355">
        <v>3.2196264548073165E-2</v>
      </c>
      <c r="E87" s="1356">
        <v>3.3116678020501208E-2</v>
      </c>
      <c r="F87" s="1355">
        <v>0.15187016728737165</v>
      </c>
      <c r="G87" s="1356">
        <v>0.17028192596739455</v>
      </c>
    </row>
    <row r="88" spans="1:7" ht="14.25" customHeight="1" x14ac:dyDescent="0.2">
      <c r="A88" s="1046" t="s">
        <v>1057</v>
      </c>
      <c r="B88" s="1355">
        <v>0.92910048856352379</v>
      </c>
      <c r="C88" s="1356">
        <v>0.92233829937873768</v>
      </c>
      <c r="D88" s="1355">
        <v>0.96780373545191278</v>
      </c>
      <c r="E88" s="1356">
        <v>0.96688332197951654</v>
      </c>
      <c r="F88" s="1355">
        <v>0.84812983271262421</v>
      </c>
      <c r="G88" s="1356">
        <v>0.82971807403261622</v>
      </c>
    </row>
    <row r="89" spans="1:7" ht="14.25" customHeight="1" x14ac:dyDescent="0.2">
      <c r="A89" s="1044"/>
      <c r="B89" s="1355"/>
      <c r="C89" s="1356"/>
      <c r="D89" s="1355"/>
      <c r="E89" s="1356"/>
      <c r="F89" s="1355"/>
      <c r="G89" s="1356"/>
    </row>
    <row r="90" spans="1:7" x14ac:dyDescent="0.2">
      <c r="A90" s="1046" t="s">
        <v>1058</v>
      </c>
      <c r="B90" s="1355">
        <v>0.30149997266056666</v>
      </c>
      <c r="C90" s="1356">
        <v>0.31254815119635571</v>
      </c>
      <c r="D90" s="1355">
        <v>0.20135192042202288</v>
      </c>
      <c r="E90" s="1356">
        <v>0.20573691314465006</v>
      </c>
      <c r="F90" s="1355">
        <v>0.51101865969097793</v>
      </c>
      <c r="G90" s="1356">
        <v>0.53463538699168078</v>
      </c>
    </row>
    <row r="91" spans="1:7" x14ac:dyDescent="0.2">
      <c r="A91" s="1046" t="s">
        <v>1059</v>
      </c>
      <c r="B91" s="1355">
        <v>0.6985000273400348</v>
      </c>
      <c r="C91" s="1356">
        <v>0.68745184880374133</v>
      </c>
      <c r="D91" s="1355">
        <v>0.79864807957805384</v>
      </c>
      <c r="E91" s="1356">
        <v>0.79426308685548919</v>
      </c>
      <c r="F91" s="1355">
        <v>0.48898134030901386</v>
      </c>
      <c r="G91" s="1356">
        <v>0.4653646130083281</v>
      </c>
    </row>
    <row r="92" spans="1:7" x14ac:dyDescent="0.2">
      <c r="A92" s="1044"/>
      <c r="B92" s="1355"/>
      <c r="C92" s="1356"/>
      <c r="D92" s="1355"/>
      <c r="E92" s="1356"/>
      <c r="F92" s="1355"/>
      <c r="G92" s="1356"/>
    </row>
    <row r="93" spans="1:7" x14ac:dyDescent="0.2">
      <c r="A93" s="1046" t="s">
        <v>1060</v>
      </c>
      <c r="B93" s="1355">
        <v>0.68156057475161114</v>
      </c>
      <c r="C93" s="1356">
        <v>0.67177731380106842</v>
      </c>
      <c r="D93" s="1355">
        <v>0.78783535001323812</v>
      </c>
      <c r="E93" s="1356">
        <v>0.78338458744147776</v>
      </c>
      <c r="F93" s="1355">
        <v>0.45922423490532671</v>
      </c>
      <c r="G93" s="1356">
        <v>0.43971792239646729</v>
      </c>
    </row>
    <row r="94" spans="1:7" x14ac:dyDescent="0.2">
      <c r="A94" s="1046"/>
      <c r="B94" s="1045"/>
      <c r="C94" s="1354"/>
      <c r="D94" s="1045"/>
      <c r="E94" s="1354"/>
      <c r="F94" s="1045"/>
      <c r="G94" s="1354"/>
    </row>
    <row r="95" spans="1:7" x14ac:dyDescent="0.2">
      <c r="A95" s="1050" t="s">
        <v>1061</v>
      </c>
      <c r="B95" s="1045">
        <v>45.212531664874753</v>
      </c>
      <c r="C95" s="1354">
        <v>45.341632123570534</v>
      </c>
      <c r="D95" s="1045">
        <v>46.312053308195431</v>
      </c>
      <c r="E95" s="1354">
        <v>46.470484646423877</v>
      </c>
      <c r="F95" s="1045">
        <v>43.319259164537094</v>
      </c>
      <c r="G95" s="1354">
        <v>42.994465842386504</v>
      </c>
    </row>
    <row r="96" spans="1:7" x14ac:dyDescent="0.2">
      <c r="A96" s="1051" t="s">
        <v>1062</v>
      </c>
      <c r="B96" s="1077">
        <v>2.2048720721234609</v>
      </c>
      <c r="C96" s="1361">
        <v>2.1511569092249214</v>
      </c>
      <c r="D96" s="1077">
        <v>2.0822656615635888</v>
      </c>
      <c r="E96" s="1361">
        <v>1.9776740091736731</v>
      </c>
      <c r="F96" s="1077">
        <v>2.5286253711510724</v>
      </c>
      <c r="G96" s="1361">
        <v>2.5118711789752552</v>
      </c>
    </row>
    <row r="97" spans="1:7" x14ac:dyDescent="0.2">
      <c r="A97" s="1052" t="s">
        <v>1030</v>
      </c>
      <c r="B97" s="1053"/>
      <c r="C97" s="1053"/>
      <c r="D97" s="1053"/>
      <c r="E97" s="1053"/>
      <c r="F97" s="1053"/>
      <c r="G97" s="1053"/>
    </row>
    <row r="98" spans="1:7" x14ac:dyDescent="0.2">
      <c r="A98" s="1055" t="s">
        <v>1063</v>
      </c>
      <c r="B98" s="1056"/>
      <c r="C98" s="1056"/>
      <c r="D98" s="35"/>
      <c r="E98" s="35"/>
      <c r="F98" s="35"/>
      <c r="G98" s="35"/>
    </row>
    <row r="99" spans="1:7" x14ac:dyDescent="0.2">
      <c r="A99" s="897" t="s">
        <v>1064</v>
      </c>
      <c r="B99" s="1057"/>
      <c r="C99" s="1057"/>
      <c r="D99" s="35"/>
      <c r="E99" s="35"/>
      <c r="F99" s="35"/>
      <c r="G99" s="35"/>
    </row>
    <row r="100" spans="1:7" x14ac:dyDescent="0.2">
      <c r="A100" s="897" t="s">
        <v>882</v>
      </c>
      <c r="B100" s="1057"/>
      <c r="C100" s="1057"/>
      <c r="D100" s="35"/>
      <c r="E100" s="35"/>
      <c r="F100" s="35"/>
      <c r="G100" s="35"/>
    </row>
    <row r="101" spans="1:7" x14ac:dyDescent="0.2">
      <c r="A101" s="897" t="s">
        <v>1065</v>
      </c>
      <c r="B101" s="1057"/>
      <c r="C101" s="1057"/>
      <c r="D101" s="35"/>
      <c r="E101" s="35"/>
      <c r="F101" s="35"/>
      <c r="G101" s="35"/>
    </row>
    <row r="118" ht="15" customHeight="1" x14ac:dyDescent="0.2"/>
    <row r="119" ht="15" customHeight="1" x14ac:dyDescent="0.2"/>
  </sheetData>
  <mergeCells count="2">
    <mergeCell ref="A1:G1"/>
    <mergeCell ref="A2:G2"/>
  </mergeCells>
  <printOptions horizontalCentered="1"/>
  <pageMargins left="0.25" right="0.25" top="0.25" bottom="0.5" header="0.3" footer="0.3"/>
  <pageSetup scale="98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63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J76"/>
  <sheetViews>
    <sheetView showGridLines="0" zoomScaleNormal="100" workbookViewId="0">
      <selection activeCell="M28" sqref="M28"/>
    </sheetView>
  </sheetViews>
  <sheetFormatPr defaultColWidth="8.28515625" defaultRowHeight="12.75" x14ac:dyDescent="0.2"/>
  <cols>
    <col min="1" max="1" width="33.7109375" style="14" customWidth="1"/>
    <col min="2" max="2" width="10.28515625" style="22" customWidth="1"/>
    <col min="3" max="3" width="12.710937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42578125" style="7" customWidth="1"/>
    <col min="8" max="8" width="10.28515625" style="41" customWidth="1"/>
    <col min="9" max="9" width="10.28515625" style="233" customWidth="1"/>
    <col min="10" max="10" width="8.28515625" style="7" customWidth="1"/>
    <col min="11" max="16384" width="8.28515625" style="119"/>
  </cols>
  <sheetData>
    <row r="1" spans="1:10" ht="15.75" x14ac:dyDescent="0.25">
      <c r="A1" s="1439" t="str">
        <f>CONCATENATE('List of Tables'!A48,":  ",'List of Tables'!C48)</f>
        <v>TABLE 41:  Family Visitor Characteristics: 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x14ac:dyDescent="0.2">
      <c r="A3" s="261"/>
      <c r="B3" s="144"/>
      <c r="C3" s="372"/>
      <c r="D3" s="15"/>
      <c r="E3" s="228"/>
      <c r="F3" s="372"/>
      <c r="G3" s="15"/>
      <c r="H3" s="228"/>
      <c r="I3" s="372"/>
      <c r="J3" s="228"/>
    </row>
    <row r="4" spans="1:10" x14ac:dyDescent="0.2">
      <c r="A4" s="1461" t="s">
        <v>861</v>
      </c>
      <c r="B4" s="1462" t="s">
        <v>245</v>
      </c>
      <c r="C4" s="1463"/>
      <c r="D4" s="1463"/>
      <c r="E4" s="1462" t="s">
        <v>234</v>
      </c>
      <c r="F4" s="1463"/>
      <c r="G4" s="1463"/>
      <c r="H4" s="1462" t="s">
        <v>235</v>
      </c>
      <c r="I4" s="1463"/>
      <c r="J4" s="1464"/>
    </row>
    <row r="5" spans="1:10" ht="24" x14ac:dyDescent="0.2">
      <c r="A5" s="1466"/>
      <c r="B5" s="941">
        <v>2016</v>
      </c>
      <c r="C5" s="609">
        <v>2015</v>
      </c>
      <c r="D5" s="818" t="s">
        <v>561</v>
      </c>
      <c r="E5" s="37">
        <v>2016</v>
      </c>
      <c r="F5" s="38">
        <v>2015</v>
      </c>
      <c r="G5" s="28" t="s">
        <v>561</v>
      </c>
      <c r="H5" s="941">
        <v>2016</v>
      </c>
      <c r="I5" s="609">
        <v>2015</v>
      </c>
      <c r="J5" s="818" t="s">
        <v>561</v>
      </c>
    </row>
    <row r="6" spans="1:10" x14ac:dyDescent="0.2">
      <c r="A6" s="945" t="s">
        <v>448</v>
      </c>
      <c r="B6" s="711">
        <v>20055996.024024744</v>
      </c>
      <c r="C6" s="660">
        <v>19444782.146697067</v>
      </c>
      <c r="D6" s="942">
        <v>3.1433310628861788E-2</v>
      </c>
      <c r="E6" s="713">
        <v>14332333.62208795</v>
      </c>
      <c r="F6" s="660">
        <v>14059103.074997352</v>
      </c>
      <c r="G6" s="712">
        <v>1.9434422354901892E-2</v>
      </c>
      <c r="H6" s="713">
        <v>5723662.4019520199</v>
      </c>
      <c r="I6" s="660">
        <v>5385679.0716892006</v>
      </c>
      <c r="J6" s="942">
        <v>6.2755935837226273E-2</v>
      </c>
    </row>
    <row r="7" spans="1:10" x14ac:dyDescent="0.2">
      <c r="A7" s="21" t="s">
        <v>246</v>
      </c>
      <c r="B7" s="711">
        <v>2308935.8438737425</v>
      </c>
      <c r="C7" s="660">
        <v>2228798.6070862743</v>
      </c>
      <c r="D7" s="942">
        <v>3.5955351251871104E-2</v>
      </c>
      <c r="E7" s="714">
        <v>1566541.982216266</v>
      </c>
      <c r="F7" s="660">
        <v>1513194.3679279722</v>
      </c>
      <c r="G7" s="712">
        <v>3.5254964873642214E-2</v>
      </c>
      <c r="H7" s="711">
        <v>742393.86165945511</v>
      </c>
      <c r="I7" s="660">
        <v>715604.23915715457</v>
      </c>
      <c r="J7" s="942">
        <v>3.7436366410927846E-2</v>
      </c>
    </row>
    <row r="8" spans="1:10" x14ac:dyDescent="0.2">
      <c r="A8" s="137" t="s">
        <v>247</v>
      </c>
      <c r="B8" s="715"/>
      <c r="C8" s="716"/>
      <c r="D8" s="717"/>
      <c r="E8" s="715"/>
      <c r="F8" s="716"/>
      <c r="G8" s="716"/>
      <c r="H8" s="715"/>
      <c r="I8" s="716"/>
      <c r="J8" s="717"/>
    </row>
    <row r="9" spans="1:10" x14ac:dyDescent="0.2">
      <c r="A9" s="937" t="s">
        <v>248</v>
      </c>
      <c r="B9" s="711">
        <v>15417.568057519002</v>
      </c>
      <c r="C9" s="660">
        <v>14549.206031239821</v>
      </c>
      <c r="D9" s="942">
        <v>5.9684495800983672E-2</v>
      </c>
      <c r="E9" s="714">
        <v>15383.549419335252</v>
      </c>
      <c r="F9" s="660">
        <v>14465.359534203404</v>
      </c>
      <c r="G9" s="712">
        <v>6.3475082175509234E-2</v>
      </c>
      <c r="H9" s="711">
        <v>34.018638183718956</v>
      </c>
      <c r="I9" s="660">
        <v>83.846497036436105</v>
      </c>
      <c r="J9" s="942">
        <v>-0.59427478325139915</v>
      </c>
    </row>
    <row r="10" spans="1:10" x14ac:dyDescent="0.2">
      <c r="A10" s="937" t="s">
        <v>249</v>
      </c>
      <c r="B10" s="711">
        <v>133960.29658349694</v>
      </c>
      <c r="C10" s="660">
        <v>128295.95864578523</v>
      </c>
      <c r="D10" s="942">
        <v>4.4150556241217886E-2</v>
      </c>
      <c r="E10" s="714">
        <v>109119.78933488892</v>
      </c>
      <c r="F10" s="660">
        <v>104784.40127693473</v>
      </c>
      <c r="G10" s="712">
        <v>4.1374364935255814E-2</v>
      </c>
      <c r="H10" s="711">
        <v>24840.507248562997</v>
      </c>
      <c r="I10" s="660">
        <v>23511.557368849044</v>
      </c>
      <c r="J10" s="942">
        <v>5.6523260406165399E-2</v>
      </c>
    </row>
    <row r="11" spans="1:10" x14ac:dyDescent="0.2">
      <c r="A11" s="937" t="s">
        <v>250</v>
      </c>
      <c r="B11" s="711">
        <v>2159557.9792323145</v>
      </c>
      <c r="C11" s="660">
        <v>2085953.4424088513</v>
      </c>
      <c r="D11" s="942">
        <v>3.5285800405240542E-2</v>
      </c>
      <c r="E11" s="714">
        <v>1442038.6434620114</v>
      </c>
      <c r="F11" s="660">
        <v>1393944.6071166317</v>
      </c>
      <c r="G11" s="712">
        <v>3.450211443111928E-2</v>
      </c>
      <c r="H11" s="711">
        <v>717519.33577271481</v>
      </c>
      <c r="I11" s="660">
        <v>692008.83529126248</v>
      </c>
      <c r="J11" s="942">
        <v>3.6864414412736579E-2</v>
      </c>
    </row>
    <row r="12" spans="1:10" x14ac:dyDescent="0.2">
      <c r="A12" s="937" t="s">
        <v>251</v>
      </c>
      <c r="B12" s="719">
        <v>3.8538190955325815</v>
      </c>
      <c r="C12" s="721">
        <v>3.8539716691119112</v>
      </c>
      <c r="D12" s="942">
        <v>-3.9588661367884193E-5</v>
      </c>
      <c r="E12" s="722">
        <v>3.6981014252014863</v>
      </c>
      <c r="F12" s="721">
        <v>3.7002593098549399</v>
      </c>
      <c r="G12" s="712">
        <v>-5.8317119767969938E-4</v>
      </c>
      <c r="H12" s="719">
        <v>4.2296297586154203</v>
      </c>
      <c r="I12" s="721">
        <v>4.2251106089003745</v>
      </c>
      <c r="J12" s="942">
        <v>1.0695932327844382E-3</v>
      </c>
    </row>
    <row r="13" spans="1:10" x14ac:dyDescent="0.2">
      <c r="A13" s="137" t="s">
        <v>252</v>
      </c>
      <c r="B13" s="715"/>
      <c r="C13" s="716"/>
      <c r="D13" s="717"/>
      <c r="E13" s="715"/>
      <c r="F13" s="716"/>
      <c r="G13" s="716"/>
      <c r="H13" s="715"/>
      <c r="I13" s="716"/>
      <c r="J13" s="717"/>
    </row>
    <row r="14" spans="1:10" x14ac:dyDescent="0.2">
      <c r="A14" s="8" t="s">
        <v>253</v>
      </c>
      <c r="B14" s="711">
        <v>675705.7537603284</v>
      </c>
      <c r="C14" s="660">
        <v>647364.95802844723</v>
      </c>
      <c r="D14" s="942">
        <v>4.3778699140888389E-2</v>
      </c>
      <c r="E14" s="714">
        <v>385134.25857287698</v>
      </c>
      <c r="F14" s="660">
        <v>371663.77475171315</v>
      </c>
      <c r="G14" s="712">
        <v>3.6243736237578261E-2</v>
      </c>
      <c r="H14" s="711">
        <v>290571.49518746877</v>
      </c>
      <c r="I14" s="660">
        <v>275701.18327701854</v>
      </c>
      <c r="J14" s="942">
        <v>5.3936336919921279E-2</v>
      </c>
    </row>
    <row r="15" spans="1:10" x14ac:dyDescent="0.2">
      <c r="A15" s="8" t="s">
        <v>254</v>
      </c>
      <c r="B15" s="711">
        <v>1633230.0901165297</v>
      </c>
      <c r="C15" s="660">
        <v>1581433.6490564928</v>
      </c>
      <c r="D15" s="942">
        <v>3.2752838597395195E-2</v>
      </c>
      <c r="E15" s="711">
        <v>1181407.7236439874</v>
      </c>
      <c r="F15" s="660">
        <v>1141530.5931758329</v>
      </c>
      <c r="G15" s="712">
        <v>3.4933037017617741E-2</v>
      </c>
      <c r="H15" s="711">
        <v>451822.36647199682</v>
      </c>
      <c r="I15" s="660">
        <v>439903.05588013877</v>
      </c>
      <c r="J15" s="942">
        <v>2.7095312097822122E-2</v>
      </c>
    </row>
    <row r="16" spans="1:10" x14ac:dyDescent="0.2">
      <c r="A16" s="21" t="s">
        <v>585</v>
      </c>
      <c r="B16" s="719">
        <v>4.9462998471975164</v>
      </c>
      <c r="C16" s="721">
        <v>4.962339070530204</v>
      </c>
      <c r="D16" s="942">
        <v>-3.2321901233914874E-3</v>
      </c>
      <c r="E16" s="722">
        <v>5.5954195302908296</v>
      </c>
      <c r="F16" s="721">
        <v>5.5975515095406188</v>
      </c>
      <c r="G16" s="712">
        <v>-3.8087711138612423E-4</v>
      </c>
      <c r="H16" s="719">
        <v>3.5765778066928013</v>
      </c>
      <c r="I16" s="721">
        <v>3.6191386916731063</v>
      </c>
      <c r="J16" s="942">
        <v>-1.1759948597225289E-2</v>
      </c>
    </row>
    <row r="17" spans="1:10" x14ac:dyDescent="0.2">
      <c r="A17" s="230" t="s">
        <v>255</v>
      </c>
      <c r="B17" s="715"/>
      <c r="C17" s="716"/>
      <c r="D17" s="717"/>
      <c r="E17" s="715"/>
      <c r="F17" s="716"/>
      <c r="G17" s="716"/>
      <c r="H17" s="715"/>
      <c r="I17" s="716"/>
      <c r="J17" s="717"/>
    </row>
    <row r="18" spans="1:10" x14ac:dyDescent="0.2">
      <c r="A18" s="8" t="s">
        <v>256</v>
      </c>
      <c r="B18" s="711">
        <v>109603.20747794255</v>
      </c>
      <c r="C18" s="660">
        <v>131332.53633723853</v>
      </c>
      <c r="D18" s="942">
        <v>-0.16545274663316445</v>
      </c>
      <c r="E18" s="714">
        <v>29459.466820690188</v>
      </c>
      <c r="F18" s="660">
        <v>29298.761197382435</v>
      </c>
      <c r="G18" s="712">
        <v>5.4850654683007427E-3</v>
      </c>
      <c r="H18" s="711">
        <v>80143.740657248156</v>
      </c>
      <c r="I18" s="660">
        <v>102033.77513985086</v>
      </c>
      <c r="J18" s="942">
        <v>-0.21453714177094296</v>
      </c>
    </row>
    <row r="19" spans="1:10" x14ac:dyDescent="0.2">
      <c r="A19" s="8" t="s">
        <v>257</v>
      </c>
      <c r="B19" s="711">
        <v>653539.04779464996</v>
      </c>
      <c r="C19" s="660">
        <v>652400.72060034156</v>
      </c>
      <c r="D19" s="942">
        <v>1.7448282295899897E-3</v>
      </c>
      <c r="E19" s="714">
        <v>328821.14419407962</v>
      </c>
      <c r="F19" s="660">
        <v>320216.71418893174</v>
      </c>
      <c r="G19" s="712">
        <v>2.6870646108969609E-2</v>
      </c>
      <c r="H19" s="711">
        <v>324717.90360054717</v>
      </c>
      <c r="I19" s="660">
        <v>332184.00641169457</v>
      </c>
      <c r="J19" s="942">
        <v>-2.2475804575293856E-2</v>
      </c>
    </row>
    <row r="20" spans="1:10" x14ac:dyDescent="0.2">
      <c r="A20" s="8" t="s">
        <v>258</v>
      </c>
      <c r="B20" s="711">
        <v>82036.554451038726</v>
      </c>
      <c r="C20" s="660">
        <v>105684.10767340391</v>
      </c>
      <c r="D20" s="942">
        <v>-0.22375694646013689</v>
      </c>
      <c r="E20" s="714">
        <v>18170.1500990942</v>
      </c>
      <c r="F20" s="660">
        <v>18629.283280640895</v>
      </c>
      <c r="G20" s="712">
        <v>-2.4645778081211267E-2</v>
      </c>
      <c r="H20" s="711">
        <v>63866.404351941659</v>
      </c>
      <c r="I20" s="660">
        <v>87054.824392759663</v>
      </c>
      <c r="J20" s="942">
        <v>-0.26636570922480185</v>
      </c>
    </row>
    <row r="21" spans="1:10" x14ac:dyDescent="0.2">
      <c r="A21" s="8" t="s">
        <v>259</v>
      </c>
      <c r="B21" s="711">
        <v>1627830.1430554253</v>
      </c>
      <c r="C21" s="660">
        <v>1550749.4578207035</v>
      </c>
      <c r="D21" s="942">
        <v>4.9705440711902416E-2</v>
      </c>
      <c r="E21" s="714">
        <v>1226431.5213010318</v>
      </c>
      <c r="F21" s="660">
        <v>1182308.1758219681</v>
      </c>
      <c r="G21" s="712">
        <v>3.7319665364225374E-2</v>
      </c>
      <c r="H21" s="711">
        <v>401398.62175361742</v>
      </c>
      <c r="I21" s="660">
        <v>368441.28199837537</v>
      </c>
      <c r="J21" s="942">
        <v>8.9450724892948807E-2</v>
      </c>
    </row>
    <row r="22" spans="1:10" x14ac:dyDescent="0.2">
      <c r="A22" s="230" t="s">
        <v>260</v>
      </c>
      <c r="B22" s="715"/>
      <c r="C22" s="716"/>
      <c r="D22" s="717"/>
      <c r="E22" s="715"/>
      <c r="F22" s="716"/>
      <c r="G22" s="716"/>
      <c r="H22" s="715"/>
      <c r="I22" s="716"/>
      <c r="J22" s="717"/>
    </row>
    <row r="23" spans="1:10" x14ac:dyDescent="0.2">
      <c r="A23" s="8" t="s">
        <v>514</v>
      </c>
      <c r="B23" s="711">
        <v>1417952.5712132941</v>
      </c>
      <c r="C23" s="660">
        <v>1382727.1913102281</v>
      </c>
      <c r="D23" s="942">
        <v>2.5475292685672501E-2</v>
      </c>
      <c r="E23" s="714">
        <v>718544.31855858397</v>
      </c>
      <c r="F23" s="660">
        <v>705619.12667551276</v>
      </c>
      <c r="G23" s="712">
        <v>1.8317519174923191E-2</v>
      </c>
      <c r="H23" s="711">
        <v>699408.25265587552</v>
      </c>
      <c r="I23" s="660">
        <v>677108.06463413837</v>
      </c>
      <c r="J23" s="942">
        <v>3.2934459337427446E-2</v>
      </c>
    </row>
    <row r="24" spans="1:10" x14ac:dyDescent="0.2">
      <c r="A24" s="8" t="s">
        <v>261</v>
      </c>
      <c r="B24" s="711">
        <v>681267.33311806154</v>
      </c>
      <c r="C24" s="660">
        <v>646404.5430434593</v>
      </c>
      <c r="D24" s="942">
        <v>5.3933392717907092E-2</v>
      </c>
      <c r="E24" s="714">
        <v>591838.97301683167</v>
      </c>
      <c r="F24" s="660">
        <v>565158.51878159458</v>
      </c>
      <c r="G24" s="712">
        <v>4.7208797794920487E-2</v>
      </c>
      <c r="H24" s="711">
        <v>89428.360101168742</v>
      </c>
      <c r="I24" s="660">
        <v>81246.024262008767</v>
      </c>
      <c r="J24" s="942">
        <v>0.10071059985375919</v>
      </c>
    </row>
    <row r="25" spans="1:10" x14ac:dyDescent="0.2">
      <c r="A25" s="8" t="s">
        <v>262</v>
      </c>
      <c r="B25" s="711">
        <v>673630.78408493183</v>
      </c>
      <c r="C25" s="660">
        <v>638900.16375463887</v>
      </c>
      <c r="D25" s="942">
        <v>5.4360011627154314E-2</v>
      </c>
      <c r="E25" s="714">
        <v>585530.02979501279</v>
      </c>
      <c r="F25" s="660">
        <v>559467.49636249535</v>
      </c>
      <c r="G25" s="712">
        <v>4.6584535476982936E-2</v>
      </c>
      <c r="H25" s="711">
        <v>88100.754289858305</v>
      </c>
      <c r="I25" s="660">
        <v>79432.667392286749</v>
      </c>
      <c r="J25" s="942">
        <v>0.10912496309312236</v>
      </c>
    </row>
    <row r="26" spans="1:10" x14ac:dyDescent="0.2">
      <c r="A26" s="826" t="s">
        <v>1115</v>
      </c>
      <c r="B26" s="711">
        <v>10382.999459844297</v>
      </c>
      <c r="C26" s="660">
        <v>11401.317592093159</v>
      </c>
      <c r="D26" s="942">
        <v>-8.9315828984105172E-2</v>
      </c>
      <c r="E26" s="714">
        <v>7688.5627138897753</v>
      </c>
      <c r="F26" s="660">
        <v>8759.1743785547642</v>
      </c>
      <c r="G26" s="712">
        <v>-0.12222746327395717</v>
      </c>
      <c r="H26" s="711">
        <v>2694.4367459545751</v>
      </c>
      <c r="I26" s="660">
        <v>2642.1432135383843</v>
      </c>
      <c r="J26" s="942">
        <v>1.9792088539424268E-2</v>
      </c>
    </row>
    <row r="27" spans="1:10" x14ac:dyDescent="0.2">
      <c r="A27" s="826" t="s">
        <v>1116</v>
      </c>
      <c r="B27" s="711">
        <v>11915.171798643185</v>
      </c>
      <c r="C27" s="660">
        <v>12027.416421235432</v>
      </c>
      <c r="D27" s="942">
        <v>-9.3323968058567353E-3</v>
      </c>
      <c r="E27" s="714">
        <v>9462.5799156082794</v>
      </c>
      <c r="F27" s="660">
        <v>8758.5111143528611</v>
      </c>
      <c r="G27" s="712">
        <v>8.0386813701890159E-2</v>
      </c>
      <c r="H27" s="711">
        <v>2452.5918830350452</v>
      </c>
      <c r="I27" s="660">
        <v>3268.9053068825324</v>
      </c>
      <c r="J27" s="942">
        <v>-0.24972073131906769</v>
      </c>
    </row>
    <row r="28" spans="1:10" x14ac:dyDescent="0.2">
      <c r="A28" s="8" t="s">
        <v>231</v>
      </c>
      <c r="B28" s="711">
        <v>272391.32021489571</v>
      </c>
      <c r="C28" s="660">
        <v>267186.97526873462</v>
      </c>
      <c r="D28" s="942">
        <v>1.9478288344432215E-2</v>
      </c>
      <c r="E28" s="714">
        <v>248611.64305898562</v>
      </c>
      <c r="F28" s="660">
        <v>242945.28033989191</v>
      </c>
      <c r="G28" s="712">
        <v>2.3323617199585867E-2</v>
      </c>
      <c r="H28" s="711">
        <v>23779.677155888374</v>
      </c>
      <c r="I28" s="660">
        <v>24241.694928849658</v>
      </c>
      <c r="J28" s="942">
        <v>-1.905880650331282E-2</v>
      </c>
    </row>
    <row r="29" spans="1:10" x14ac:dyDescent="0.2">
      <c r="A29" s="8" t="s">
        <v>0</v>
      </c>
      <c r="B29" s="711">
        <v>368346.38743187423</v>
      </c>
      <c r="C29" s="660">
        <v>356531.47962087131</v>
      </c>
      <c r="D29" s="942">
        <v>3.3138470195020808E-2</v>
      </c>
      <c r="E29" s="714">
        <v>286874.0875948699</v>
      </c>
      <c r="F29" s="660">
        <v>278581.61076046713</v>
      </c>
      <c r="G29" s="712">
        <v>2.9766777540578104E-2</v>
      </c>
      <c r="H29" s="711">
        <v>81472.299837017912</v>
      </c>
      <c r="I29" s="660">
        <v>77949.868860387433</v>
      </c>
      <c r="J29" s="942">
        <v>4.518841440181709E-2</v>
      </c>
    </row>
    <row r="30" spans="1:10" x14ac:dyDescent="0.2">
      <c r="A30" s="8" t="s">
        <v>236</v>
      </c>
      <c r="B30" s="711">
        <v>119200.04454329202</v>
      </c>
      <c r="C30" s="660">
        <v>115902.2704260374</v>
      </c>
      <c r="D30" s="942">
        <v>2.845305881526361E-2</v>
      </c>
      <c r="E30" s="714">
        <v>83880.988057603085</v>
      </c>
      <c r="F30" s="660">
        <v>81594.291149246041</v>
      </c>
      <c r="G30" s="712">
        <v>2.8025207108845374E-2</v>
      </c>
      <c r="H30" s="711">
        <v>35319.056485685171</v>
      </c>
      <c r="I30" s="660">
        <v>34307.979276788537</v>
      </c>
      <c r="J30" s="942">
        <v>2.94706138399905E-2</v>
      </c>
    </row>
    <row r="31" spans="1:10" x14ac:dyDescent="0.2">
      <c r="A31" s="8" t="s">
        <v>243</v>
      </c>
      <c r="B31" s="711">
        <v>323778.53741601249</v>
      </c>
      <c r="C31" s="660">
        <v>309442.99266858131</v>
      </c>
      <c r="D31" s="942">
        <v>4.6326932866709969E-2</v>
      </c>
      <c r="E31" s="714">
        <v>256350.40538636615</v>
      </c>
      <c r="F31" s="660">
        <v>248370.80903311624</v>
      </c>
      <c r="G31" s="712">
        <v>3.2127754402031972E-2</v>
      </c>
      <c r="H31" s="711">
        <v>67428.132029547909</v>
      </c>
      <c r="I31" s="660">
        <v>61072.183635451016</v>
      </c>
      <c r="J31" s="942">
        <v>0.10407272207649387</v>
      </c>
    </row>
    <row r="32" spans="1:10" x14ac:dyDescent="0.2">
      <c r="A32" s="137" t="s">
        <v>128</v>
      </c>
      <c r="B32" s="715"/>
      <c r="C32" s="716"/>
      <c r="D32" s="717"/>
      <c r="E32" s="715"/>
      <c r="F32" s="716"/>
      <c r="G32" s="716"/>
      <c r="H32" s="715"/>
      <c r="I32" s="716"/>
      <c r="J32" s="717"/>
    </row>
    <row r="33" spans="1:10" x14ac:dyDescent="0.2">
      <c r="A33" s="20" t="s">
        <v>517</v>
      </c>
      <c r="B33" s="723">
        <v>6.9643835332731907</v>
      </c>
      <c r="C33" s="721">
        <v>6.9749374770894841</v>
      </c>
      <c r="D33" s="942">
        <v>-1.5131237879851822E-3</v>
      </c>
      <c r="E33" s="722">
        <v>7.1407522665019316</v>
      </c>
      <c r="F33" s="721">
        <v>7.2234585320728275</v>
      </c>
      <c r="G33" s="712">
        <v>-1.1449676800063591E-2</v>
      </c>
      <c r="H33" s="723">
        <v>6.783189286920587</v>
      </c>
      <c r="I33" s="721">
        <v>6.7159519193374217</v>
      </c>
      <c r="J33" s="942">
        <v>1.001159156449094E-2</v>
      </c>
    </row>
    <row r="34" spans="1:10" x14ac:dyDescent="0.2">
      <c r="A34" s="20" t="s">
        <v>264</v>
      </c>
      <c r="B34" s="723">
        <v>7.8923920297932746</v>
      </c>
      <c r="C34" s="721">
        <v>7.9150674531034539</v>
      </c>
      <c r="D34" s="942">
        <v>-2.8648427122738296E-3</v>
      </c>
      <c r="E34" s="722">
        <v>8.2034410340818447</v>
      </c>
      <c r="F34" s="721">
        <v>8.3004937248534674</v>
      </c>
      <c r="G34" s="712">
        <v>-1.1692399752201044E-2</v>
      </c>
      <c r="H34" s="723">
        <v>5.8251165085228962</v>
      </c>
      <c r="I34" s="721">
        <v>5.2003975525760877</v>
      </c>
      <c r="J34" s="942">
        <v>0.12012907660056604</v>
      </c>
    </row>
    <row r="35" spans="1:10" x14ac:dyDescent="0.2">
      <c r="A35" s="20" t="s">
        <v>518</v>
      </c>
      <c r="B35" s="723">
        <v>3.9747923721815179</v>
      </c>
      <c r="C35" s="721">
        <v>3.4144881119320494</v>
      </c>
      <c r="D35" s="942">
        <v>0.16409612272230945</v>
      </c>
      <c r="E35" s="722">
        <v>4.7370835914342733</v>
      </c>
      <c r="F35" s="721">
        <v>4.0994055932239606</v>
      </c>
      <c r="G35" s="712">
        <v>0.15555377083554522</v>
      </c>
      <c r="H35" s="723">
        <v>1.7995979259685757</v>
      </c>
      <c r="I35" s="721">
        <v>1.143864921328372</v>
      </c>
      <c r="J35" s="942">
        <v>0.57326087408878657</v>
      </c>
    </row>
    <row r="36" spans="1:10" x14ac:dyDescent="0.2">
      <c r="A36" s="20" t="s">
        <v>519</v>
      </c>
      <c r="B36" s="723">
        <v>3.3009616197596281</v>
      </c>
      <c r="C36" s="721">
        <v>2.6096694446346311</v>
      </c>
      <c r="D36" s="942">
        <v>0.26489645136715079</v>
      </c>
      <c r="E36" s="722">
        <v>3.8937298132112841</v>
      </c>
      <c r="F36" s="721">
        <v>3.1001738238783565</v>
      </c>
      <c r="G36" s="712">
        <v>0.25597145012345757</v>
      </c>
      <c r="H36" s="723">
        <v>1.0139458138417157</v>
      </c>
      <c r="I36" s="721">
        <v>1.2954410856180378</v>
      </c>
      <c r="J36" s="942">
        <v>-0.21729685348216699</v>
      </c>
    </row>
    <row r="37" spans="1:10" x14ac:dyDescent="0.2">
      <c r="A37" s="608" t="s">
        <v>520</v>
      </c>
      <c r="B37" s="723">
        <v>7.8207584391055471</v>
      </c>
      <c r="C37" s="721">
        <v>7.7467404926741086</v>
      </c>
      <c r="D37" s="942">
        <v>9.5547213052296076E-3</v>
      </c>
      <c r="E37" s="722">
        <v>8.1212134330748995</v>
      </c>
      <c r="F37" s="721">
        <v>8.1501971477011956</v>
      </c>
      <c r="G37" s="712">
        <v>-3.5561979791459697E-3</v>
      </c>
      <c r="H37" s="723">
        <v>4.6795631559926685</v>
      </c>
      <c r="I37" s="721">
        <v>3.7033808823713201</v>
      </c>
      <c r="J37" s="942">
        <v>0.26359218903681514</v>
      </c>
    </row>
    <row r="38" spans="1:10" x14ac:dyDescent="0.2">
      <c r="A38" s="608" t="s">
        <v>1</v>
      </c>
      <c r="B38" s="723">
        <v>7.2034471822024067</v>
      </c>
      <c r="C38" s="721">
        <v>7.3016361566155901</v>
      </c>
      <c r="D38" s="942">
        <v>-1.3447530431137666E-2</v>
      </c>
      <c r="E38" s="722">
        <v>8.0374330353736045</v>
      </c>
      <c r="F38" s="721">
        <v>8.1668128732039982</v>
      </c>
      <c r="G38" s="712">
        <v>-1.5842145502672156E-2</v>
      </c>
      <c r="H38" s="723">
        <v>4.2668794018153706</v>
      </c>
      <c r="I38" s="721">
        <v>4.2096191099761047</v>
      </c>
      <c r="J38" s="942">
        <v>1.3602250071406363E-2</v>
      </c>
    </row>
    <row r="39" spans="1:10" x14ac:dyDescent="0.2">
      <c r="A39" s="20" t="s">
        <v>129</v>
      </c>
      <c r="B39" s="723">
        <v>3.6723560704652045</v>
      </c>
      <c r="C39" s="721">
        <v>3.7923142262114555</v>
      </c>
      <c r="D39" s="942">
        <v>-3.1631913546913526E-2</v>
      </c>
      <c r="E39" s="722">
        <v>4.4177528394632217</v>
      </c>
      <c r="F39" s="721">
        <v>4.4366735347449042</v>
      </c>
      <c r="G39" s="712">
        <v>-4.264612920808597E-3</v>
      </c>
      <c r="H39" s="723">
        <v>1.9020761224762721</v>
      </c>
      <c r="I39" s="721">
        <v>2.2598415439517217</v>
      </c>
      <c r="J39" s="942">
        <v>-0.15831438378189788</v>
      </c>
    </row>
    <row r="40" spans="1:10" x14ac:dyDescent="0.2">
      <c r="A40" s="20" t="s">
        <v>130</v>
      </c>
      <c r="B40" s="723">
        <v>6.8430068191811673</v>
      </c>
      <c r="C40" s="721">
        <v>6.9923228667256456</v>
      </c>
      <c r="D40" s="942">
        <v>-2.1354283889696846E-2</v>
      </c>
      <c r="E40" s="722">
        <v>7.5489086609466858</v>
      </c>
      <c r="F40" s="721">
        <v>7.7026630477064835</v>
      </c>
      <c r="G40" s="712">
        <v>-1.9961198589048879E-2</v>
      </c>
      <c r="H40" s="723">
        <v>4.1592868665023479</v>
      </c>
      <c r="I40" s="721">
        <v>4.1034828918516659</v>
      </c>
      <c r="J40" s="942">
        <v>1.3599173219776883E-2</v>
      </c>
    </row>
    <row r="41" spans="1:10" x14ac:dyDescent="0.2">
      <c r="A41" s="20" t="s">
        <v>279</v>
      </c>
      <c r="B41" s="723">
        <v>8.6862508879313189</v>
      </c>
      <c r="C41" s="721">
        <v>8.7243334076367631</v>
      </c>
      <c r="D41" s="942">
        <v>-4.3650921997213654E-3</v>
      </c>
      <c r="E41" s="722">
        <v>9.1490261893979206</v>
      </c>
      <c r="F41" s="721">
        <v>9.2910093858256833</v>
      </c>
      <c r="G41" s="712">
        <v>-1.5281783768765878E-2</v>
      </c>
      <c r="H41" s="723">
        <v>7.7097383175529703</v>
      </c>
      <c r="I41" s="721">
        <v>7.52605808768336</v>
      </c>
      <c r="J41" s="942">
        <v>2.440590116759922E-2</v>
      </c>
    </row>
    <row r="42" spans="1:10" x14ac:dyDescent="0.2">
      <c r="A42" s="230" t="s">
        <v>280</v>
      </c>
      <c r="B42" s="715"/>
      <c r="C42" s="724"/>
      <c r="D42" s="943"/>
      <c r="E42" s="715"/>
      <c r="F42" s="724"/>
      <c r="G42" s="725"/>
      <c r="H42" s="715"/>
      <c r="I42" s="724"/>
      <c r="J42" s="943"/>
    </row>
    <row r="43" spans="1:10" x14ac:dyDescent="0.2">
      <c r="A43" s="938" t="s">
        <v>281</v>
      </c>
      <c r="B43" s="711">
        <v>1426953.1358308278</v>
      </c>
      <c r="C43" s="660">
        <v>1373112</v>
      </c>
      <c r="D43" s="942">
        <v>3.9211030003982073E-2</v>
      </c>
      <c r="E43" s="711">
        <v>862656.65997289331</v>
      </c>
      <c r="F43" s="660">
        <v>822899</v>
      </c>
      <c r="G43" s="712">
        <v>4.8314143014991373E-2</v>
      </c>
      <c r="H43" s="711">
        <v>564296.47585814726</v>
      </c>
      <c r="I43" s="660">
        <v>550213</v>
      </c>
      <c r="J43" s="942">
        <v>2.5596406951757356E-2</v>
      </c>
    </row>
    <row r="44" spans="1:10" x14ac:dyDescent="0.2">
      <c r="A44" s="826" t="s">
        <v>1080</v>
      </c>
      <c r="B44" s="711">
        <v>1245118.8382883263</v>
      </c>
      <c r="C44" s="660">
        <v>1198129.3017679327</v>
      </c>
      <c r="D44" s="942">
        <v>3.9219086329878472E-2</v>
      </c>
      <c r="E44" s="711">
        <v>732500.05529282289</v>
      </c>
      <c r="F44" s="660">
        <v>696391.41091512656</v>
      </c>
      <c r="G44" s="712">
        <v>5.1851076580979205E-2</v>
      </c>
      <c r="H44" s="711">
        <v>512618.78299619746</v>
      </c>
      <c r="I44" s="660">
        <v>501737.89085295406</v>
      </c>
      <c r="J44" s="942">
        <v>2.1686407069527736E-2</v>
      </c>
    </row>
    <row r="45" spans="1:10" x14ac:dyDescent="0.2">
      <c r="A45" s="938" t="s">
        <v>282</v>
      </c>
      <c r="B45" s="711">
        <v>458593.97591261519</v>
      </c>
      <c r="C45" s="660">
        <v>448285</v>
      </c>
      <c r="D45" s="942">
        <v>2.2996477492254197E-2</v>
      </c>
      <c r="E45" s="711">
        <v>327751.64026176411</v>
      </c>
      <c r="F45" s="660">
        <v>326079</v>
      </c>
      <c r="G45" s="712">
        <v>5.1295552972259184E-3</v>
      </c>
      <c r="H45" s="711">
        <v>130842.33565093731</v>
      </c>
      <c r="I45" s="660">
        <v>122205</v>
      </c>
      <c r="J45" s="942">
        <v>7.067906919469169E-2</v>
      </c>
    </row>
    <row r="46" spans="1:10" x14ac:dyDescent="0.2">
      <c r="A46" s="826" t="s">
        <v>1081</v>
      </c>
      <c r="B46" s="711">
        <v>358273.6682610985</v>
      </c>
      <c r="C46" s="660">
        <v>352703.18189950392</v>
      </c>
      <c r="D46" s="942">
        <v>1.5793694663014834E-2</v>
      </c>
      <c r="E46" s="711">
        <v>262769.64088663453</v>
      </c>
      <c r="F46" s="660">
        <v>261565.10325895896</v>
      </c>
      <c r="G46" s="712">
        <v>4.6051159450082313E-3</v>
      </c>
      <c r="H46" s="711">
        <v>95504.027374404206</v>
      </c>
      <c r="I46" s="660">
        <v>91138.078640562875</v>
      </c>
      <c r="J46" s="942">
        <v>4.7904770420496678E-2</v>
      </c>
    </row>
    <row r="47" spans="1:10" x14ac:dyDescent="0.2">
      <c r="A47" s="938" t="s">
        <v>567</v>
      </c>
      <c r="B47" s="711">
        <v>231050.67371076721</v>
      </c>
      <c r="C47" s="660">
        <v>233191</v>
      </c>
      <c r="D47" s="942">
        <v>-9.1784257935889624E-3</v>
      </c>
      <c r="E47" s="711">
        <v>178447.68162255458</v>
      </c>
      <c r="F47" s="660">
        <v>181722</v>
      </c>
      <c r="G47" s="712">
        <v>-1.8018282747523262E-2</v>
      </c>
      <c r="H47" s="711">
        <v>52602.992088205341</v>
      </c>
      <c r="I47" s="660">
        <v>51469</v>
      </c>
      <c r="J47" s="942">
        <v>2.2032526145939091E-2</v>
      </c>
    </row>
    <row r="48" spans="1:10" x14ac:dyDescent="0.2">
      <c r="A48" s="828" t="s">
        <v>629</v>
      </c>
      <c r="B48" s="711">
        <v>181085.23947441601</v>
      </c>
      <c r="C48" s="660">
        <v>180334.93106468237</v>
      </c>
      <c r="D48" s="942">
        <v>4.1606382374390627E-3</v>
      </c>
      <c r="E48" s="711">
        <v>138879.90865657548</v>
      </c>
      <c r="F48" s="660">
        <v>142218.05007494288</v>
      </c>
      <c r="G48" s="712">
        <v>-2.3471995408517632E-2</v>
      </c>
      <c r="H48" s="711">
        <v>42205.330817835806</v>
      </c>
      <c r="I48" s="660">
        <v>38116.880989732257</v>
      </c>
      <c r="J48" s="942">
        <v>0.10726087030061238</v>
      </c>
    </row>
    <row r="49" spans="1:10" x14ac:dyDescent="0.2">
      <c r="A49" s="938" t="s">
        <v>172</v>
      </c>
      <c r="B49" s="711">
        <v>216541.61561157645</v>
      </c>
      <c r="C49" s="660">
        <v>199232</v>
      </c>
      <c r="D49" s="942">
        <v>8.6881703800476107E-2</v>
      </c>
      <c r="E49" s="711">
        <v>187222.55892866405</v>
      </c>
      <c r="F49" s="660">
        <v>172588</v>
      </c>
      <c r="G49" s="712">
        <v>8.4794765155538299E-2</v>
      </c>
      <c r="H49" s="711">
        <v>29319.056682896156</v>
      </c>
      <c r="I49" s="660">
        <v>26644</v>
      </c>
      <c r="J49" s="942">
        <v>0.10039996557934838</v>
      </c>
    </row>
    <row r="50" spans="1:10" x14ac:dyDescent="0.2">
      <c r="A50" s="8" t="s">
        <v>725</v>
      </c>
      <c r="B50" s="711">
        <v>4844.3825630708288</v>
      </c>
      <c r="C50" s="660">
        <v>4471.8331523043616</v>
      </c>
      <c r="D50" s="942">
        <v>8.3310221575348953E-2</v>
      </c>
      <c r="E50" s="711">
        <v>3900.9913222898731</v>
      </c>
      <c r="F50" s="660">
        <v>3346.8680038262546</v>
      </c>
      <c r="G50" s="712">
        <v>0.16556473629379043</v>
      </c>
      <c r="H50" s="711">
        <v>943.3912407809803</v>
      </c>
      <c r="I50" s="660">
        <v>1124.9651484781136</v>
      </c>
      <c r="J50" s="942">
        <v>-0.16140402922061359</v>
      </c>
    </row>
    <row r="51" spans="1:10" x14ac:dyDescent="0.2">
      <c r="A51" s="8" t="s">
        <v>863</v>
      </c>
      <c r="B51" s="711">
        <v>6229.8136680951302</v>
      </c>
      <c r="C51" s="660">
        <v>8434.971668850374</v>
      </c>
      <c r="D51" s="942">
        <v>-0.26143039802951595</v>
      </c>
      <c r="E51" s="711">
        <v>5398.1445750544462</v>
      </c>
      <c r="F51" s="660">
        <v>5902.284310547213</v>
      </c>
      <c r="G51" s="712">
        <v>-8.5414342815015476E-2</v>
      </c>
      <c r="H51" s="711">
        <v>831.66909304069281</v>
      </c>
      <c r="I51" s="660">
        <v>2532.6873583031297</v>
      </c>
      <c r="J51" s="942">
        <v>-0.67162583636146023</v>
      </c>
    </row>
    <row r="52" spans="1:10" x14ac:dyDescent="0.2">
      <c r="A52" s="826" t="s">
        <v>1035</v>
      </c>
      <c r="B52" s="711">
        <v>9725.5533794391504</v>
      </c>
      <c r="C52" s="660" t="s">
        <v>883</v>
      </c>
      <c r="D52" s="942" t="s">
        <v>883</v>
      </c>
      <c r="E52" s="711">
        <v>4915.5177470182834</v>
      </c>
      <c r="F52" s="660" t="s">
        <v>883</v>
      </c>
      <c r="G52" s="712" t="s">
        <v>883</v>
      </c>
      <c r="H52" s="711">
        <v>4810.035632420836</v>
      </c>
      <c r="I52" s="660" t="s">
        <v>883</v>
      </c>
      <c r="J52" s="942" t="s">
        <v>883</v>
      </c>
    </row>
    <row r="53" spans="1:10" x14ac:dyDescent="0.2">
      <c r="A53" s="826" t="s">
        <v>1036</v>
      </c>
      <c r="B53" s="711">
        <v>2371.3083866403858</v>
      </c>
      <c r="C53" s="660" t="s">
        <v>883</v>
      </c>
      <c r="D53" s="942" t="s">
        <v>883</v>
      </c>
      <c r="E53" s="711">
        <v>1470.3712399329154</v>
      </c>
      <c r="F53" s="660" t="s">
        <v>883</v>
      </c>
      <c r="G53" s="712" t="s">
        <v>883</v>
      </c>
      <c r="H53" s="711">
        <v>900.93714670745987</v>
      </c>
      <c r="I53" s="660" t="s">
        <v>883</v>
      </c>
      <c r="J53" s="942" t="s">
        <v>883</v>
      </c>
    </row>
    <row r="54" spans="1:10" x14ac:dyDescent="0.2">
      <c r="A54" s="8" t="s">
        <v>285</v>
      </c>
      <c r="B54" s="711">
        <v>12592.769726986571</v>
      </c>
      <c r="C54" s="660">
        <v>11050.691251142474</v>
      </c>
      <c r="D54" s="942">
        <v>0.1395458836735366</v>
      </c>
      <c r="E54" s="711">
        <v>8222.438859900567</v>
      </c>
      <c r="F54" s="660">
        <v>7911.6174664803129</v>
      </c>
      <c r="G54" s="712">
        <v>3.9286706509399805E-2</v>
      </c>
      <c r="H54" s="711">
        <v>4370.3308670859351</v>
      </c>
      <c r="I54" s="660">
        <v>3139.07378466214</v>
      </c>
      <c r="J54" s="942">
        <v>0.39223578892597311</v>
      </c>
    </row>
    <row r="55" spans="1:10" x14ac:dyDescent="0.2">
      <c r="A55" s="8" t="s">
        <v>286</v>
      </c>
      <c r="B55" s="711">
        <v>18828.198294239279</v>
      </c>
      <c r="C55" s="660">
        <v>21060.90649248935</v>
      </c>
      <c r="D55" s="942">
        <v>-0.10601197052208033</v>
      </c>
      <c r="E55" s="711">
        <v>15203.088014258834</v>
      </c>
      <c r="F55" s="660">
        <v>16854.646072920976</v>
      </c>
      <c r="G55" s="712">
        <v>-9.7988296610723169E-2</v>
      </c>
      <c r="H55" s="711">
        <v>3625.1102799805799</v>
      </c>
      <c r="I55" s="660">
        <v>4206.2604195686908</v>
      </c>
      <c r="J55" s="942">
        <v>-0.13816313818432147</v>
      </c>
    </row>
    <row r="56" spans="1:10" x14ac:dyDescent="0.2">
      <c r="A56" s="8" t="s">
        <v>287</v>
      </c>
      <c r="B56" s="711">
        <v>148189.48120167351</v>
      </c>
      <c r="C56" s="660">
        <v>145483.37279474392</v>
      </c>
      <c r="D56" s="942">
        <v>1.8600808841210403E-2</v>
      </c>
      <c r="E56" s="711">
        <v>132043.15498127032</v>
      </c>
      <c r="F56" s="660">
        <v>129618.00847977118</v>
      </c>
      <c r="G56" s="712">
        <v>1.8709950337476577E-2</v>
      </c>
      <c r="H56" s="711">
        <v>16146.326220387926</v>
      </c>
      <c r="I56" s="660">
        <v>15865.364314972721</v>
      </c>
      <c r="J56" s="942">
        <v>1.7709136697860117E-2</v>
      </c>
    </row>
    <row r="57" spans="1:10" x14ac:dyDescent="0.2">
      <c r="A57" s="230" t="s">
        <v>288</v>
      </c>
      <c r="B57" s="715"/>
      <c r="C57" s="724"/>
      <c r="D57" s="717"/>
      <c r="E57" s="715"/>
      <c r="F57" s="724"/>
      <c r="G57" s="716"/>
      <c r="H57" s="715"/>
      <c r="I57" s="724"/>
      <c r="J57" s="717"/>
    </row>
    <row r="58" spans="1:10" s="152" customFormat="1" x14ac:dyDescent="0.2">
      <c r="A58" s="21" t="s">
        <v>289</v>
      </c>
      <c r="B58" s="711">
        <v>2084414.3682743032</v>
      </c>
      <c r="C58" s="660">
        <v>2004785.4487030143</v>
      </c>
      <c r="D58" s="942">
        <v>3.9719422157021622E-2</v>
      </c>
      <c r="E58" s="714">
        <v>1418984.2489056597</v>
      </c>
      <c r="F58" s="660">
        <v>1371080.7356410543</v>
      </c>
      <c r="G58" s="712">
        <v>3.4938506551335902E-2</v>
      </c>
      <c r="H58" s="714">
        <v>665430.11936978507</v>
      </c>
      <c r="I58" s="660">
        <v>633704.71306114935</v>
      </c>
      <c r="J58" s="942">
        <v>5.0063390179606149E-2</v>
      </c>
    </row>
    <row r="59" spans="1:10" x14ac:dyDescent="0.2">
      <c r="A59" s="21" t="s">
        <v>181</v>
      </c>
      <c r="B59" s="711">
        <v>2065419.7838736</v>
      </c>
      <c r="C59" s="660">
        <v>1983222.4508297194</v>
      </c>
      <c r="D59" s="942">
        <v>4.1446350614622984E-2</v>
      </c>
      <c r="E59" s="714">
        <v>1405728.7308303651</v>
      </c>
      <c r="F59" s="660">
        <v>1357094.7509371638</v>
      </c>
      <c r="G59" s="712">
        <v>3.5836834428558673E-2</v>
      </c>
      <c r="H59" s="714">
        <v>659691.05304437061</v>
      </c>
      <c r="I59" s="660">
        <v>626127.69989176898</v>
      </c>
      <c r="J59" s="942">
        <v>5.3604645120162164E-2</v>
      </c>
    </row>
    <row r="60" spans="1:10" x14ac:dyDescent="0.2">
      <c r="A60" s="21" t="s">
        <v>182</v>
      </c>
      <c r="B60" s="711">
        <v>17023.286126728137</v>
      </c>
      <c r="C60" s="660">
        <v>20367.078177643027</v>
      </c>
      <c r="D60" s="942">
        <v>-0.16417632523183301</v>
      </c>
      <c r="E60" s="714">
        <v>11082.34931431453</v>
      </c>
      <c r="F60" s="660">
        <v>12700.203083907831</v>
      </c>
      <c r="G60" s="712">
        <v>-0.12738802355398948</v>
      </c>
      <c r="H60" s="714">
        <v>5940.9368124135144</v>
      </c>
      <c r="I60" s="660">
        <v>7666.8750937351151</v>
      </c>
      <c r="J60" s="942">
        <v>-0.22511626447806987</v>
      </c>
    </row>
    <row r="61" spans="1:10" x14ac:dyDescent="0.2">
      <c r="A61" s="21" t="s">
        <v>587</v>
      </c>
      <c r="B61" s="711">
        <v>14239.957883056777</v>
      </c>
      <c r="C61" s="660">
        <v>16472.87793171727</v>
      </c>
      <c r="D61" s="942">
        <v>-0.13555130183786379</v>
      </c>
      <c r="E61" s="714">
        <v>12017.146483923854</v>
      </c>
      <c r="F61" s="660">
        <v>12936.327843575677</v>
      </c>
      <c r="G61" s="712">
        <v>-7.105427218345417E-2</v>
      </c>
      <c r="H61" s="714">
        <v>2222.811399132911</v>
      </c>
      <c r="I61" s="660">
        <v>3536.5500881415473</v>
      </c>
      <c r="J61" s="942">
        <v>-0.37147464513898754</v>
      </c>
    </row>
    <row r="62" spans="1:10" x14ac:dyDescent="0.2">
      <c r="A62" s="21" t="s">
        <v>228</v>
      </c>
      <c r="B62" s="711">
        <v>62637.695676402269</v>
      </c>
      <c r="C62" s="660">
        <v>82319.062450837446</v>
      </c>
      <c r="D62" s="942">
        <v>-0.2390863815557821</v>
      </c>
      <c r="E62" s="714">
        <v>50586.603151364048</v>
      </c>
      <c r="F62" s="660">
        <v>53775.729838698921</v>
      </c>
      <c r="G62" s="712">
        <v>-5.9304200926713624E-2</v>
      </c>
      <c r="H62" s="714">
        <v>12051.092525037955</v>
      </c>
      <c r="I62" s="660">
        <v>28543.332612138238</v>
      </c>
      <c r="J62" s="942">
        <v>-0.57779658427435521</v>
      </c>
    </row>
    <row r="63" spans="1:10" x14ac:dyDescent="0.2">
      <c r="A63" s="21" t="s">
        <v>290</v>
      </c>
      <c r="B63" s="711">
        <v>42184.378664313408</v>
      </c>
      <c r="C63" s="660">
        <v>47114.071796721269</v>
      </c>
      <c r="D63" s="942">
        <v>-0.10463313707372934</v>
      </c>
      <c r="E63" s="714">
        <v>33063.253187658236</v>
      </c>
      <c r="F63" s="660">
        <v>35213.929059532449</v>
      </c>
      <c r="G63" s="712">
        <v>-6.1074578421462022E-2</v>
      </c>
      <c r="H63" s="714">
        <v>9121.1254766539278</v>
      </c>
      <c r="I63" s="660">
        <v>11900.142737190314</v>
      </c>
      <c r="J63" s="942">
        <v>-0.23352806112580515</v>
      </c>
    </row>
    <row r="64" spans="1:10" x14ac:dyDescent="0.2">
      <c r="A64" s="21" t="s">
        <v>291</v>
      </c>
      <c r="B64" s="711">
        <v>10608.951140112893</v>
      </c>
      <c r="C64" s="660">
        <v>11942.544037242898</v>
      </c>
      <c r="D64" s="942">
        <v>-0.1116674046142252</v>
      </c>
      <c r="E64" s="714">
        <v>10374.558361203221</v>
      </c>
      <c r="F64" s="660">
        <v>10287.91927116252</v>
      </c>
      <c r="G64" s="712">
        <v>8.4214395308830348E-3</v>
      </c>
      <c r="H64" s="714">
        <v>234.39277890969885</v>
      </c>
      <c r="I64" s="660">
        <v>1654.6247660803654</v>
      </c>
      <c r="J64" s="942">
        <v>-0.8583408252343816</v>
      </c>
    </row>
    <row r="65" spans="1:10" x14ac:dyDescent="0.2">
      <c r="A65" s="21" t="s">
        <v>292</v>
      </c>
      <c r="B65" s="711">
        <v>12139.729949244022</v>
      </c>
      <c r="C65" s="660">
        <v>26348.657185115699</v>
      </c>
      <c r="D65" s="942">
        <v>-0.53926570663715911</v>
      </c>
      <c r="E65" s="714">
        <v>9444.1556797697667</v>
      </c>
      <c r="F65" s="660">
        <v>10692.370983966939</v>
      </c>
      <c r="G65" s="712">
        <v>-0.11673886980435433</v>
      </c>
      <c r="H65" s="714">
        <v>2695.5742694743326</v>
      </c>
      <c r="I65" s="660">
        <v>15656.286201148756</v>
      </c>
      <c r="J65" s="942">
        <v>-0.82782798967506421</v>
      </c>
    </row>
    <row r="66" spans="1:10" x14ac:dyDescent="0.2">
      <c r="A66" s="21" t="s">
        <v>222</v>
      </c>
      <c r="B66" s="711">
        <v>24200.651283778054</v>
      </c>
      <c r="C66" s="660">
        <v>25016.711401863242</v>
      </c>
      <c r="D66" s="942">
        <v>-3.262059928566019E-2</v>
      </c>
      <c r="E66" s="714">
        <v>22971.578084799985</v>
      </c>
      <c r="F66" s="660">
        <v>23777.990847416262</v>
      </c>
      <c r="G66" s="712">
        <v>-3.3914251535844264E-2</v>
      </c>
      <c r="H66" s="714">
        <v>1229.0731989780454</v>
      </c>
      <c r="I66" s="660">
        <v>1238.7205544470012</v>
      </c>
      <c r="J66" s="942">
        <v>-7.7881612881305351E-3</v>
      </c>
    </row>
    <row r="67" spans="1:10" x14ac:dyDescent="0.2">
      <c r="A67" s="21" t="s">
        <v>242</v>
      </c>
      <c r="B67" s="711">
        <v>150514.89018228164</v>
      </c>
      <c r="C67" s="660">
        <v>148197.42769999051</v>
      </c>
      <c r="D67" s="942">
        <v>1.5637670088191946E-2</v>
      </c>
      <c r="E67" s="714">
        <v>130689.07252609967</v>
      </c>
      <c r="F67" s="660">
        <v>131259.45721800625</v>
      </c>
      <c r="G67" s="712">
        <v>-4.3454750156344257E-3</v>
      </c>
      <c r="H67" s="714">
        <v>19825.817656160885</v>
      </c>
      <c r="I67" s="660">
        <v>16937.970481984234</v>
      </c>
      <c r="J67" s="942">
        <v>0.17049546622178013</v>
      </c>
    </row>
    <row r="68" spans="1:10" x14ac:dyDescent="0.2">
      <c r="A68" s="21" t="s">
        <v>293</v>
      </c>
      <c r="B68" s="711">
        <v>7967.2213701134688</v>
      </c>
      <c r="C68" s="660">
        <v>7758.2403927262239</v>
      </c>
      <c r="D68" s="942">
        <v>2.6936646302320844E-2</v>
      </c>
      <c r="E68" s="714">
        <v>5725.6640999414094</v>
      </c>
      <c r="F68" s="660">
        <v>5787.3540287081833</v>
      </c>
      <c r="G68" s="712">
        <v>-1.0659435807928941E-2</v>
      </c>
      <c r="H68" s="944">
        <v>2241.5572701721021</v>
      </c>
      <c r="I68" s="660">
        <v>1970.8863640180323</v>
      </c>
      <c r="J68" s="942">
        <v>0.13733460796910424</v>
      </c>
    </row>
    <row r="69" spans="1:10" s="7" customFormat="1" ht="12" x14ac:dyDescent="0.2">
      <c r="A69" s="21" t="s">
        <v>294</v>
      </c>
      <c r="B69" s="711">
        <v>6314.890715900362</v>
      </c>
      <c r="C69" s="660">
        <v>4617.1929778619697</v>
      </c>
      <c r="D69" s="942">
        <v>0.36769044442767163</v>
      </c>
      <c r="E69" s="714">
        <v>1782.5735732377968</v>
      </c>
      <c r="F69" s="660">
        <v>2284.0824884129761</v>
      </c>
      <c r="G69" s="712">
        <v>-0.219566901685603</v>
      </c>
      <c r="H69" s="944">
        <v>4532.3171426626141</v>
      </c>
      <c r="I69" s="660">
        <v>2333.1104894489945</v>
      </c>
      <c r="J69" s="942">
        <v>0.94260716033770064</v>
      </c>
    </row>
    <row r="70" spans="1:10" x14ac:dyDescent="0.2">
      <c r="A70" s="21" t="s">
        <v>588</v>
      </c>
      <c r="B70" s="711">
        <v>17765.372484024159</v>
      </c>
      <c r="C70" s="660">
        <v>16145.999039575048</v>
      </c>
      <c r="D70" s="942">
        <v>0.10029564850585615</v>
      </c>
      <c r="E70" s="714">
        <v>12466.16156483713</v>
      </c>
      <c r="F70" s="660">
        <v>11103.739657515174</v>
      </c>
      <c r="G70" s="712">
        <v>0.12269937420586485</v>
      </c>
      <c r="H70" s="944">
        <v>5299.2109191870859</v>
      </c>
      <c r="I70" s="660">
        <v>5042.2593820599104</v>
      </c>
      <c r="J70" s="942">
        <v>5.0959603157543887E-2</v>
      </c>
    </row>
    <row r="71" spans="1:10" x14ac:dyDescent="0.2">
      <c r="A71" s="828" t="s">
        <v>1082</v>
      </c>
      <c r="B71" s="711">
        <v>99579.399602089383</v>
      </c>
      <c r="C71" s="660">
        <v>93185.68134079306</v>
      </c>
      <c r="D71" s="942">
        <v>6.8612668484051786E-2</v>
      </c>
      <c r="E71" s="714">
        <v>40065.36117919581</v>
      </c>
      <c r="F71" s="660">
        <v>36500.805895667232</v>
      </c>
      <c r="G71" s="712">
        <v>9.7656892664709671E-2</v>
      </c>
      <c r="H71" s="944">
        <v>59514.038422890517</v>
      </c>
      <c r="I71" s="660">
        <v>56684.875445125836</v>
      </c>
      <c r="J71" s="942">
        <v>4.9910367722400206E-2</v>
      </c>
    </row>
    <row r="72" spans="1:10" x14ac:dyDescent="0.2">
      <c r="A72" s="91" t="s">
        <v>820</v>
      </c>
      <c r="B72" s="727">
        <v>44.053543602378987</v>
      </c>
      <c r="C72" s="940">
        <v>44.036065265743275</v>
      </c>
      <c r="D72" s="731">
        <v>3.9690959058757969E-4</v>
      </c>
      <c r="E72" s="729">
        <v>44.024354035306828</v>
      </c>
      <c r="F72" s="940">
        <v>44.084475371682416</v>
      </c>
      <c r="G72" s="728">
        <v>-1.3637757026412345E-3</v>
      </c>
      <c r="H72" s="729">
        <v>44.115137164267118</v>
      </c>
      <c r="I72" s="940">
        <v>43.9336987681083</v>
      </c>
      <c r="J72" s="731">
        <v>4.1298229205897208E-3</v>
      </c>
    </row>
    <row r="73" spans="1:10" x14ac:dyDescent="0.2">
      <c r="A73" s="897" t="s">
        <v>882</v>
      </c>
      <c r="B73" s="64"/>
      <c r="C73" s="64"/>
      <c r="D73" s="65"/>
      <c r="E73" s="69"/>
      <c r="F73" s="66"/>
      <c r="G73" s="65"/>
      <c r="H73" s="70"/>
      <c r="I73" s="94"/>
      <c r="J73" s="13"/>
    </row>
    <row r="74" spans="1:10" x14ac:dyDescent="0.2">
      <c r="A74" s="1052" t="s">
        <v>1030</v>
      </c>
      <c r="B74" s="64"/>
      <c r="C74" s="64"/>
      <c r="D74" s="65"/>
      <c r="E74" s="232"/>
      <c r="F74" s="66"/>
      <c r="G74" s="65"/>
      <c r="H74" s="64"/>
      <c r="I74" s="94"/>
      <c r="J74" s="13"/>
    </row>
    <row r="75" spans="1:10" x14ac:dyDescent="0.2">
      <c r="A75" s="1055" t="s">
        <v>1063</v>
      </c>
      <c r="B75" s="97"/>
    </row>
    <row r="76" spans="1:10" x14ac:dyDescent="0.2">
      <c r="A76" s="897" t="s">
        <v>1065</v>
      </c>
      <c r="B76" s="97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rintOptions horizontalCentered="1"/>
  <pageMargins left="0.25" right="0.25" top="0.25" bottom="0.5" header="0.3" footer="0.3"/>
  <pageSetup scale="76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Q65"/>
  <sheetViews>
    <sheetView showGridLines="0" zoomScaleNormal="100" workbookViewId="0">
      <selection activeCell="O28" sqref="O28"/>
    </sheetView>
  </sheetViews>
  <sheetFormatPr defaultColWidth="9.140625" defaultRowHeight="12" x14ac:dyDescent="0.2"/>
  <cols>
    <col min="1" max="1" width="33.7109375" style="14" customWidth="1"/>
    <col min="2" max="2" width="10.28515625" style="22" customWidth="1"/>
    <col min="3" max="3" width="10.570312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42578125" style="7" customWidth="1"/>
    <col min="8" max="8" width="10.28515625" style="41" customWidth="1"/>
    <col min="9" max="9" width="10.28515625" style="233" customWidth="1"/>
    <col min="10" max="10" width="8.28515625" style="7" customWidth="1"/>
    <col min="11" max="17" width="9.140625" style="4"/>
    <col min="18" max="18" width="12.7109375" style="4" customWidth="1"/>
    <col min="19" max="16384" width="9.140625" style="4"/>
  </cols>
  <sheetData>
    <row r="1" spans="1:10" s="2" customFormat="1" ht="15.75" x14ac:dyDescent="0.25">
      <c r="A1" s="1439" t="str">
        <f>CONCATENATE('List of Tables'!A51,":  ",'List of Tables'!C51)</f>
        <v>TABLE 42:  Hotel-Only Visitor Characteristics: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" customFormat="1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" customFormat="1" ht="14.25" x14ac:dyDescent="0.2">
      <c r="A3" s="261"/>
      <c r="B3" s="144"/>
      <c r="C3" s="372"/>
      <c r="D3" s="15"/>
      <c r="E3" s="228"/>
      <c r="F3" s="372"/>
      <c r="G3" s="15"/>
      <c r="H3" s="228"/>
      <c r="I3" s="372"/>
      <c r="J3" s="228"/>
    </row>
    <row r="4" spans="1:10" x14ac:dyDescent="0.2">
      <c r="A4" s="1461" t="s">
        <v>8</v>
      </c>
      <c r="B4" s="1462" t="s">
        <v>245</v>
      </c>
      <c r="C4" s="1463"/>
      <c r="D4" s="1463"/>
      <c r="E4" s="1462" t="s">
        <v>234</v>
      </c>
      <c r="F4" s="1463"/>
      <c r="G4" s="1464"/>
      <c r="H4" s="1462" t="s">
        <v>235</v>
      </c>
      <c r="I4" s="1463"/>
      <c r="J4" s="1464"/>
    </row>
    <row r="5" spans="1:10" ht="24" x14ac:dyDescent="0.2">
      <c r="A5" s="1453" t="s">
        <v>232</v>
      </c>
      <c r="B5" s="37">
        <v>2016</v>
      </c>
      <c r="C5" s="38">
        <v>2015</v>
      </c>
      <c r="D5" s="819" t="s">
        <v>561</v>
      </c>
      <c r="E5" s="37">
        <v>2016</v>
      </c>
      <c r="F5" s="38">
        <v>2015</v>
      </c>
      <c r="G5" s="939" t="s">
        <v>561</v>
      </c>
      <c r="H5" s="941">
        <v>2016</v>
      </c>
      <c r="I5" s="38">
        <v>2015</v>
      </c>
      <c r="J5" s="939" t="s">
        <v>561</v>
      </c>
    </row>
    <row r="6" spans="1:10" x14ac:dyDescent="0.2">
      <c r="A6" s="19" t="s">
        <v>448</v>
      </c>
      <c r="B6" s="713">
        <v>34498032.928205907</v>
      </c>
      <c r="C6" s="660">
        <v>33486783.675309606</v>
      </c>
      <c r="D6" s="712">
        <v>3.0198458672575201E-2</v>
      </c>
      <c r="E6" s="713">
        <v>21531351.224850036</v>
      </c>
      <c r="F6" s="660">
        <v>20802747.610432398</v>
      </c>
      <c r="G6" s="942">
        <v>3.5271481588403833E-2</v>
      </c>
      <c r="H6" s="952">
        <v>12966681.703262815</v>
      </c>
      <c r="I6" s="660">
        <v>12684036.064811695</v>
      </c>
      <c r="J6" s="942">
        <v>-4.903212614611718E-3</v>
      </c>
    </row>
    <row r="7" spans="1:10" s="10" customFormat="1" x14ac:dyDescent="0.2">
      <c r="A7" s="19" t="s">
        <v>246</v>
      </c>
      <c r="B7" s="714">
        <v>4803345.13174411</v>
      </c>
      <c r="C7" s="660">
        <v>4656464.8568974622</v>
      </c>
      <c r="D7" s="712">
        <v>3.1543301487410469E-2</v>
      </c>
      <c r="E7" s="714">
        <v>2742043.4447924411</v>
      </c>
      <c r="F7" s="660">
        <v>2633120.9997174954</v>
      </c>
      <c r="G7" s="942">
        <v>4.1366289314707538E-2</v>
      </c>
      <c r="H7" s="711">
        <v>2061301.6869395014</v>
      </c>
      <c r="I7" s="660">
        <v>2023343.8571708952</v>
      </c>
      <c r="J7" s="942">
        <v>1.8759950086625565E-2</v>
      </c>
    </row>
    <row r="8" spans="1:10" s="10" customFormat="1" x14ac:dyDescent="0.2">
      <c r="A8" s="147" t="s">
        <v>247</v>
      </c>
      <c r="B8" s="715"/>
      <c r="C8" s="716"/>
      <c r="D8" s="716"/>
      <c r="E8" s="715"/>
      <c r="F8" s="716"/>
      <c r="G8" s="717"/>
      <c r="H8" s="715"/>
      <c r="I8" s="716"/>
      <c r="J8" s="717"/>
    </row>
    <row r="9" spans="1:10" s="90" customFormat="1" x14ac:dyDescent="0.2">
      <c r="A9" s="89" t="s">
        <v>248</v>
      </c>
      <c r="B9" s="714">
        <v>599743.67387647042</v>
      </c>
      <c r="C9" s="718">
        <v>581099.05978307466</v>
      </c>
      <c r="D9" s="712">
        <v>3.2085087352156094E-2</v>
      </c>
      <c r="E9" s="714">
        <v>485234.71769990103</v>
      </c>
      <c r="F9" s="718">
        <v>469239.94210401253</v>
      </c>
      <c r="G9" s="942">
        <v>5.703525160177505E-3</v>
      </c>
      <c r="H9" s="711">
        <v>114508.9561756153</v>
      </c>
      <c r="I9" s="718">
        <v>111859.11767876933</v>
      </c>
      <c r="J9" s="942">
        <v>-7.5718492760754319E-2</v>
      </c>
    </row>
    <row r="10" spans="1:10" s="90" customFormat="1" x14ac:dyDescent="0.2">
      <c r="A10" s="89" t="s">
        <v>249</v>
      </c>
      <c r="B10" s="714">
        <v>2032958.1144527846</v>
      </c>
      <c r="C10" s="718">
        <v>1991912.2738431429</v>
      </c>
      <c r="D10" s="712">
        <v>2.0606249154963452E-2</v>
      </c>
      <c r="E10" s="714">
        <v>1104682.9546695042</v>
      </c>
      <c r="F10" s="718">
        <v>1063966.106951396</v>
      </c>
      <c r="G10" s="942">
        <v>2.6139084197475151E-2</v>
      </c>
      <c r="H10" s="711">
        <v>928275.1597751322</v>
      </c>
      <c r="I10" s="718">
        <v>927946.16688969301</v>
      </c>
      <c r="J10" s="942">
        <v>-5.9807283725107602E-2</v>
      </c>
    </row>
    <row r="11" spans="1:10" s="90" customFormat="1" x14ac:dyDescent="0.2">
      <c r="A11" s="89" t="s">
        <v>250</v>
      </c>
      <c r="B11" s="714">
        <v>2170643.343410355</v>
      </c>
      <c r="C11" s="660">
        <v>2083453.523268536</v>
      </c>
      <c r="D11" s="712">
        <v>4.1848699367689868E-2</v>
      </c>
      <c r="E11" s="714">
        <v>1152125.7724253265</v>
      </c>
      <c r="F11" s="660">
        <v>1099914.9506643158</v>
      </c>
      <c r="G11" s="942">
        <v>8.9574204142982963E-2</v>
      </c>
      <c r="H11" s="711">
        <v>1018517.5709884294</v>
      </c>
      <c r="I11" s="660">
        <v>983538.57260207436</v>
      </c>
      <c r="J11" s="942">
        <v>3.0021002343640128E-2</v>
      </c>
    </row>
    <row r="12" spans="1:10" s="90" customFormat="1" x14ac:dyDescent="0.2">
      <c r="A12" s="89" t="s">
        <v>251</v>
      </c>
      <c r="B12" s="722">
        <v>2.2542052176485607</v>
      </c>
      <c r="C12" s="951">
        <v>2.2462772873802903</v>
      </c>
      <c r="D12" s="712">
        <v>3.5293640339106869E-3</v>
      </c>
      <c r="E12" s="722">
        <v>2.0734183656133101</v>
      </c>
      <c r="F12" s="951">
        <v>2.0674295710741868</v>
      </c>
      <c r="G12" s="942">
        <v>1.6548693903593096E-2</v>
      </c>
      <c r="H12" s="719">
        <v>2.5499709903242271</v>
      </c>
      <c r="I12" s="951">
        <v>2.5312393236285646</v>
      </c>
      <c r="J12" s="942">
        <v>2.2077828617806366E-2</v>
      </c>
    </row>
    <row r="13" spans="1:10" s="10" customFormat="1" x14ac:dyDescent="0.2">
      <c r="A13" s="147" t="s">
        <v>252</v>
      </c>
      <c r="B13" s="715"/>
      <c r="C13" s="716"/>
      <c r="D13" s="716"/>
      <c r="E13" s="715"/>
      <c r="F13" s="716"/>
      <c r="G13" s="717"/>
      <c r="H13" s="715"/>
      <c r="I13" s="716"/>
      <c r="J13" s="717"/>
    </row>
    <row r="14" spans="1:10" s="54" customFormat="1" x14ac:dyDescent="0.2">
      <c r="A14" s="6" t="s">
        <v>253</v>
      </c>
      <c r="B14" s="714">
        <v>2019343.6565414709</v>
      </c>
      <c r="C14" s="718">
        <v>1962413.1634835661</v>
      </c>
      <c r="D14" s="712">
        <v>2.9010452088919392E-2</v>
      </c>
      <c r="E14" s="714">
        <v>957976.96828818927</v>
      </c>
      <c r="F14" s="718">
        <v>925526.3701190938</v>
      </c>
      <c r="G14" s="942">
        <v>2.3042160123638647E-2</v>
      </c>
      <c r="H14" s="711">
        <v>1061366.6882543201</v>
      </c>
      <c r="I14" s="718">
        <v>1036886.7933673395</v>
      </c>
      <c r="J14" s="942">
        <v>-3.4264790425494282E-2</v>
      </c>
    </row>
    <row r="15" spans="1:10" s="54" customFormat="1" x14ac:dyDescent="0.2">
      <c r="A15" s="6" t="s">
        <v>254</v>
      </c>
      <c r="B15" s="711">
        <v>2784001.4751992347</v>
      </c>
      <c r="C15" s="718">
        <v>2694051.6934016785</v>
      </c>
      <c r="D15" s="712">
        <v>3.3388290958879185E-2</v>
      </c>
      <c r="E15" s="711">
        <v>1784066.4765062234</v>
      </c>
      <c r="F15" s="718">
        <v>1707594.629599228</v>
      </c>
      <c r="G15" s="942">
        <v>6.1770364031392036E-2</v>
      </c>
      <c r="H15" s="711">
        <v>999934.99868486635</v>
      </c>
      <c r="I15" s="718">
        <v>986457.06380333577</v>
      </c>
      <c r="J15" s="942">
        <v>-2.7663053804958602E-3</v>
      </c>
    </row>
    <row r="16" spans="1:10" s="54" customFormat="1" x14ac:dyDescent="0.2">
      <c r="A16" s="21" t="s">
        <v>585</v>
      </c>
      <c r="B16" s="722">
        <v>4.0025040530301572</v>
      </c>
      <c r="C16" s="951">
        <v>4.0036783680323778</v>
      </c>
      <c r="D16" s="712">
        <v>-2.9330902591895303E-4</v>
      </c>
      <c r="E16" s="722">
        <v>4.7683310002804236</v>
      </c>
      <c r="F16" s="951">
        <v>4.778977555532232</v>
      </c>
      <c r="G16" s="942">
        <v>1.402570310063146E-2</v>
      </c>
      <c r="H16" s="719">
        <v>2.9837639171898114</v>
      </c>
      <c r="I16" s="951">
        <v>2.9947264963908591</v>
      </c>
      <c r="J16" s="942">
        <v>2.8057803784276251E-2</v>
      </c>
    </row>
    <row r="17" spans="1:17" x14ac:dyDescent="0.2">
      <c r="A17" s="229" t="s">
        <v>255</v>
      </c>
      <c r="B17" s="715"/>
      <c r="C17" s="716"/>
      <c r="D17" s="716"/>
      <c r="E17" s="715"/>
      <c r="F17" s="716"/>
      <c r="G17" s="717"/>
      <c r="H17" s="715"/>
      <c r="I17" s="716"/>
      <c r="J17" s="717"/>
    </row>
    <row r="18" spans="1:17" s="54" customFormat="1" x14ac:dyDescent="0.2">
      <c r="A18" s="6" t="s">
        <v>256</v>
      </c>
      <c r="B18" s="714">
        <v>546478.733845465</v>
      </c>
      <c r="C18" s="718">
        <v>586472.18663733115</v>
      </c>
      <c r="D18" s="712">
        <v>-6.8193264238458617E-2</v>
      </c>
      <c r="E18" s="714">
        <v>146261.42005566193</v>
      </c>
      <c r="F18" s="718">
        <v>145834.6551947082</v>
      </c>
      <c r="G18" s="942">
        <v>-2.2635059344486976E-2</v>
      </c>
      <c r="H18" s="711">
        <v>400217.31379006139</v>
      </c>
      <c r="I18" s="718">
        <v>440637.53144262289</v>
      </c>
      <c r="J18" s="942">
        <v>-4.0747723162231887E-2</v>
      </c>
    </row>
    <row r="19" spans="1:17" s="54" customFormat="1" x14ac:dyDescent="0.2">
      <c r="A19" s="6" t="s">
        <v>257</v>
      </c>
      <c r="B19" s="714">
        <v>2207752.1462611351</v>
      </c>
      <c r="C19" s="718">
        <v>2216644.2234223136</v>
      </c>
      <c r="D19" s="712">
        <v>-4.0115039965457067E-3</v>
      </c>
      <c r="E19" s="714">
        <v>877635.90561922197</v>
      </c>
      <c r="F19" s="718">
        <v>858603.95981757494</v>
      </c>
      <c r="G19" s="942">
        <v>2.325446868735433E-2</v>
      </c>
      <c r="H19" s="711">
        <v>1330116.2406423597</v>
      </c>
      <c r="I19" s="718">
        <v>1358040.2636059236</v>
      </c>
      <c r="J19" s="942">
        <v>-7.6845353758334511E-2</v>
      </c>
    </row>
    <row r="20" spans="1:17" s="54" customFormat="1" x14ac:dyDescent="0.2">
      <c r="A20" s="6" t="s">
        <v>258</v>
      </c>
      <c r="B20" s="714">
        <v>434963.33704665228</v>
      </c>
      <c r="C20" s="718">
        <v>488024.95797904831</v>
      </c>
      <c r="D20" s="712">
        <v>-0.10872726909731956</v>
      </c>
      <c r="E20" s="714">
        <v>104569.88865597705</v>
      </c>
      <c r="F20" s="718">
        <v>104370.31305473705</v>
      </c>
      <c r="G20" s="942">
        <v>-1.7331260618575123E-2</v>
      </c>
      <c r="H20" s="711">
        <v>330393.44839091052</v>
      </c>
      <c r="I20" s="718">
        <v>383654.64492437692</v>
      </c>
      <c r="J20" s="942">
        <v>-7.1843465434459908E-2</v>
      </c>
    </row>
    <row r="21" spans="1:17" s="54" customFormat="1" x14ac:dyDescent="0.2">
      <c r="A21" s="6" t="s">
        <v>259</v>
      </c>
      <c r="B21" s="714">
        <v>2484077.5886730673</v>
      </c>
      <c r="C21" s="718">
        <v>2341373.4048064016</v>
      </c>
      <c r="D21" s="712">
        <v>6.0948921506377651E-2</v>
      </c>
      <c r="E21" s="714">
        <v>1822716.0077742969</v>
      </c>
      <c r="F21" s="718">
        <v>1733052.6977601245</v>
      </c>
      <c r="G21" s="942">
        <v>6.2674523342111613E-2</v>
      </c>
      <c r="H21" s="711">
        <v>661361.58089772321</v>
      </c>
      <c r="I21" s="718">
        <v>608320.70704658644</v>
      </c>
      <c r="J21" s="942">
        <v>0.11459131963696376</v>
      </c>
    </row>
    <row r="22" spans="1:17" x14ac:dyDescent="0.2">
      <c r="A22" s="229" t="s">
        <v>260</v>
      </c>
      <c r="B22" s="715"/>
      <c r="C22" s="716"/>
      <c r="D22" s="716"/>
      <c r="E22" s="715"/>
      <c r="F22" s="716"/>
      <c r="G22" s="717"/>
      <c r="H22" s="715"/>
      <c r="I22" s="716"/>
      <c r="J22" s="717"/>
      <c r="Q22" s="882" t="s">
        <v>1119</v>
      </c>
    </row>
    <row r="23" spans="1:17" s="54" customFormat="1" x14ac:dyDescent="0.2">
      <c r="A23" s="6" t="s">
        <v>514</v>
      </c>
      <c r="B23" s="714">
        <v>3521718.1474084645</v>
      </c>
      <c r="C23" s="718">
        <v>3470401.4776043328</v>
      </c>
      <c r="D23" s="712">
        <v>1.4786954804882235E-2</v>
      </c>
      <c r="E23" s="714">
        <v>1561953.0138616876</v>
      </c>
      <c r="F23" s="718">
        <v>1541376.1949147396</v>
      </c>
      <c r="G23" s="942">
        <v>1.8891025359634248E-2</v>
      </c>
      <c r="H23" s="711">
        <v>1959765.1335353462</v>
      </c>
      <c r="I23" s="718">
        <v>1929025.2826778179</v>
      </c>
      <c r="J23" s="942">
        <v>-1.865328045719802E-2</v>
      </c>
    </row>
    <row r="24" spans="1:17" s="54" customFormat="1" x14ac:dyDescent="0.2">
      <c r="A24" s="6" t="s">
        <v>261</v>
      </c>
      <c r="B24" s="714">
        <v>1160808.0697100901</v>
      </c>
      <c r="C24" s="718">
        <v>1096532.8839680331</v>
      </c>
      <c r="D24" s="712">
        <v>5.8616742536223621E-2</v>
      </c>
      <c r="E24" s="714">
        <v>948114.40169140138</v>
      </c>
      <c r="F24" s="718">
        <v>884491.82720960712</v>
      </c>
      <c r="G24" s="942">
        <v>5.3714622392402545E-2</v>
      </c>
      <c r="H24" s="711">
        <v>212693.66801811979</v>
      </c>
      <c r="I24" s="718">
        <v>212041.05675821786</v>
      </c>
      <c r="J24" s="942">
        <v>-5.1220648050541322E-2</v>
      </c>
    </row>
    <row r="25" spans="1:17" s="54" customFormat="1" x14ac:dyDescent="0.2">
      <c r="A25" s="6" t="s">
        <v>262</v>
      </c>
      <c r="B25" s="714">
        <v>1142388.2853780966</v>
      </c>
      <c r="C25" s="718">
        <v>1081306.0745653331</v>
      </c>
      <c r="D25" s="712">
        <v>5.6489288509099955E-2</v>
      </c>
      <c r="E25" s="714">
        <v>933609.45645316725</v>
      </c>
      <c r="F25" s="718">
        <v>874417.90175398649</v>
      </c>
      <c r="G25" s="942">
        <v>5.7918439182834951E-2</v>
      </c>
      <c r="H25" s="711">
        <v>208778.82892472862</v>
      </c>
      <c r="I25" s="718">
        <v>206888.17281110823</v>
      </c>
      <c r="J25" s="942">
        <v>-6.0046487285003433E-2</v>
      </c>
    </row>
    <row r="26" spans="1:17" s="54" customFormat="1" x14ac:dyDescent="0.2">
      <c r="A26" s="6" t="s">
        <v>515</v>
      </c>
      <c r="B26" s="714">
        <v>18103.88314466989</v>
      </c>
      <c r="C26" s="718">
        <v>22231.118595731346</v>
      </c>
      <c r="D26" s="712">
        <v>-0.18565127226004441</v>
      </c>
      <c r="E26" s="714">
        <v>12122.406171108665</v>
      </c>
      <c r="F26" s="718">
        <v>14339.82958289035</v>
      </c>
      <c r="G26" s="942">
        <v>4.3719850095003759E-2</v>
      </c>
      <c r="H26" s="711">
        <v>5981.4769735611553</v>
      </c>
      <c r="I26" s="718">
        <v>7891.289012841542</v>
      </c>
      <c r="J26" s="942">
        <v>0.4207008507288047</v>
      </c>
    </row>
    <row r="27" spans="1:17" s="54" customFormat="1" x14ac:dyDescent="0.2">
      <c r="A27" s="6" t="s">
        <v>516</v>
      </c>
      <c r="B27" s="714">
        <v>29355.883260875013</v>
      </c>
      <c r="C27" s="718">
        <v>25328.114559710728</v>
      </c>
      <c r="D27" s="712">
        <v>0.15902362932183012</v>
      </c>
      <c r="E27" s="714">
        <v>23254.606159844137</v>
      </c>
      <c r="F27" s="718">
        <v>17093.865567260516</v>
      </c>
      <c r="G27" s="942">
        <v>-0.31416700938650366</v>
      </c>
      <c r="H27" s="711">
        <v>6101.2771010311626</v>
      </c>
      <c r="I27" s="718">
        <v>8234.2489924510937</v>
      </c>
      <c r="J27" s="942">
        <v>0.30301416610728615</v>
      </c>
    </row>
    <row r="28" spans="1:17" s="54" customFormat="1" x14ac:dyDescent="0.2">
      <c r="A28" s="6" t="s">
        <v>231</v>
      </c>
      <c r="B28" s="714">
        <v>389685.52252925019</v>
      </c>
      <c r="C28" s="718">
        <v>378692.17067083158</v>
      </c>
      <c r="D28" s="712">
        <v>2.9029783845133439E-2</v>
      </c>
      <c r="E28" s="714">
        <v>340411.02018872282</v>
      </c>
      <c r="F28" s="718">
        <v>320189.06618549337</v>
      </c>
      <c r="G28" s="942">
        <v>4.4796245482730326E-2</v>
      </c>
      <c r="H28" s="711">
        <v>49274.502340703373</v>
      </c>
      <c r="I28" s="718">
        <v>58503.104485348027</v>
      </c>
      <c r="J28" s="942">
        <v>0.14340260915811834</v>
      </c>
    </row>
    <row r="29" spans="1:17" s="54" customFormat="1" x14ac:dyDescent="0.2">
      <c r="A29" s="6" t="s">
        <v>0</v>
      </c>
      <c r="B29" s="714">
        <v>649341.40389262268</v>
      </c>
      <c r="C29" s="718">
        <v>638335.47450992593</v>
      </c>
      <c r="D29" s="712">
        <v>1.7241606995360037E-2</v>
      </c>
      <c r="E29" s="714">
        <v>447917.71585611207</v>
      </c>
      <c r="F29" s="718">
        <v>432002.65813251579</v>
      </c>
      <c r="G29" s="942">
        <v>7.066648982302845E-2</v>
      </c>
      <c r="H29" s="711">
        <v>201423.68803689722</v>
      </c>
      <c r="I29" s="718">
        <v>206332.8163774726</v>
      </c>
      <c r="J29" s="942">
        <v>-9.9053487681758617E-2</v>
      </c>
    </row>
    <row r="30" spans="1:17" s="54" customFormat="1" x14ac:dyDescent="0.2">
      <c r="A30" s="6" t="s">
        <v>236</v>
      </c>
      <c r="B30" s="714">
        <v>193074.3655311226</v>
      </c>
      <c r="C30" s="718">
        <v>195582.46665922515</v>
      </c>
      <c r="D30" s="712">
        <v>-1.282375240962963E-2</v>
      </c>
      <c r="E30" s="714">
        <v>112759.45175483312</v>
      </c>
      <c r="F30" s="718">
        <v>109509.22763266813</v>
      </c>
      <c r="G30" s="942">
        <v>3.4913062304254575E-2</v>
      </c>
      <c r="H30" s="711">
        <v>80314.913776291869</v>
      </c>
      <c r="I30" s="718">
        <v>86073.239026543481</v>
      </c>
      <c r="J30" s="942">
        <v>-0.11864568322824914</v>
      </c>
    </row>
    <row r="31" spans="1:17" s="54" customFormat="1" x14ac:dyDescent="0.2">
      <c r="A31" s="6" t="s">
        <v>243</v>
      </c>
      <c r="B31" s="714">
        <v>543204.76860885962</v>
      </c>
      <c r="C31" s="718">
        <v>527403.0813578344</v>
      </c>
      <c r="D31" s="712">
        <v>2.9961310067325941E-2</v>
      </c>
      <c r="E31" s="714">
        <v>391365.07218227931</v>
      </c>
      <c r="F31" s="718">
        <v>375959.16595800547</v>
      </c>
      <c r="G31" s="942">
        <v>7.9089441415912218E-2</v>
      </c>
      <c r="H31" s="711">
        <v>151839.69642684254</v>
      </c>
      <c r="I31" s="718">
        <v>151443.91539992654</v>
      </c>
      <c r="J31" s="942">
        <v>-5.6128408142491953E-2</v>
      </c>
    </row>
    <row r="32" spans="1:17" x14ac:dyDescent="0.2">
      <c r="A32" s="137" t="s">
        <v>128</v>
      </c>
      <c r="B32" s="715"/>
      <c r="C32" s="716"/>
      <c r="D32" s="716"/>
      <c r="E32" s="715"/>
      <c r="F32" s="716"/>
      <c r="G32" s="717"/>
      <c r="H32" s="715"/>
      <c r="I32" s="716"/>
      <c r="J32" s="717"/>
    </row>
    <row r="33" spans="1:10" s="54" customFormat="1" x14ac:dyDescent="0.2">
      <c r="A33" s="20" t="s">
        <v>517</v>
      </c>
      <c r="B33" s="722">
        <v>5.9240762136477221</v>
      </c>
      <c r="C33" s="721">
        <v>5.9231003333241574</v>
      </c>
      <c r="D33" s="712">
        <v>1.6475836447926717E-4</v>
      </c>
      <c r="E33" s="722">
        <v>6.2213087614276024</v>
      </c>
      <c r="F33" s="721">
        <v>6.2622111559664013</v>
      </c>
      <c r="G33" s="942">
        <v>-2.1102553195376859E-3</v>
      </c>
      <c r="H33" s="723">
        <v>5.6871788090151787</v>
      </c>
      <c r="I33" s="721">
        <v>5.6521358445994947</v>
      </c>
      <c r="J33" s="942">
        <v>1.9870991383910342E-2</v>
      </c>
    </row>
    <row r="34" spans="1:10" s="54" customFormat="1" x14ac:dyDescent="0.2">
      <c r="A34" s="20" t="s">
        <v>264</v>
      </c>
      <c r="B34" s="722">
        <v>6.5568760704994213</v>
      </c>
      <c r="C34" s="721">
        <v>6.5014485977039271</v>
      </c>
      <c r="D34" s="712">
        <v>8.5254035254649363E-3</v>
      </c>
      <c r="E34" s="722">
        <v>6.9916031269617021</v>
      </c>
      <c r="F34" s="721">
        <v>7.0174402825057332</v>
      </c>
      <c r="G34" s="942">
        <v>-4.4453639686692602E-3</v>
      </c>
      <c r="H34" s="723">
        <v>4.6128796749831764</v>
      </c>
      <c r="I34" s="721">
        <v>4.3205971733983324</v>
      </c>
      <c r="J34" s="942">
        <v>1.0419608381392258E-2</v>
      </c>
    </row>
    <row r="35" spans="1:10" s="54" customFormat="1" x14ac:dyDescent="0.2">
      <c r="A35" s="20" t="s">
        <v>518</v>
      </c>
      <c r="B35" s="722">
        <v>2.5661932763024193</v>
      </c>
      <c r="C35" s="721">
        <v>2.425699037296849</v>
      </c>
      <c r="D35" s="712">
        <v>5.7919072747843581E-2</v>
      </c>
      <c r="E35" s="722">
        <v>3.1559965070097724</v>
      </c>
      <c r="F35" s="721">
        <v>2.959505409908834</v>
      </c>
      <c r="G35" s="942">
        <v>9.1991369415414508E-3</v>
      </c>
      <c r="H35" s="723">
        <v>1.3708640365059603</v>
      </c>
      <c r="I35" s="721">
        <v>1.4556810337665542</v>
      </c>
      <c r="J35" s="942">
        <v>0.10449157434875866</v>
      </c>
    </row>
    <row r="36" spans="1:10" s="54" customFormat="1" x14ac:dyDescent="0.2">
      <c r="A36" s="20" t="s">
        <v>519</v>
      </c>
      <c r="B36" s="722">
        <v>3.4879623111371418</v>
      </c>
      <c r="C36" s="721">
        <v>2.4032117952112753</v>
      </c>
      <c r="D36" s="712">
        <v>0.45137532950170223</v>
      </c>
      <c r="E36" s="722">
        <v>3.9946710521042679</v>
      </c>
      <c r="F36" s="721">
        <v>2.8818970289467676</v>
      </c>
      <c r="G36" s="942">
        <v>-0.18509289494348272</v>
      </c>
      <c r="H36" s="723">
        <v>1.5566761207509519</v>
      </c>
      <c r="I36" s="721">
        <v>1.4094865578509403</v>
      </c>
      <c r="J36" s="942">
        <v>-0.25142138084624577</v>
      </c>
    </row>
    <row r="37" spans="1:10" s="54" customFormat="1" x14ac:dyDescent="0.2">
      <c r="A37" s="311" t="s">
        <v>520</v>
      </c>
      <c r="B37" s="722">
        <v>6.0987834233280944</v>
      </c>
      <c r="C37" s="721">
        <v>5.9862441744182107</v>
      </c>
      <c r="D37" s="712">
        <v>1.8799642251616122E-2</v>
      </c>
      <c r="E37" s="722">
        <v>6.4867496268095648</v>
      </c>
      <c r="F37" s="721">
        <v>6.472715625447675</v>
      </c>
      <c r="G37" s="942">
        <v>-4.7849088114951333E-3</v>
      </c>
      <c r="H37" s="723">
        <v>3.4185337028376646</v>
      </c>
      <c r="I37" s="721">
        <v>3.3237728235172934</v>
      </c>
      <c r="J37" s="942">
        <v>2.6699171817336446E-2</v>
      </c>
    </row>
    <row r="38" spans="1:10" s="54" customFormat="1" x14ac:dyDescent="0.2">
      <c r="A38" s="311" t="s">
        <v>1</v>
      </c>
      <c r="B38" s="722">
        <v>5.5735702419737132</v>
      </c>
      <c r="C38" s="721">
        <v>5.5134849584738221</v>
      </c>
      <c r="D38" s="712">
        <v>1.0897877468141859E-2</v>
      </c>
      <c r="E38" s="722">
        <v>6.5798215243751841</v>
      </c>
      <c r="F38" s="721">
        <v>6.5970766858122083</v>
      </c>
      <c r="G38" s="942">
        <v>3.4233069224283291E-3</v>
      </c>
      <c r="H38" s="723">
        <v>3.3359100125154391</v>
      </c>
      <c r="I38" s="721">
        <v>3.2447498403318615</v>
      </c>
      <c r="J38" s="942">
        <v>2.2698618255127822E-2</v>
      </c>
    </row>
    <row r="39" spans="1:10" s="54" customFormat="1" x14ac:dyDescent="0.2">
      <c r="A39" s="20" t="s">
        <v>129</v>
      </c>
      <c r="B39" s="722">
        <v>2.9979620347213074</v>
      </c>
      <c r="C39" s="721">
        <v>2.8562772968917063</v>
      </c>
      <c r="D39" s="712">
        <v>4.9604685785860969E-2</v>
      </c>
      <c r="E39" s="722">
        <v>3.9204260501804034</v>
      </c>
      <c r="F39" s="721">
        <v>3.7894125085499666</v>
      </c>
      <c r="G39" s="942">
        <v>-3.1930833322113654E-2</v>
      </c>
      <c r="H39" s="723">
        <v>1.7028534209412249</v>
      </c>
      <c r="I39" s="721">
        <v>1.6690683866515568</v>
      </c>
      <c r="J39" s="942">
        <v>8.7165167157322032E-2</v>
      </c>
    </row>
    <row r="40" spans="1:10" s="54" customFormat="1" x14ac:dyDescent="0.2">
      <c r="A40" s="20" t="s">
        <v>130</v>
      </c>
      <c r="B40" s="722">
        <v>5.5970059240541525</v>
      </c>
      <c r="C40" s="721">
        <v>5.6139514209112917</v>
      </c>
      <c r="D40" s="712">
        <v>-3.0184616122646002E-3</v>
      </c>
      <c r="E40" s="722">
        <v>6.4010656901681218</v>
      </c>
      <c r="F40" s="721">
        <v>6.476711429490936</v>
      </c>
      <c r="G40" s="942">
        <v>8.0163274077037217E-3</v>
      </c>
      <c r="H40" s="723">
        <v>3.5245511193534282</v>
      </c>
      <c r="I40" s="721">
        <v>3.4721517164392042</v>
      </c>
      <c r="J40" s="942">
        <v>-3.3942780515718404E-2</v>
      </c>
    </row>
    <row r="41" spans="1:10" s="54" customFormat="1" x14ac:dyDescent="0.2">
      <c r="A41" s="20" t="s">
        <v>279</v>
      </c>
      <c r="B41" s="722">
        <v>7.1820849807807923</v>
      </c>
      <c r="C41" s="721">
        <v>7.1914606261242966</v>
      </c>
      <c r="D41" s="712">
        <v>-1.3037192068389158E-3</v>
      </c>
      <c r="E41" s="722">
        <v>7.8523012703322985</v>
      </c>
      <c r="F41" s="721">
        <v>7.9004146078605197</v>
      </c>
      <c r="G41" s="942">
        <v>-1.1983216513148095E-2</v>
      </c>
      <c r="H41" s="723">
        <v>6.2905307774307291</v>
      </c>
      <c r="I41" s="721">
        <v>6.2688484806269775</v>
      </c>
      <c r="J41" s="942">
        <v>1.4535843201390369E-2</v>
      </c>
    </row>
    <row r="42" spans="1:10" x14ac:dyDescent="0.2">
      <c r="A42" s="230" t="s">
        <v>280</v>
      </c>
      <c r="B42" s="715"/>
      <c r="C42" s="726"/>
      <c r="D42" s="725"/>
      <c r="E42" s="715"/>
      <c r="F42" s="726"/>
      <c r="G42" s="943"/>
      <c r="H42" s="715"/>
      <c r="I42" s="726"/>
      <c r="J42" s="943"/>
    </row>
    <row r="43" spans="1:10" s="54" customFormat="1" x14ac:dyDescent="0.2">
      <c r="A43" s="826" t="s">
        <v>1080</v>
      </c>
      <c r="B43" s="714">
        <v>4803345.13174411</v>
      </c>
      <c r="C43" s="718">
        <v>4656464.8568974622</v>
      </c>
      <c r="D43" s="712">
        <v>3.1543301487410469E-2</v>
      </c>
      <c r="E43" s="714">
        <v>2742043.4447924411</v>
      </c>
      <c r="F43" s="718">
        <v>2633120.9997174954</v>
      </c>
      <c r="G43" s="942">
        <v>4.7827829335837034E-2</v>
      </c>
      <c r="H43" s="711">
        <v>2061301.6869395014</v>
      </c>
      <c r="I43" s="718">
        <v>2023343.8571708952</v>
      </c>
      <c r="J43" s="942">
        <v>-1.9160541193558724E-2</v>
      </c>
    </row>
    <row r="44" spans="1:10" s="54" customFormat="1" x14ac:dyDescent="0.2">
      <c r="A44" s="230" t="s">
        <v>288</v>
      </c>
      <c r="B44" s="715"/>
      <c r="C44" s="726"/>
      <c r="D44" s="716"/>
      <c r="E44" s="715"/>
      <c r="F44" s="726"/>
      <c r="G44" s="717"/>
      <c r="H44" s="715"/>
      <c r="I44" s="726"/>
      <c r="J44" s="717"/>
    </row>
    <row r="45" spans="1:10" s="54" customFormat="1" x14ac:dyDescent="0.2">
      <c r="A45" s="642" t="s">
        <v>289</v>
      </c>
      <c r="B45" s="714">
        <v>3964442.6473368029</v>
      </c>
      <c r="C45" s="718">
        <v>3835370.5932030822</v>
      </c>
      <c r="D45" s="712">
        <v>3.3653085405216832E-2</v>
      </c>
      <c r="E45" s="714">
        <v>2233302.5616634008</v>
      </c>
      <c r="F45" s="718">
        <v>2142049.3366327556</v>
      </c>
      <c r="G45" s="942">
        <v>5.5206815020752267E-2</v>
      </c>
      <c r="H45" s="714">
        <v>1731140.0856687494</v>
      </c>
      <c r="I45" s="718">
        <v>1693321.2565740445</v>
      </c>
      <c r="J45" s="942">
        <v>-3.7636287750021452E-2</v>
      </c>
    </row>
    <row r="46" spans="1:10" s="54" customFormat="1" x14ac:dyDescent="0.2">
      <c r="A46" s="643" t="s">
        <v>181</v>
      </c>
      <c r="B46" s="714">
        <v>3466049.4860649919</v>
      </c>
      <c r="C46" s="718">
        <v>3353629.6838124464</v>
      </c>
      <c r="D46" s="712">
        <v>3.3521829436082839E-2</v>
      </c>
      <c r="E46" s="714">
        <v>2087622.8019272028</v>
      </c>
      <c r="F46" s="718">
        <v>2002738.6510642206</v>
      </c>
      <c r="G46" s="942">
        <v>6.3528947457614116E-2</v>
      </c>
      <c r="H46" s="714">
        <v>1378426.6841356163</v>
      </c>
      <c r="I46" s="718">
        <v>1350891.032750556</v>
      </c>
      <c r="J46" s="942">
        <v>-3.144700620351841E-2</v>
      </c>
    </row>
    <row r="47" spans="1:10" s="54" customFormat="1" x14ac:dyDescent="0.2">
      <c r="A47" s="643" t="s">
        <v>182</v>
      </c>
      <c r="B47" s="714">
        <v>497887.02825515502</v>
      </c>
      <c r="C47" s="718">
        <v>481612.70090383809</v>
      </c>
      <c r="D47" s="712">
        <v>3.3791316800356519E-2</v>
      </c>
      <c r="E47" s="714">
        <v>147737.39060589235</v>
      </c>
      <c r="F47" s="718">
        <v>143055.49178482778</v>
      </c>
      <c r="G47" s="942">
        <v>-6.6095573483800907E-2</v>
      </c>
      <c r="H47" s="714">
        <v>350149.63764971343</v>
      </c>
      <c r="I47" s="718">
        <v>338557.20911928936</v>
      </c>
      <c r="J47" s="942">
        <v>-6.5716519771566964E-2</v>
      </c>
    </row>
    <row r="48" spans="1:10" s="54" customFormat="1" x14ac:dyDescent="0.2">
      <c r="A48" s="643" t="s">
        <v>587</v>
      </c>
      <c r="B48" s="714">
        <v>69268.186744267965</v>
      </c>
      <c r="C48" s="718">
        <v>73904.770150399461</v>
      </c>
      <c r="D48" s="712">
        <v>-6.2737268469895024E-2</v>
      </c>
      <c r="E48" s="714">
        <v>24567.990568503126</v>
      </c>
      <c r="F48" s="718">
        <v>25537.038683194547</v>
      </c>
      <c r="G48" s="942">
        <v>-0.14909104540299814</v>
      </c>
      <c r="H48" s="714">
        <v>44700.196175760117</v>
      </c>
      <c r="I48" s="718">
        <v>48367.731467203557</v>
      </c>
      <c r="J48" s="942">
        <v>5.3447141083425617E-2</v>
      </c>
    </row>
    <row r="49" spans="1:10" s="54" customFormat="1" x14ac:dyDescent="0.2">
      <c r="A49" s="643" t="s">
        <v>228</v>
      </c>
      <c r="B49" s="714">
        <v>405114.63261752308</v>
      </c>
      <c r="C49" s="718">
        <v>403335.78362210083</v>
      </c>
      <c r="D49" s="712">
        <v>4.4103426168824456E-3</v>
      </c>
      <c r="E49" s="714">
        <v>240342.3529249467</v>
      </c>
      <c r="F49" s="718">
        <v>250722.98108917166</v>
      </c>
      <c r="G49" s="942">
        <v>-1.767202479685678E-2</v>
      </c>
      <c r="H49" s="714">
        <v>164772.27969276311</v>
      </c>
      <c r="I49" s="718">
        <v>152612.8025330634</v>
      </c>
      <c r="J49" s="942">
        <v>0.28648055514875337</v>
      </c>
    </row>
    <row r="50" spans="1:10" s="54" customFormat="1" x14ac:dyDescent="0.2">
      <c r="A50" s="643" t="s">
        <v>290</v>
      </c>
      <c r="B50" s="714">
        <v>179251.09643492624</v>
      </c>
      <c r="C50" s="718">
        <v>197957.29323650253</v>
      </c>
      <c r="D50" s="712">
        <v>-9.4496123359434581E-2</v>
      </c>
      <c r="E50" s="714">
        <v>138984.7343076028</v>
      </c>
      <c r="F50" s="718">
        <v>148211.98145381833</v>
      </c>
      <c r="G50" s="942">
        <v>-2.6343067059064425E-2</v>
      </c>
      <c r="H50" s="714">
        <v>40266.36212741123</v>
      </c>
      <c r="I50" s="718">
        <v>49745.311782698634</v>
      </c>
      <c r="J50" s="942">
        <v>0.27679788574312914</v>
      </c>
    </row>
    <row r="51" spans="1:10" s="54" customFormat="1" x14ac:dyDescent="0.2">
      <c r="A51" s="643" t="s">
        <v>291</v>
      </c>
      <c r="B51" s="714">
        <v>65492.104343084167</v>
      </c>
      <c r="C51" s="718">
        <v>65620.420127633697</v>
      </c>
      <c r="D51" s="712">
        <v>-1.9554246117283736E-3</v>
      </c>
      <c r="E51" s="714">
        <v>58456.61234706761</v>
      </c>
      <c r="F51" s="718">
        <v>57102.157713740635</v>
      </c>
      <c r="G51" s="942">
        <v>-4.8725137513059992E-2</v>
      </c>
      <c r="H51" s="714">
        <v>7035.4919960163215</v>
      </c>
      <c r="I51" s="718">
        <v>8518.2624138945102</v>
      </c>
      <c r="J51" s="942">
        <v>-4.0884942497522322E-2</v>
      </c>
    </row>
    <row r="52" spans="1:10" s="54" customFormat="1" x14ac:dyDescent="0.2">
      <c r="A52" s="643" t="s">
        <v>292</v>
      </c>
      <c r="B52" s="714">
        <v>172607.62625158104</v>
      </c>
      <c r="C52" s="718">
        <v>153157.00314392746</v>
      </c>
      <c r="D52" s="712">
        <v>0.12699793485365518</v>
      </c>
      <c r="E52" s="714">
        <v>52871.074483135526</v>
      </c>
      <c r="F52" s="718">
        <v>55915.812781691304</v>
      </c>
      <c r="G52" s="942">
        <v>-1.1083493104826918E-2</v>
      </c>
      <c r="H52" s="714">
        <v>119736.55176840733</v>
      </c>
      <c r="I52" s="718">
        <v>97241.190362221518</v>
      </c>
      <c r="J52" s="942">
        <v>0.35033638148328017</v>
      </c>
    </row>
    <row r="53" spans="1:10" s="54" customFormat="1" x14ac:dyDescent="0.2">
      <c r="A53" s="643" t="s">
        <v>222</v>
      </c>
      <c r="B53" s="714">
        <v>165296.23534367955</v>
      </c>
      <c r="C53" s="718">
        <v>162202.43583763571</v>
      </c>
      <c r="D53" s="712">
        <v>1.9073693252922075E-2</v>
      </c>
      <c r="E53" s="714">
        <v>153768.17436889882</v>
      </c>
      <c r="F53" s="718">
        <v>150971.0671711968</v>
      </c>
      <c r="G53" s="942">
        <v>-1.7156934113729899E-2</v>
      </c>
      <c r="H53" s="714">
        <v>11528.060974812242</v>
      </c>
      <c r="I53" s="718">
        <v>11231.368666446369</v>
      </c>
      <c r="J53" s="942">
        <v>-0.2689832418717148</v>
      </c>
    </row>
    <row r="54" spans="1:10" s="54" customFormat="1" x14ac:dyDescent="0.2">
      <c r="A54" s="643" t="s">
        <v>242</v>
      </c>
      <c r="B54" s="714">
        <v>123661.89133645313</v>
      </c>
      <c r="C54" s="718">
        <v>122509.78580200663</v>
      </c>
      <c r="D54" s="712">
        <v>9.4041918929519408E-3</v>
      </c>
      <c r="E54" s="714">
        <v>98599.98751907394</v>
      </c>
      <c r="F54" s="718">
        <v>101438.79379533666</v>
      </c>
      <c r="G54" s="942">
        <v>1.4713824844471847E-2</v>
      </c>
      <c r="H54" s="714">
        <v>25061.903817354556</v>
      </c>
      <c r="I54" s="718">
        <v>21070.992006667915</v>
      </c>
      <c r="J54" s="942">
        <v>-0.18571720824905494</v>
      </c>
    </row>
    <row r="55" spans="1:10" x14ac:dyDescent="0.2">
      <c r="A55" s="643" t="s">
        <v>293</v>
      </c>
      <c r="B55" s="714">
        <v>68193.897045349615</v>
      </c>
      <c r="C55" s="718">
        <v>64472.656721903688</v>
      </c>
      <c r="D55" s="712">
        <v>5.7718116681574339E-2</v>
      </c>
      <c r="E55" s="714">
        <v>59498.863744978982</v>
      </c>
      <c r="F55" s="718">
        <v>56267.966311955352</v>
      </c>
      <c r="G55" s="942">
        <v>3.6097708785545732E-2</v>
      </c>
      <c r="H55" s="944">
        <v>8695.0333003599353</v>
      </c>
      <c r="I55" s="718">
        <v>8204.6904099507447</v>
      </c>
      <c r="J55" s="942">
        <v>0.30468169130293871</v>
      </c>
    </row>
    <row r="56" spans="1:10" x14ac:dyDescent="0.2">
      <c r="A56" s="643" t="s">
        <v>294</v>
      </c>
      <c r="B56" s="714">
        <v>11666.588430255661</v>
      </c>
      <c r="C56" s="718">
        <v>9196.9674810663601</v>
      </c>
      <c r="D56" s="712">
        <v>0.26852557152925316</v>
      </c>
      <c r="E56" s="714">
        <v>3795.0404843128144</v>
      </c>
      <c r="F56" s="718">
        <v>4669.7601985483016</v>
      </c>
      <c r="G56" s="942">
        <v>-0.33008456852861712</v>
      </c>
      <c r="H56" s="944">
        <v>7871.547945942998</v>
      </c>
      <c r="I56" s="718">
        <v>4527.207282518053</v>
      </c>
      <c r="J56" s="942">
        <v>2.163548314788732</v>
      </c>
    </row>
    <row r="57" spans="1:10" x14ac:dyDescent="0.2">
      <c r="A57" s="643" t="s">
        <v>588</v>
      </c>
      <c r="B57" s="714">
        <v>52927.644539911635</v>
      </c>
      <c r="C57" s="718">
        <v>54139.619127664744</v>
      </c>
      <c r="D57" s="712">
        <v>-2.2386093719927946E-2</v>
      </c>
      <c r="E57" s="714">
        <v>35463.275909224962</v>
      </c>
      <c r="F57" s="718">
        <v>31141.334988860785</v>
      </c>
      <c r="G57" s="942">
        <v>-0.20863635572276917</v>
      </c>
      <c r="H57" s="944">
        <v>17464.368630682111</v>
      </c>
      <c r="I57" s="718">
        <v>22998.284138808998</v>
      </c>
      <c r="J57" s="942">
        <v>-6.2253248222783046E-2</v>
      </c>
    </row>
    <row r="58" spans="1:10" s="7" customFormat="1" x14ac:dyDescent="0.2">
      <c r="A58" s="643" t="s">
        <v>1082</v>
      </c>
      <c r="B58" s="714">
        <v>277971.54874351493</v>
      </c>
      <c r="C58" s="718">
        <v>278988.1978971322</v>
      </c>
      <c r="D58" s="712">
        <v>-3.6440579253181893E-3</v>
      </c>
      <c r="E58" s="714">
        <v>95844.324506639867</v>
      </c>
      <c r="F58" s="718">
        <v>84093.35558026559</v>
      </c>
      <c r="G58" s="942">
        <v>0.13973718666938195</v>
      </c>
      <c r="H58" s="944">
        <v>182127.22423694306</v>
      </c>
      <c r="I58" s="718">
        <v>194894.84231686659</v>
      </c>
      <c r="J58" s="942">
        <v>-6.5510292258865954E-2</v>
      </c>
    </row>
    <row r="59" spans="1:10" x14ac:dyDescent="0.2">
      <c r="A59" s="91" t="s">
        <v>876</v>
      </c>
      <c r="B59" s="729">
        <v>43.671507226340751</v>
      </c>
      <c r="C59" s="730">
        <v>43.523396050405623</v>
      </c>
      <c r="D59" s="728">
        <v>3.4030243357756618E-3</v>
      </c>
      <c r="E59" s="729">
        <v>44.917186113461227</v>
      </c>
      <c r="F59" s="730">
        <v>45.052805500567096</v>
      </c>
      <c r="G59" s="731">
        <v>6.3701522512643572E-4</v>
      </c>
      <c r="H59" s="729">
        <v>42.371975049267959</v>
      </c>
      <c r="I59" s="730">
        <v>41.973376684094724</v>
      </c>
      <c r="J59" s="731">
        <v>1.7174007593882556E-2</v>
      </c>
    </row>
    <row r="60" spans="1:10" s="7" customFormat="1" x14ac:dyDescent="0.2">
      <c r="A60" s="14"/>
      <c r="B60" s="64"/>
      <c r="C60" s="64"/>
      <c r="D60" s="712"/>
      <c r="E60" s="69"/>
      <c r="F60" s="66"/>
      <c r="G60" s="65"/>
      <c r="H60" s="70"/>
      <c r="I60" s="94"/>
      <c r="J60" s="13"/>
    </row>
    <row r="61" spans="1:10" x14ac:dyDescent="0.2">
      <c r="A61" s="18" t="s">
        <v>641</v>
      </c>
      <c r="B61" s="58"/>
      <c r="C61" s="58"/>
      <c r="D61" s="712"/>
      <c r="E61" s="231"/>
      <c r="F61" s="59"/>
      <c r="G61" s="13"/>
      <c r="H61" s="58"/>
      <c r="I61" s="94"/>
      <c r="J61" s="13"/>
    </row>
    <row r="62" spans="1:10" s="7" customFormat="1" x14ac:dyDescent="0.2">
      <c r="A62" s="18"/>
      <c r="B62" s="58"/>
      <c r="C62" s="58"/>
      <c r="D62" s="712"/>
      <c r="E62" s="58"/>
      <c r="F62" s="59"/>
      <c r="G62" s="13"/>
      <c r="H62" s="24"/>
      <c r="I62" s="94"/>
      <c r="J62" s="13"/>
    </row>
    <row r="63" spans="1:10" x14ac:dyDescent="0.2">
      <c r="B63" s="332"/>
      <c r="D63" s="23"/>
    </row>
    <row r="64" spans="1:10" x14ac:dyDescent="0.2">
      <c r="B64" s="97"/>
      <c r="D64" s="23"/>
    </row>
    <row r="65" spans="2:2" x14ac:dyDescent="0.2">
      <c r="B65" s="97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honeticPr fontId="37" type="noConversion"/>
  <printOptions horizontalCentered="1"/>
  <pageMargins left="0.25" right="0.25" top="0.25" bottom="0.5" header="0.3" footer="0.3"/>
  <pageSetup scale="85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J64"/>
  <sheetViews>
    <sheetView showGridLines="0" zoomScaleNormal="100" workbookViewId="0">
      <selection activeCell="M15" sqref="M15"/>
    </sheetView>
  </sheetViews>
  <sheetFormatPr defaultColWidth="9.140625" defaultRowHeight="12" x14ac:dyDescent="0.2"/>
  <cols>
    <col min="1" max="1" width="33.7109375" style="14" customWidth="1"/>
    <col min="2" max="2" width="10.28515625" style="22" customWidth="1"/>
    <col min="3" max="3" width="12.710937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42578125" style="7" customWidth="1"/>
    <col min="8" max="8" width="10.28515625" style="41" customWidth="1"/>
    <col min="9" max="9" width="10.28515625" style="233" customWidth="1"/>
    <col min="10" max="10" width="8.28515625" style="7" customWidth="1"/>
    <col min="11" max="16384" width="9.140625" style="4"/>
  </cols>
  <sheetData>
    <row r="1" spans="1:10" s="2" customFormat="1" ht="15.75" x14ac:dyDescent="0.25">
      <c r="A1" s="1439" t="str">
        <f>CONCATENATE('List of Tables'!A52,":  ",'List of Tables'!C52)</f>
        <v>TABLE 43:  Condo-Only Visitor Characteristics: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" customFormat="1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" customFormat="1" ht="14.25" x14ac:dyDescent="0.2">
      <c r="A3" s="261"/>
      <c r="B3" s="144"/>
      <c r="C3" s="372"/>
      <c r="D3" s="15"/>
      <c r="E3" s="228"/>
      <c r="F3" s="372"/>
      <c r="G3" s="15"/>
      <c r="H3" s="228"/>
      <c r="I3" s="372"/>
      <c r="J3" s="228"/>
    </row>
    <row r="4" spans="1:10" x14ac:dyDescent="0.2">
      <c r="A4" s="1461" t="s">
        <v>9</v>
      </c>
      <c r="B4" s="1462" t="s">
        <v>245</v>
      </c>
      <c r="C4" s="1463"/>
      <c r="D4" s="1463"/>
      <c r="E4" s="1462" t="s">
        <v>234</v>
      </c>
      <c r="F4" s="1463"/>
      <c r="G4" s="1463"/>
      <c r="H4" s="1462" t="s">
        <v>235</v>
      </c>
      <c r="I4" s="1463"/>
      <c r="J4" s="1464"/>
    </row>
    <row r="5" spans="1:10" ht="24" x14ac:dyDescent="0.2">
      <c r="A5" s="1453" t="s">
        <v>232</v>
      </c>
      <c r="B5" s="37">
        <v>2016</v>
      </c>
      <c r="C5" s="38">
        <v>2015</v>
      </c>
      <c r="D5" s="819" t="s">
        <v>561</v>
      </c>
      <c r="E5" s="37">
        <v>2016</v>
      </c>
      <c r="F5" s="38">
        <v>2015</v>
      </c>
      <c r="G5" s="28" t="s">
        <v>561</v>
      </c>
      <c r="H5" s="941">
        <v>2016</v>
      </c>
      <c r="I5" s="38">
        <v>2015</v>
      </c>
      <c r="J5" s="939" t="s">
        <v>561</v>
      </c>
    </row>
    <row r="6" spans="1:10" x14ac:dyDescent="0.2">
      <c r="A6" s="19" t="s">
        <v>448</v>
      </c>
      <c r="B6" s="713">
        <v>13121679.867675491</v>
      </c>
      <c r="C6" s="947">
        <v>13274438.401360024</v>
      </c>
      <c r="D6" s="1105">
        <v>-1.1507721009792915E-2</v>
      </c>
      <c r="E6" s="713">
        <v>9682477.802281525</v>
      </c>
      <c r="F6" s="947">
        <v>9884127.0087185856</v>
      </c>
      <c r="G6" s="1105">
        <v>-2.0401316804123382E-2</v>
      </c>
      <c r="H6" s="713">
        <v>3439202.0653896267</v>
      </c>
      <c r="I6" s="947">
        <v>3390311.3926402321</v>
      </c>
      <c r="J6" s="948">
        <v>1.4420702728229484E-2</v>
      </c>
    </row>
    <row r="7" spans="1:10" s="10" customFormat="1" x14ac:dyDescent="0.2">
      <c r="A7" s="19" t="s">
        <v>246</v>
      </c>
      <c r="B7" s="714">
        <v>1181576.2686116961</v>
      </c>
      <c r="C7" s="660">
        <v>1180113.8817726413</v>
      </c>
      <c r="D7" s="712">
        <v>1.2391912862326215E-3</v>
      </c>
      <c r="E7" s="714">
        <v>876141.55721774732</v>
      </c>
      <c r="F7" s="660">
        <v>871308.41043723933</v>
      </c>
      <c r="G7" s="712">
        <v>5.546998884221388E-3</v>
      </c>
      <c r="H7" s="711">
        <v>305434.71139357582</v>
      </c>
      <c r="I7" s="660">
        <v>308805.4713353595</v>
      </c>
      <c r="J7" s="942">
        <v>-1.0915479985531329E-2</v>
      </c>
    </row>
    <row r="8" spans="1:10" s="10" customFormat="1" x14ac:dyDescent="0.2">
      <c r="A8" s="147" t="s">
        <v>247</v>
      </c>
      <c r="B8" s="715"/>
      <c r="C8" s="716"/>
      <c r="D8" s="716"/>
      <c r="E8" s="715"/>
      <c r="F8" s="716"/>
      <c r="G8" s="716"/>
      <c r="H8" s="715"/>
      <c r="I8" s="716"/>
      <c r="J8" s="717"/>
    </row>
    <row r="9" spans="1:10" s="90" customFormat="1" x14ac:dyDescent="0.2">
      <c r="A9" s="89" t="s">
        <v>248</v>
      </c>
      <c r="B9" s="714">
        <v>119430.44764384818</v>
      </c>
      <c r="C9" s="718">
        <v>120257.90939281839</v>
      </c>
      <c r="D9" s="712">
        <v>-6.8807262087630106E-3</v>
      </c>
      <c r="E9" s="714">
        <v>99537.119034038595</v>
      </c>
      <c r="F9" s="718">
        <v>99471.503672531588</v>
      </c>
      <c r="G9" s="712">
        <v>6.5963978711947036E-4</v>
      </c>
      <c r="H9" s="711">
        <v>19893.328609827091</v>
      </c>
      <c r="I9" s="718">
        <v>20786.405720279716</v>
      </c>
      <c r="J9" s="942">
        <v>-4.2964479885106654E-2</v>
      </c>
    </row>
    <row r="10" spans="1:10" s="90" customFormat="1" x14ac:dyDescent="0.2">
      <c r="A10" s="89" t="s">
        <v>249</v>
      </c>
      <c r="B10" s="714">
        <v>463327.31270050979</v>
      </c>
      <c r="C10" s="718">
        <v>456190.17507712397</v>
      </c>
      <c r="D10" s="712">
        <v>1.564509279968429E-2</v>
      </c>
      <c r="E10" s="714">
        <v>361330.31111502362</v>
      </c>
      <c r="F10" s="718">
        <v>358249.19370994659</v>
      </c>
      <c r="G10" s="712">
        <v>8.6004866421880433E-3</v>
      </c>
      <c r="H10" s="711">
        <v>101997.00158499596</v>
      </c>
      <c r="I10" s="718">
        <v>97940.981367503729</v>
      </c>
      <c r="J10" s="942">
        <v>4.141290153375965E-2</v>
      </c>
    </row>
    <row r="11" spans="1:10" s="90" customFormat="1" x14ac:dyDescent="0.2">
      <c r="A11" s="89" t="s">
        <v>250</v>
      </c>
      <c r="B11" s="714">
        <v>598818.50826758821</v>
      </c>
      <c r="C11" s="660">
        <v>603665.79730190721</v>
      </c>
      <c r="D11" s="712">
        <v>-8.0297559609704416E-3</v>
      </c>
      <c r="E11" s="714">
        <v>415274.12706896622</v>
      </c>
      <c r="F11" s="660">
        <v>413587.71305453451</v>
      </c>
      <c r="G11" s="712">
        <v>4.077524455397219E-3</v>
      </c>
      <c r="H11" s="711">
        <v>183544.38119875189</v>
      </c>
      <c r="I11" s="660">
        <v>190078.08424757948</v>
      </c>
      <c r="J11" s="942">
        <v>-3.4373784198694635E-2</v>
      </c>
    </row>
    <row r="12" spans="1:10" s="90" customFormat="1" x14ac:dyDescent="0.2">
      <c r="A12" s="89" t="s">
        <v>251</v>
      </c>
      <c r="B12" s="722">
        <v>2.3794434908703783</v>
      </c>
      <c r="C12" s="951">
        <v>2.3859315366623126</v>
      </c>
      <c r="D12" s="712">
        <v>-2.7192925246339872E-3</v>
      </c>
      <c r="E12" s="722">
        <v>2.2931972239310134</v>
      </c>
      <c r="F12" s="951">
        <v>2.2914316798069732</v>
      </c>
      <c r="G12" s="712">
        <v>7.7049826080299866E-4</v>
      </c>
      <c r="H12" s="719">
        <v>2.6671890185754652</v>
      </c>
      <c r="I12" s="951">
        <v>2.7001232657198782</v>
      </c>
      <c r="J12" s="942">
        <v>-1.2197312457004617E-2</v>
      </c>
    </row>
    <row r="13" spans="1:10" s="10" customFormat="1" x14ac:dyDescent="0.2">
      <c r="A13" s="147" t="s">
        <v>252</v>
      </c>
      <c r="B13" s="715"/>
      <c r="C13" s="716"/>
      <c r="D13" s="716"/>
      <c r="E13" s="715"/>
      <c r="F13" s="716"/>
      <c r="G13" s="716"/>
      <c r="H13" s="715"/>
      <c r="I13" s="716"/>
      <c r="J13" s="717"/>
    </row>
    <row r="14" spans="1:10" s="54" customFormat="1" x14ac:dyDescent="0.2">
      <c r="A14" s="6" t="s">
        <v>253</v>
      </c>
      <c r="B14" s="714">
        <v>233313.77410084323</v>
      </c>
      <c r="C14" s="718">
        <v>239655.93424924521</v>
      </c>
      <c r="D14" s="712">
        <v>-2.6463605703191395E-2</v>
      </c>
      <c r="E14" s="714">
        <v>158441.93495249233</v>
      </c>
      <c r="F14" s="718">
        <v>158296.33293650823</v>
      </c>
      <c r="G14" s="712">
        <v>9.1980662649016054E-4</v>
      </c>
      <c r="H14" s="711">
        <v>74871.839148387342</v>
      </c>
      <c r="I14" s="718">
        <v>81359.601312737272</v>
      </c>
      <c r="J14" s="942">
        <v>-7.9741813623344759E-2</v>
      </c>
    </row>
    <row r="15" spans="1:10" s="54" customFormat="1" x14ac:dyDescent="0.2">
      <c r="A15" s="6" t="s">
        <v>254</v>
      </c>
      <c r="B15" s="711">
        <v>948262.49451040092</v>
      </c>
      <c r="C15" s="718">
        <v>940457.94752342533</v>
      </c>
      <c r="D15" s="712">
        <v>8.2986666310045365E-3</v>
      </c>
      <c r="E15" s="711">
        <v>717699.62226535857</v>
      </c>
      <c r="F15" s="718">
        <v>713012.07750063029</v>
      </c>
      <c r="G15" s="712">
        <v>6.5742852227130832E-3</v>
      </c>
      <c r="H15" s="711">
        <v>230562.87224518566</v>
      </c>
      <c r="I15" s="718">
        <v>227445.87002262819</v>
      </c>
      <c r="J15" s="942">
        <v>1.3704369405552974E-2</v>
      </c>
    </row>
    <row r="16" spans="1:10" s="54" customFormat="1" x14ac:dyDescent="0.2">
      <c r="A16" s="21" t="s">
        <v>585</v>
      </c>
      <c r="B16" s="722">
        <v>6.7158479648821903</v>
      </c>
      <c r="C16" s="951">
        <v>6.620694362915521</v>
      </c>
      <c r="D16" s="712">
        <v>1.4372148410845442E-2</v>
      </c>
      <c r="E16" s="722">
        <v>7.1608925485607546</v>
      </c>
      <c r="F16" s="951">
        <v>7.0866876486962829</v>
      </c>
      <c r="G16" s="712">
        <v>1.0471027304007618E-2</v>
      </c>
      <c r="H16" s="719">
        <v>5.4392345348098567</v>
      </c>
      <c r="I16" s="951">
        <v>5.3058735232711607</v>
      </c>
      <c r="J16" s="942">
        <v>2.5134600542923824E-2</v>
      </c>
    </row>
    <row r="17" spans="1:10" x14ac:dyDescent="0.2">
      <c r="A17" s="229" t="s">
        <v>255</v>
      </c>
      <c r="B17" s="715"/>
      <c r="C17" s="716"/>
      <c r="D17" s="716"/>
      <c r="E17" s="715"/>
      <c r="F17" s="716"/>
      <c r="G17" s="716"/>
      <c r="H17" s="715"/>
      <c r="I17" s="716"/>
      <c r="J17" s="717"/>
    </row>
    <row r="18" spans="1:10" s="54" customFormat="1" x14ac:dyDescent="0.2">
      <c r="A18" s="6" t="s">
        <v>256</v>
      </c>
      <c r="B18" s="714">
        <v>21756.095789980795</v>
      </c>
      <c r="C18" s="718">
        <v>20856.437349966996</v>
      </c>
      <c r="D18" s="712">
        <v>4.3135767864746155E-2</v>
      </c>
      <c r="E18" s="714">
        <v>5022.5480058984167</v>
      </c>
      <c r="F18" s="718">
        <v>5071.0542584421819</v>
      </c>
      <c r="G18" s="712">
        <v>-9.5653191765820988E-3</v>
      </c>
      <c r="H18" s="711">
        <v>16733.547784082431</v>
      </c>
      <c r="I18" s="718">
        <v>15785.38309152508</v>
      </c>
      <c r="J18" s="942">
        <v>6.0065991877410019E-2</v>
      </c>
    </row>
    <row r="19" spans="1:10" s="54" customFormat="1" x14ac:dyDescent="0.2">
      <c r="A19" s="6" t="s">
        <v>257</v>
      </c>
      <c r="B19" s="714">
        <v>177873.60230104619</v>
      </c>
      <c r="C19" s="718">
        <v>180687.75899811307</v>
      </c>
      <c r="D19" s="712">
        <v>-1.5574694781046339E-2</v>
      </c>
      <c r="E19" s="714">
        <v>113354.67837727309</v>
      </c>
      <c r="F19" s="718">
        <v>116075.74175501011</v>
      </c>
      <c r="G19" s="712">
        <v>-2.3442136458452389E-2</v>
      </c>
      <c r="H19" s="711">
        <v>64518.92392378924</v>
      </c>
      <c r="I19" s="718">
        <v>64612.01724309304</v>
      </c>
      <c r="J19" s="942">
        <v>-1.4408050278564843E-3</v>
      </c>
    </row>
    <row r="20" spans="1:10" s="54" customFormat="1" x14ac:dyDescent="0.2">
      <c r="A20" s="6" t="s">
        <v>258</v>
      </c>
      <c r="B20" s="714">
        <v>12016.470870607873</v>
      </c>
      <c r="C20" s="718">
        <v>11956.010275577708</v>
      </c>
      <c r="D20" s="712">
        <v>5.0569206312633952E-3</v>
      </c>
      <c r="E20" s="714">
        <v>1595.6570454675605</v>
      </c>
      <c r="F20" s="718">
        <v>1834.7532018759516</v>
      </c>
      <c r="G20" s="712">
        <v>-0.13031515964322948</v>
      </c>
      <c r="H20" s="711">
        <v>10420.813825140322</v>
      </c>
      <c r="I20" s="718">
        <v>10121.257073701774</v>
      </c>
      <c r="J20" s="942">
        <v>2.959679309172869E-2</v>
      </c>
    </row>
    <row r="21" spans="1:10" s="54" customFormat="1" x14ac:dyDescent="0.2">
      <c r="A21" s="6" t="s">
        <v>259</v>
      </c>
      <c r="B21" s="714">
        <v>993963.04139081785</v>
      </c>
      <c r="C21" s="718">
        <v>990525.69570021913</v>
      </c>
      <c r="D21" s="712">
        <v>3.4702236454036139E-3</v>
      </c>
      <c r="E21" s="714">
        <v>759359.98788006848</v>
      </c>
      <c r="F21" s="718">
        <v>751996.36762562313</v>
      </c>
      <c r="G21" s="712">
        <v>9.7920955093113715E-3</v>
      </c>
      <c r="H21" s="711">
        <v>234603.05351084316</v>
      </c>
      <c r="I21" s="718">
        <v>238529.32807444982</v>
      </c>
      <c r="J21" s="942">
        <v>-1.6460343033294356E-2</v>
      </c>
    </row>
    <row r="22" spans="1:10" x14ac:dyDescent="0.2">
      <c r="A22" s="229" t="s">
        <v>260</v>
      </c>
      <c r="B22" s="715"/>
      <c r="C22" s="716"/>
      <c r="D22" s="716"/>
      <c r="E22" s="715"/>
      <c r="F22" s="716"/>
      <c r="G22" s="716"/>
      <c r="H22" s="715"/>
      <c r="I22" s="716"/>
      <c r="J22" s="717"/>
    </row>
    <row r="23" spans="1:10" s="54" customFormat="1" x14ac:dyDescent="0.2">
      <c r="A23" s="6" t="s">
        <v>514</v>
      </c>
      <c r="B23" s="714">
        <v>363209.88313392043</v>
      </c>
      <c r="C23" s="718">
        <v>369751.3460968943</v>
      </c>
      <c r="D23" s="712">
        <v>-1.7691518995199718E-2</v>
      </c>
      <c r="E23" s="714">
        <v>171703.0746703535</v>
      </c>
      <c r="F23" s="718">
        <v>176204.37100484222</v>
      </c>
      <c r="G23" s="712">
        <v>-2.5545883503451994E-2</v>
      </c>
      <c r="H23" s="711">
        <v>191506.80846373326</v>
      </c>
      <c r="I23" s="718">
        <v>193546.97509207387</v>
      </c>
      <c r="J23" s="942">
        <v>-1.0540937813004136E-2</v>
      </c>
    </row>
    <row r="24" spans="1:10" s="54" customFormat="1" x14ac:dyDescent="0.2">
      <c r="A24" s="6" t="s">
        <v>261</v>
      </c>
      <c r="B24" s="714">
        <v>590990.53345450491</v>
      </c>
      <c r="C24" s="718">
        <v>583403.62691730889</v>
      </c>
      <c r="D24" s="712">
        <v>1.3004558400305122E-2</v>
      </c>
      <c r="E24" s="714">
        <v>486519.07796345209</v>
      </c>
      <c r="F24" s="718">
        <v>475756.69355870778</v>
      </c>
      <c r="G24" s="712">
        <v>2.2621614263039769E-2</v>
      </c>
      <c r="H24" s="711">
        <v>104471.45549170913</v>
      </c>
      <c r="I24" s="718">
        <v>107646.93335857354</v>
      </c>
      <c r="J24" s="942">
        <v>-2.9499009101233264E-2</v>
      </c>
    </row>
    <row r="25" spans="1:10" s="54" customFormat="1" x14ac:dyDescent="0.2">
      <c r="A25" s="6" t="s">
        <v>262</v>
      </c>
      <c r="B25" s="714">
        <v>585477.84829181607</v>
      </c>
      <c r="C25" s="718">
        <v>578015.11907999753</v>
      </c>
      <c r="D25" s="712">
        <v>1.2910958494817049E-2</v>
      </c>
      <c r="E25" s="714">
        <v>481693.17567996308</v>
      </c>
      <c r="F25" s="718">
        <v>471068.57843869459</v>
      </c>
      <c r="G25" s="712">
        <v>2.2554247359232837E-2</v>
      </c>
      <c r="H25" s="711">
        <v>103784.67261246778</v>
      </c>
      <c r="I25" s="718">
        <v>106946.54064129329</v>
      </c>
      <c r="J25" s="942">
        <v>-2.9564939734055162E-2</v>
      </c>
    </row>
    <row r="26" spans="1:10" s="54" customFormat="1" x14ac:dyDescent="0.2">
      <c r="A26" s="6" t="s">
        <v>515</v>
      </c>
      <c r="B26" s="714">
        <v>8547.9820942657261</v>
      </c>
      <c r="C26" s="718">
        <v>9551.029363479578</v>
      </c>
      <c r="D26" s="712">
        <v>-0.10501980792240251</v>
      </c>
      <c r="E26" s="714">
        <v>7143.1266428862946</v>
      </c>
      <c r="F26" s="718">
        <v>7893.4886367459476</v>
      </c>
      <c r="G26" s="712">
        <v>-9.5060882252563261E-2</v>
      </c>
      <c r="H26" s="711">
        <v>1404.8554513793697</v>
      </c>
      <c r="I26" s="718">
        <v>1657.5407267336361</v>
      </c>
      <c r="J26" s="942">
        <v>-0.1524458924470653</v>
      </c>
    </row>
    <row r="27" spans="1:10" s="54" customFormat="1" x14ac:dyDescent="0.2">
      <c r="A27" s="6" t="s">
        <v>516</v>
      </c>
      <c r="B27" s="714">
        <v>7231.1134475963709</v>
      </c>
      <c r="C27" s="718">
        <v>7658.4981101331832</v>
      </c>
      <c r="D27" s="712">
        <v>-5.5805284063637384E-2</v>
      </c>
      <c r="E27" s="714">
        <v>5994.4911159682897</v>
      </c>
      <c r="F27" s="718">
        <v>6365.0104445614497</v>
      </c>
      <c r="G27" s="712">
        <v>-5.8211896401481722E-2</v>
      </c>
      <c r="H27" s="711">
        <v>1236.6223316281144</v>
      </c>
      <c r="I27" s="718">
        <v>1293.4876655717096</v>
      </c>
      <c r="J27" s="942">
        <v>-4.3962795670309918E-2</v>
      </c>
    </row>
    <row r="28" spans="1:10" s="54" customFormat="1" x14ac:dyDescent="0.2">
      <c r="A28" s="6" t="s">
        <v>231</v>
      </c>
      <c r="B28" s="714">
        <v>175792.71489047995</v>
      </c>
      <c r="C28" s="718">
        <v>174366.85331924798</v>
      </c>
      <c r="D28" s="712">
        <v>8.177365961989258E-3</v>
      </c>
      <c r="E28" s="714">
        <v>158389.71750895432</v>
      </c>
      <c r="F28" s="718">
        <v>158838.35719953934</v>
      </c>
      <c r="G28" s="712">
        <v>-2.8245047260305745E-3</v>
      </c>
      <c r="H28" s="711">
        <v>17402.997381589284</v>
      </c>
      <c r="I28" s="718">
        <v>15528.496119704636</v>
      </c>
      <c r="J28" s="942">
        <v>0.12071363816783465</v>
      </c>
    </row>
    <row r="29" spans="1:10" s="54" customFormat="1" x14ac:dyDescent="0.2">
      <c r="A29" s="6" t="s">
        <v>0</v>
      </c>
      <c r="B29" s="714">
        <v>171289.2158211279</v>
      </c>
      <c r="C29" s="718">
        <v>176546.62960791006</v>
      </c>
      <c r="D29" s="712">
        <v>-2.9779179576853276E-2</v>
      </c>
      <c r="E29" s="714">
        <v>137052.40563779138</v>
      </c>
      <c r="F29" s="718">
        <v>140160.75442384146</v>
      </c>
      <c r="G29" s="712">
        <v>-2.2177026649346732E-2</v>
      </c>
      <c r="H29" s="711">
        <v>34236.810183328264</v>
      </c>
      <c r="I29" s="718">
        <v>36385.87518406404</v>
      </c>
      <c r="J29" s="942">
        <v>-5.9063166403566569E-2</v>
      </c>
    </row>
    <row r="30" spans="1:10" s="54" customFormat="1" x14ac:dyDescent="0.2">
      <c r="A30" s="6" t="s">
        <v>236</v>
      </c>
      <c r="B30" s="714">
        <v>30816.464102120393</v>
      </c>
      <c r="C30" s="718">
        <v>33020.691092571382</v>
      </c>
      <c r="D30" s="712">
        <v>-6.6752903028939659E-2</v>
      </c>
      <c r="E30" s="714">
        <v>22393.369141098708</v>
      </c>
      <c r="F30" s="718">
        <v>23007.422909034573</v>
      </c>
      <c r="G30" s="712">
        <v>-2.6689376309709911E-2</v>
      </c>
      <c r="H30" s="711">
        <v>8423.0949610215848</v>
      </c>
      <c r="I30" s="718">
        <v>10013.268183537532</v>
      </c>
      <c r="J30" s="942">
        <v>-0.15880661472048607</v>
      </c>
    </row>
    <row r="31" spans="1:10" s="54" customFormat="1" x14ac:dyDescent="0.2">
      <c r="A31" s="6" t="s">
        <v>243</v>
      </c>
      <c r="B31" s="714">
        <v>159674.58246225197</v>
      </c>
      <c r="C31" s="718">
        <v>163351.20964276139</v>
      </c>
      <c r="D31" s="712">
        <v>-2.2507498956083394E-2</v>
      </c>
      <c r="E31" s="714">
        <v>129599.34301903359</v>
      </c>
      <c r="F31" s="718">
        <v>132373.71275914003</v>
      </c>
      <c r="G31" s="712">
        <v>-2.0958615440170747E-2</v>
      </c>
      <c r="H31" s="711">
        <v>30075.239443200066</v>
      </c>
      <c r="I31" s="718">
        <v>30977.496883618409</v>
      </c>
      <c r="J31" s="942">
        <v>-2.9126221650771167E-2</v>
      </c>
    </row>
    <row r="32" spans="1:10" x14ac:dyDescent="0.2">
      <c r="A32" s="137" t="s">
        <v>128</v>
      </c>
      <c r="B32" s="715"/>
      <c r="C32" s="716"/>
      <c r="D32" s="716"/>
      <c r="E32" s="715"/>
      <c r="F32" s="716"/>
      <c r="G32" s="716"/>
      <c r="H32" s="715"/>
      <c r="I32" s="716"/>
      <c r="J32" s="717"/>
    </row>
    <row r="33" spans="1:10" s="54" customFormat="1" x14ac:dyDescent="0.2">
      <c r="A33" s="20" t="s">
        <v>517</v>
      </c>
      <c r="B33" s="722">
        <v>9.2523863186079289</v>
      </c>
      <c r="C33" s="721">
        <v>9.2754635298012715</v>
      </c>
      <c r="D33" s="712">
        <v>-2.4879846833743002E-3</v>
      </c>
      <c r="E33" s="722">
        <v>9.6217256243840161</v>
      </c>
      <c r="F33" s="721">
        <v>9.9702836099162546</v>
      </c>
      <c r="G33" s="712">
        <v>-3.4959686120219269E-2</v>
      </c>
      <c r="H33" s="723">
        <v>8.9212404188509993</v>
      </c>
      <c r="I33" s="721">
        <v>8.6429021832860986</v>
      </c>
      <c r="J33" s="942">
        <v>3.2204256123962605E-2</v>
      </c>
    </row>
    <row r="34" spans="1:10" s="54" customFormat="1" x14ac:dyDescent="0.2">
      <c r="A34" s="20" t="s">
        <v>264</v>
      </c>
      <c r="B34" s="722">
        <v>10.553198654609698</v>
      </c>
      <c r="C34" s="721">
        <v>10.684129120206695</v>
      </c>
      <c r="D34" s="712">
        <v>-1.225466896963745E-2</v>
      </c>
      <c r="E34" s="722">
        <v>10.161388604976709</v>
      </c>
      <c r="F34" s="721">
        <v>10.377438751948128</v>
      </c>
      <c r="G34" s="712">
        <v>-2.0819216777440475E-2</v>
      </c>
      <c r="H34" s="723">
        <v>12.371696726821968</v>
      </c>
      <c r="I34" s="721">
        <v>12.035011485642462</v>
      </c>
      <c r="J34" s="942">
        <v>2.7975481500883026E-2</v>
      </c>
    </row>
    <row r="35" spans="1:10" s="54" customFormat="1" x14ac:dyDescent="0.2">
      <c r="A35" s="20" t="s">
        <v>518</v>
      </c>
      <c r="B35" s="722">
        <v>8.1846601526692258</v>
      </c>
      <c r="C35" s="721">
        <v>6.8001933652614275</v>
      </c>
      <c r="D35" s="712">
        <v>0.20359226760819826</v>
      </c>
      <c r="E35" s="722">
        <v>8.813474900848183</v>
      </c>
      <c r="F35" s="721">
        <v>7.4413375347987714</v>
      </c>
      <c r="G35" s="712">
        <v>0.18439391569495811</v>
      </c>
      <c r="H35" s="723">
        <v>4.9873893040942789</v>
      </c>
      <c r="I35" s="721">
        <v>3.7469566422446769</v>
      </c>
      <c r="J35" s="942">
        <v>0.33105071135984643</v>
      </c>
    </row>
    <row r="36" spans="1:10" s="54" customFormat="1" x14ac:dyDescent="0.2">
      <c r="A36" s="20" t="s">
        <v>519</v>
      </c>
      <c r="B36" s="722">
        <v>3.3066860334258958</v>
      </c>
      <c r="C36" s="721">
        <v>2.9105459041420665</v>
      </c>
      <c r="D36" s="712">
        <v>0.13610509585850306</v>
      </c>
      <c r="E36" s="722">
        <v>3.5347515349913086</v>
      </c>
      <c r="F36" s="721">
        <v>3.0080807159252059</v>
      </c>
      <c r="G36" s="712">
        <v>0.17508533473780563</v>
      </c>
      <c r="H36" s="723">
        <v>2.2011450869084728</v>
      </c>
      <c r="I36" s="721">
        <v>2.4305953702236645</v>
      </c>
      <c r="J36" s="942">
        <v>-9.4400855908022829E-2</v>
      </c>
    </row>
    <row r="37" spans="1:10" s="54" customFormat="1" x14ac:dyDescent="0.2">
      <c r="A37" s="608" t="s">
        <v>520</v>
      </c>
      <c r="B37" s="722">
        <v>9.8204958977764125</v>
      </c>
      <c r="C37" s="721">
        <v>9.8241449668179737</v>
      </c>
      <c r="D37" s="712">
        <v>-3.7143884316515052E-4</v>
      </c>
      <c r="E37" s="722">
        <v>9.8385588185021771</v>
      </c>
      <c r="F37" s="721">
        <v>9.9216923655739944</v>
      </c>
      <c r="G37" s="712">
        <v>-8.378968426825173E-3</v>
      </c>
      <c r="H37" s="723">
        <v>9.6561000268589066</v>
      </c>
      <c r="I37" s="721">
        <v>8.8263491437013588</v>
      </c>
      <c r="J37" s="942">
        <v>9.4008391198718178E-2</v>
      </c>
    </row>
    <row r="38" spans="1:10" s="54" customFormat="1" x14ac:dyDescent="0.2">
      <c r="A38" s="608" t="s">
        <v>1</v>
      </c>
      <c r="B38" s="722">
        <v>10.287937154219847</v>
      </c>
      <c r="C38" s="721">
        <v>10.58638509710018</v>
      </c>
      <c r="D38" s="712">
        <v>-2.819167639783704E-2</v>
      </c>
      <c r="E38" s="722">
        <v>10.895503946361764</v>
      </c>
      <c r="F38" s="721">
        <v>11.308473958030598</v>
      </c>
      <c r="G38" s="712">
        <v>-3.6518633124283606E-2</v>
      </c>
      <c r="H38" s="723">
        <v>7.8558037281570066</v>
      </c>
      <c r="I38" s="721">
        <v>7.8048519060728925</v>
      </c>
      <c r="J38" s="942">
        <v>6.5282240710382577E-3</v>
      </c>
    </row>
    <row r="39" spans="1:10" s="54" customFormat="1" x14ac:dyDescent="0.2">
      <c r="A39" s="20" t="s">
        <v>129</v>
      </c>
      <c r="B39" s="722">
        <v>3.9824426898227299</v>
      </c>
      <c r="C39" s="721">
        <v>4.1940905221240534</v>
      </c>
      <c r="D39" s="712">
        <v>-5.0463343884656231E-2</v>
      </c>
      <c r="E39" s="722">
        <v>4.5065539784292827</v>
      </c>
      <c r="F39" s="721">
        <v>4.6899059173188817</v>
      </c>
      <c r="G39" s="712">
        <v>-3.9095014297092168E-2</v>
      </c>
      <c r="H39" s="723">
        <v>2.5890572880083678</v>
      </c>
      <c r="I39" s="721">
        <v>3.0548586277050114</v>
      </c>
      <c r="J39" s="942">
        <v>-0.15247885302194186</v>
      </c>
    </row>
    <row r="40" spans="1:10" s="54" customFormat="1" x14ac:dyDescent="0.2">
      <c r="A40" s="20" t="s">
        <v>130</v>
      </c>
      <c r="B40" s="722">
        <v>10.267682307929714</v>
      </c>
      <c r="C40" s="721">
        <v>10.593731413826582</v>
      </c>
      <c r="D40" s="712">
        <v>-3.077755071941124E-2</v>
      </c>
      <c r="E40" s="722">
        <v>10.743403996169068</v>
      </c>
      <c r="F40" s="721">
        <v>11.158571907582584</v>
      </c>
      <c r="G40" s="712">
        <v>-3.7206186853659728E-2</v>
      </c>
      <c r="H40" s="723">
        <v>8.2177163094159162</v>
      </c>
      <c r="I40" s="721">
        <v>8.1800427431072098</v>
      </c>
      <c r="J40" s="942">
        <v>4.6055463879393077E-3</v>
      </c>
    </row>
    <row r="41" spans="1:10" s="54" customFormat="1" x14ac:dyDescent="0.2">
      <c r="A41" s="20" t="s">
        <v>279</v>
      </c>
      <c r="B41" s="722">
        <v>11.105233082493211</v>
      </c>
      <c r="C41" s="721">
        <v>11.248438482412034</v>
      </c>
      <c r="D41" s="712">
        <v>-1.2731135983251152E-2</v>
      </c>
      <c r="E41" s="722">
        <v>11.051271021807199</v>
      </c>
      <c r="F41" s="721">
        <v>11.344005050701325</v>
      </c>
      <c r="G41" s="712">
        <v>-2.580517441465946E-2</v>
      </c>
      <c r="H41" s="723">
        <v>11.260023622390298</v>
      </c>
      <c r="I41" s="721">
        <v>10.978793147607121</v>
      </c>
      <c r="J41" s="942">
        <v>2.5615791371793151E-2</v>
      </c>
    </row>
    <row r="42" spans="1:10" x14ac:dyDescent="0.2">
      <c r="A42" s="230" t="s">
        <v>280</v>
      </c>
      <c r="B42" s="715"/>
      <c r="C42" s="726"/>
      <c r="D42" s="725"/>
      <c r="E42" s="715"/>
      <c r="F42" s="726"/>
      <c r="G42" s="725"/>
      <c r="H42" s="715"/>
      <c r="I42" s="726"/>
      <c r="J42" s="943"/>
    </row>
    <row r="43" spans="1:10" s="54" customFormat="1" x14ac:dyDescent="0.2">
      <c r="A43" s="8" t="s">
        <v>283</v>
      </c>
      <c r="B43" s="714">
        <v>1181576.2686116961</v>
      </c>
      <c r="C43" s="718">
        <v>1180113.8817726413</v>
      </c>
      <c r="D43" s="712">
        <v>1.2391912862326215E-3</v>
      </c>
      <c r="E43" s="714">
        <v>876141.55721774732</v>
      </c>
      <c r="F43" s="718">
        <v>871308.41043723933</v>
      </c>
      <c r="G43" s="712">
        <v>5.546998884221388E-3</v>
      </c>
      <c r="H43" s="711">
        <v>305434.71139357582</v>
      </c>
      <c r="I43" s="718">
        <v>308805.4713353595</v>
      </c>
      <c r="J43" s="942">
        <v>-1.0915479985531329E-2</v>
      </c>
    </row>
    <row r="44" spans="1:10" s="54" customFormat="1" x14ac:dyDescent="0.2">
      <c r="A44" s="230" t="s">
        <v>288</v>
      </c>
      <c r="B44" s="715"/>
      <c r="C44" s="726"/>
      <c r="D44" s="716"/>
      <c r="E44" s="715"/>
      <c r="F44" s="726"/>
      <c r="G44" s="716"/>
      <c r="H44" s="715"/>
      <c r="I44" s="726"/>
      <c r="J44" s="717"/>
    </row>
    <row r="45" spans="1:10" s="54" customFormat="1" x14ac:dyDescent="0.2">
      <c r="A45" s="642" t="s">
        <v>289</v>
      </c>
      <c r="B45" s="714">
        <v>1091512.5877751231</v>
      </c>
      <c r="C45" s="718">
        <v>1088681.7887752475</v>
      </c>
      <c r="D45" s="712">
        <v>2.6002079111291376E-3</v>
      </c>
      <c r="E45" s="714">
        <v>811595.7425552241</v>
      </c>
      <c r="F45" s="718">
        <v>806515.94633692969</v>
      </c>
      <c r="G45" s="712">
        <v>6.2984448619596289E-3</v>
      </c>
      <c r="H45" s="714">
        <v>279916.84522001707</v>
      </c>
      <c r="I45" s="718">
        <v>282165.84243820014</v>
      </c>
      <c r="J45" s="942">
        <v>-7.9704800508433316E-3</v>
      </c>
    </row>
    <row r="46" spans="1:10" s="54" customFormat="1" x14ac:dyDescent="0.2">
      <c r="A46" s="643" t="s">
        <v>181</v>
      </c>
      <c r="B46" s="714">
        <v>1065213.0481363728</v>
      </c>
      <c r="C46" s="718">
        <v>1060251.731033894</v>
      </c>
      <c r="D46" s="712">
        <v>4.6793765643191598E-3</v>
      </c>
      <c r="E46" s="714">
        <v>791182.01284648234</v>
      </c>
      <c r="F46" s="718">
        <v>785542.37128079752</v>
      </c>
      <c r="G46" s="712">
        <v>7.179296460469109E-3</v>
      </c>
      <c r="H46" s="714">
        <v>274031.03529010713</v>
      </c>
      <c r="I46" s="718">
        <v>274709.35975300538</v>
      </c>
      <c r="J46" s="942">
        <v>-2.4692440894920065E-3</v>
      </c>
    </row>
    <row r="47" spans="1:10" s="54" customFormat="1" x14ac:dyDescent="0.2">
      <c r="A47" s="643" t="s">
        <v>182</v>
      </c>
      <c r="B47" s="714">
        <v>25234.409011121046</v>
      </c>
      <c r="C47" s="718">
        <v>28229.915578971631</v>
      </c>
      <c r="D47" s="712">
        <v>-0.10611107069983339</v>
      </c>
      <c r="E47" s="714">
        <v>19602.420083698373</v>
      </c>
      <c r="F47" s="718">
        <v>20853.823759927414</v>
      </c>
      <c r="G47" s="712">
        <v>-6.0008355812123604E-2</v>
      </c>
      <c r="H47" s="714">
        <v>5631.9889274234692</v>
      </c>
      <c r="I47" s="718">
        <v>7376.0918190452321</v>
      </c>
      <c r="J47" s="942">
        <v>-0.23645352232715577</v>
      </c>
    </row>
    <row r="48" spans="1:10" s="54" customFormat="1" x14ac:dyDescent="0.2">
      <c r="A48" s="643" t="s">
        <v>587</v>
      </c>
      <c r="B48" s="714">
        <v>10170.648227440704</v>
      </c>
      <c r="C48" s="718">
        <v>10537.805470755053</v>
      </c>
      <c r="D48" s="712">
        <v>-3.4841907485699708E-2</v>
      </c>
      <c r="E48" s="714">
        <v>8196.9714908106544</v>
      </c>
      <c r="F48" s="718">
        <v>8503.6993553744833</v>
      </c>
      <c r="G48" s="712">
        <v>-3.6069932831053308E-2</v>
      </c>
      <c r="H48" s="714">
        <v>1973.6767366299648</v>
      </c>
      <c r="I48" s="718">
        <v>2034.1061153805317</v>
      </c>
      <c r="J48" s="942">
        <v>-2.970807584404811E-2</v>
      </c>
    </row>
    <row r="49" spans="1:10" s="54" customFormat="1" x14ac:dyDescent="0.2">
      <c r="A49" s="643" t="s">
        <v>228</v>
      </c>
      <c r="B49" s="714">
        <v>18777.34793997684</v>
      </c>
      <c r="C49" s="718">
        <v>22342.996652598034</v>
      </c>
      <c r="D49" s="712">
        <v>-0.15958686151468326</v>
      </c>
      <c r="E49" s="714">
        <v>13293.975342239746</v>
      </c>
      <c r="F49" s="718">
        <v>14648.65916197656</v>
      </c>
      <c r="G49" s="712">
        <v>-9.2478349366825308E-2</v>
      </c>
      <c r="H49" s="714">
        <v>5483.3725977372051</v>
      </c>
      <c r="I49" s="718">
        <v>7694.3374906217841</v>
      </c>
      <c r="J49" s="942">
        <v>-0.28734961204644405</v>
      </c>
    </row>
    <row r="50" spans="1:10" s="54" customFormat="1" x14ac:dyDescent="0.2">
      <c r="A50" s="643" t="s">
        <v>290</v>
      </c>
      <c r="B50" s="714">
        <v>12426.401895369941</v>
      </c>
      <c r="C50" s="718">
        <v>15046.311416997763</v>
      </c>
      <c r="D50" s="712">
        <v>-0.17412304245332311</v>
      </c>
      <c r="E50" s="714">
        <v>9446.8765401673063</v>
      </c>
      <c r="F50" s="718">
        <v>10482.299323030436</v>
      </c>
      <c r="G50" s="712">
        <v>-9.8778211817346695E-2</v>
      </c>
      <c r="H50" s="714">
        <v>2979.5253552026456</v>
      </c>
      <c r="I50" s="718">
        <v>4564.0120939673407</v>
      </c>
      <c r="J50" s="942">
        <v>-0.34716970642103506</v>
      </c>
    </row>
    <row r="51" spans="1:10" s="54" customFormat="1" x14ac:dyDescent="0.2">
      <c r="A51" s="643" t="s">
        <v>291</v>
      </c>
      <c r="B51" s="714">
        <v>3224.1304155187722</v>
      </c>
      <c r="C51" s="718">
        <v>3441.4680735995025</v>
      </c>
      <c r="D51" s="712">
        <v>-6.3152600411432114E-2</v>
      </c>
      <c r="E51" s="714">
        <v>2907.3541242722631</v>
      </c>
      <c r="F51" s="718">
        <v>2995.4582074580007</v>
      </c>
      <c r="G51" s="712">
        <v>-2.9412556304868054E-2</v>
      </c>
      <c r="H51" s="714">
        <v>316.77629124651401</v>
      </c>
      <c r="I51" s="718">
        <v>446.00986614149991</v>
      </c>
      <c r="J51" s="942">
        <v>-0.28975496890462416</v>
      </c>
    </row>
    <row r="52" spans="1:10" s="54" customFormat="1" x14ac:dyDescent="0.2">
      <c r="A52" s="643" t="s">
        <v>292</v>
      </c>
      <c r="B52" s="714">
        <v>3546.5609003443769</v>
      </c>
      <c r="C52" s="718">
        <v>4535.7626633903719</v>
      </c>
      <c r="D52" s="712">
        <v>-0.21808940115631859</v>
      </c>
      <c r="E52" s="714">
        <v>1300.1024113135963</v>
      </c>
      <c r="F52" s="718">
        <v>1686.1760734412314</v>
      </c>
      <c r="G52" s="712">
        <v>-0.22896402588593068</v>
      </c>
      <c r="H52" s="714">
        <v>2246.4584890307833</v>
      </c>
      <c r="I52" s="718">
        <v>2849.5865899491241</v>
      </c>
      <c r="J52" s="942">
        <v>-0.21165459686175347</v>
      </c>
    </row>
    <row r="53" spans="1:10" s="54" customFormat="1" x14ac:dyDescent="0.2">
      <c r="A53" s="643" t="s">
        <v>222</v>
      </c>
      <c r="B53" s="714">
        <v>22216.583416538957</v>
      </c>
      <c r="C53" s="718">
        <v>25201.009353632009</v>
      </c>
      <c r="D53" s="712">
        <v>-0.11842485732274577</v>
      </c>
      <c r="E53" s="714">
        <v>20957.661717137937</v>
      </c>
      <c r="F53" s="718">
        <v>22909.324532252493</v>
      </c>
      <c r="G53" s="712">
        <v>-8.5190762057036684E-2</v>
      </c>
      <c r="H53" s="714">
        <v>1258.9216994008686</v>
      </c>
      <c r="I53" s="718">
        <v>2291.6848213797803</v>
      </c>
      <c r="J53" s="942">
        <v>-0.45065670128107072</v>
      </c>
    </row>
    <row r="54" spans="1:10" s="54" customFormat="1" x14ac:dyDescent="0.2">
      <c r="A54" s="643" t="s">
        <v>242</v>
      </c>
      <c r="B54" s="714">
        <v>46885.48833890877</v>
      </c>
      <c r="C54" s="718">
        <v>49722.364217337104</v>
      </c>
      <c r="D54" s="712">
        <v>-5.7054324006563961E-2</v>
      </c>
      <c r="E54" s="714">
        <v>40928.537900607713</v>
      </c>
      <c r="F54" s="718">
        <v>43792.899312741087</v>
      </c>
      <c r="G54" s="712">
        <v>-6.5406982800520264E-2</v>
      </c>
      <c r="H54" s="714">
        <v>5956.9504382984605</v>
      </c>
      <c r="I54" s="718">
        <v>5929.4649045963306</v>
      </c>
      <c r="J54" s="942">
        <v>4.6354155297931854E-3</v>
      </c>
    </row>
    <row r="55" spans="1:10" x14ac:dyDescent="0.2">
      <c r="A55" s="643" t="s">
        <v>293</v>
      </c>
      <c r="B55" s="714">
        <v>3140.2446678092742</v>
      </c>
      <c r="C55" s="718">
        <v>3603.7159056472115</v>
      </c>
      <c r="D55" s="712">
        <v>-0.12860926054455446</v>
      </c>
      <c r="E55" s="714">
        <v>2615.546097489058</v>
      </c>
      <c r="F55" s="718">
        <v>3367.4584640275625</v>
      </c>
      <c r="G55" s="712">
        <v>-0.22328779243180297</v>
      </c>
      <c r="H55" s="944">
        <v>524.6985703202331</v>
      </c>
      <c r="I55" s="718">
        <v>236.25744161965497</v>
      </c>
      <c r="J55" s="942">
        <v>1.2208763741924047</v>
      </c>
    </row>
    <row r="56" spans="1:10" x14ac:dyDescent="0.2">
      <c r="A56" s="643" t="s">
        <v>294</v>
      </c>
      <c r="B56" s="714">
        <v>2785.0939409716102</v>
      </c>
      <c r="C56" s="718">
        <v>4224.3969017012305</v>
      </c>
      <c r="D56" s="712">
        <v>-0.34071205765490231</v>
      </c>
      <c r="E56" s="714">
        <v>985.28791438078133</v>
      </c>
      <c r="F56" s="718">
        <v>1469.4214606520052</v>
      </c>
      <c r="G56" s="712">
        <v>-0.3294722169474823</v>
      </c>
      <c r="H56" s="944">
        <v>1799.8060265908318</v>
      </c>
      <c r="I56" s="718">
        <v>2754.9754410492333</v>
      </c>
      <c r="J56" s="942">
        <v>-0.34670705234839583</v>
      </c>
    </row>
    <row r="57" spans="1:10" x14ac:dyDescent="0.2">
      <c r="A57" s="643" t="s">
        <v>588</v>
      </c>
      <c r="B57" s="714">
        <v>10521.581518316809</v>
      </c>
      <c r="C57" s="718">
        <v>12063.748059671252</v>
      </c>
      <c r="D57" s="712">
        <v>-0.12783477686423672</v>
      </c>
      <c r="E57" s="714">
        <v>7789.4694946509708</v>
      </c>
      <c r="F57" s="718">
        <v>8457.6436265767807</v>
      </c>
      <c r="G57" s="712">
        <v>-7.9002398472569846E-2</v>
      </c>
      <c r="H57" s="944">
        <v>2732.112023665974</v>
      </c>
      <c r="I57" s="718">
        <v>3606.1044330944255</v>
      </c>
      <c r="J57" s="942">
        <v>-0.24236469731922661</v>
      </c>
    </row>
    <row r="58" spans="1:10" s="7" customFormat="1" x14ac:dyDescent="0.2">
      <c r="A58" s="828" t="s">
        <v>1082</v>
      </c>
      <c r="B58" s="714">
        <v>40704.490459649227</v>
      </c>
      <c r="C58" s="718">
        <v>39192.032331872368</v>
      </c>
      <c r="D58" s="712">
        <v>3.8590959380967682E-2</v>
      </c>
      <c r="E58" s="714">
        <v>23242.620797244555</v>
      </c>
      <c r="F58" s="718">
        <v>22189.706329384342</v>
      </c>
      <c r="G58" s="712">
        <v>4.7450581464699715E-2</v>
      </c>
      <c r="H58" s="944">
        <v>17461.869662404115</v>
      </c>
      <c r="I58" s="718">
        <v>17002.326002488026</v>
      </c>
      <c r="J58" s="942">
        <v>2.7028281886186667E-2</v>
      </c>
    </row>
    <row r="59" spans="1:10" x14ac:dyDescent="0.2">
      <c r="A59" s="91" t="s">
        <v>876</v>
      </c>
      <c r="B59" s="729">
        <v>48.91819190880102</v>
      </c>
      <c r="C59" s="730">
        <v>48.629134636253077</v>
      </c>
      <c r="D59" s="728">
        <v>5.9441171369816193E-3</v>
      </c>
      <c r="E59" s="729">
        <v>49.352562308899707</v>
      </c>
      <c r="F59" s="730">
        <v>49.2069772559204</v>
      </c>
      <c r="G59" s="728">
        <v>2.9586262172158762E-3</v>
      </c>
      <c r="H59" s="729">
        <v>47.631315057619162</v>
      </c>
      <c r="I59" s="730">
        <v>46.913307577056031</v>
      </c>
      <c r="J59" s="731">
        <v>1.5304985251440417E-2</v>
      </c>
    </row>
    <row r="60" spans="1:10" s="7" customFormat="1" x14ac:dyDescent="0.2">
      <c r="A60" s="14"/>
      <c r="B60" s="64"/>
      <c r="C60" s="64"/>
      <c r="D60" s="712"/>
      <c r="E60" s="69"/>
      <c r="F60" s="66"/>
      <c r="G60" s="65"/>
      <c r="H60" s="70"/>
      <c r="I60" s="94"/>
      <c r="J60" s="13"/>
    </row>
    <row r="61" spans="1:10" x14ac:dyDescent="0.2">
      <c r="A61" s="18" t="s">
        <v>641</v>
      </c>
      <c r="B61" s="96"/>
      <c r="D61" s="712"/>
    </row>
    <row r="62" spans="1:10" x14ac:dyDescent="0.2">
      <c r="B62" s="332"/>
      <c r="D62" s="23"/>
    </row>
    <row r="63" spans="1:10" x14ac:dyDescent="0.2">
      <c r="B63" s="97"/>
      <c r="D63" s="23"/>
    </row>
    <row r="64" spans="1:10" x14ac:dyDescent="0.2">
      <c r="B64" s="97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honeticPr fontId="37" type="noConversion"/>
  <printOptions horizontalCentered="1"/>
  <pageMargins left="0.25" right="0.25" top="0.25" bottom="0.5" header="0.3" footer="0.3"/>
  <pageSetup scale="84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J65"/>
  <sheetViews>
    <sheetView showGridLines="0" zoomScaleNormal="100" workbookViewId="0">
      <selection activeCell="P29" sqref="P29"/>
    </sheetView>
  </sheetViews>
  <sheetFormatPr defaultColWidth="9.140625" defaultRowHeight="12" x14ac:dyDescent="0.2"/>
  <cols>
    <col min="1" max="1" width="33.7109375" style="14" customWidth="1"/>
    <col min="2" max="2" width="10.28515625" style="22" customWidth="1"/>
    <col min="3" max="3" width="10.8554687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42578125" style="7" customWidth="1"/>
    <col min="8" max="8" width="10.28515625" style="41" customWidth="1"/>
    <col min="9" max="9" width="10.28515625" style="233" customWidth="1"/>
    <col min="10" max="10" width="8.28515625" style="7" customWidth="1"/>
    <col min="11" max="16384" width="9.140625" style="4"/>
  </cols>
  <sheetData>
    <row r="1" spans="1:10" s="2" customFormat="1" ht="15.75" x14ac:dyDescent="0.25">
      <c r="A1" s="1439" t="str">
        <f>CONCATENATE('List of Tables'!A53,":  ",'List of Tables'!C53)</f>
        <v>TABLE 44:  Timeshare-Only Visitor Characteristics: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" customFormat="1" ht="15.75" x14ac:dyDescent="0.25">
      <c r="A2" s="1439" t="s">
        <v>816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" customFormat="1" ht="14.25" x14ac:dyDescent="0.2">
      <c r="A3" s="261"/>
      <c r="B3" s="144"/>
      <c r="C3" s="372"/>
      <c r="D3" s="15"/>
      <c r="E3" s="228"/>
      <c r="F3" s="372"/>
      <c r="G3" s="15"/>
      <c r="H3" s="228"/>
      <c r="I3" s="372"/>
      <c r="J3" s="228"/>
    </row>
    <row r="4" spans="1:10" x14ac:dyDescent="0.2">
      <c r="A4" s="1461" t="s">
        <v>10</v>
      </c>
      <c r="B4" s="1462" t="s">
        <v>245</v>
      </c>
      <c r="C4" s="1463"/>
      <c r="D4" s="1463"/>
      <c r="E4" s="1462" t="s">
        <v>234</v>
      </c>
      <c r="F4" s="1463"/>
      <c r="G4" s="1464"/>
      <c r="H4" s="1462" t="s">
        <v>235</v>
      </c>
      <c r="I4" s="1463"/>
      <c r="J4" s="1464"/>
    </row>
    <row r="5" spans="1:10" ht="24" x14ac:dyDescent="0.2">
      <c r="A5" s="1453" t="s">
        <v>232</v>
      </c>
      <c r="B5" s="37">
        <v>2016</v>
      </c>
      <c r="C5" s="38">
        <v>2015</v>
      </c>
      <c r="D5" s="819" t="s">
        <v>561</v>
      </c>
      <c r="E5" s="37">
        <v>2016</v>
      </c>
      <c r="F5" s="38">
        <v>2015</v>
      </c>
      <c r="G5" s="939" t="s">
        <v>561</v>
      </c>
      <c r="H5" s="941">
        <v>2016</v>
      </c>
      <c r="I5" s="38">
        <v>2015</v>
      </c>
      <c r="J5" s="939" t="s">
        <v>561</v>
      </c>
    </row>
    <row r="6" spans="1:10" x14ac:dyDescent="0.2">
      <c r="A6" s="19" t="s">
        <v>448</v>
      </c>
      <c r="B6" s="713">
        <v>6115475.1027477318</v>
      </c>
      <c r="C6" s="660">
        <v>6166543.2375900736</v>
      </c>
      <c r="D6" s="712">
        <v>-8.2814849218991737E-3</v>
      </c>
      <c r="E6" s="713">
        <v>5035873.4848602535</v>
      </c>
      <c r="F6" s="660">
        <v>5145601.0867675599</v>
      </c>
      <c r="G6" s="942">
        <v>-2.1324544996206951E-2</v>
      </c>
      <c r="H6" s="952">
        <v>1079601.617889113</v>
      </c>
      <c r="I6" s="660">
        <v>1020942.1508220934</v>
      </c>
      <c r="J6" s="942">
        <v>5.7456210442271782E-2</v>
      </c>
    </row>
    <row r="7" spans="1:10" s="10" customFormat="1" x14ac:dyDescent="0.2">
      <c r="A7" s="19" t="s">
        <v>246</v>
      </c>
      <c r="B7" s="714">
        <v>621815.82085267699</v>
      </c>
      <c r="C7" s="660">
        <v>626356.38758113666</v>
      </c>
      <c r="D7" s="712">
        <v>-7.249174461195218E-3</v>
      </c>
      <c r="E7" s="714">
        <v>506231.52673349337</v>
      </c>
      <c r="F7" s="660">
        <v>515224.36713460385</v>
      </c>
      <c r="G7" s="942">
        <v>-1.7454221839552586E-2</v>
      </c>
      <c r="H7" s="711">
        <v>115584.29411936137</v>
      </c>
      <c r="I7" s="660">
        <v>111132.02044647241</v>
      </c>
      <c r="J7" s="942">
        <v>4.0062923854006893E-2</v>
      </c>
    </row>
    <row r="8" spans="1:10" s="10" customFormat="1" x14ac:dyDescent="0.2">
      <c r="A8" s="147" t="s">
        <v>247</v>
      </c>
      <c r="B8" s="715"/>
      <c r="C8" s="716"/>
      <c r="D8" s="716"/>
      <c r="E8" s="715"/>
      <c r="F8" s="716"/>
      <c r="G8" s="717"/>
      <c r="H8" s="715"/>
      <c r="I8" s="716"/>
      <c r="J8" s="717"/>
    </row>
    <row r="9" spans="1:10" s="90" customFormat="1" x14ac:dyDescent="0.2">
      <c r="A9" s="89" t="s">
        <v>248</v>
      </c>
      <c r="B9" s="714">
        <v>52586.415356919511</v>
      </c>
      <c r="C9" s="718">
        <v>53078.240199352025</v>
      </c>
      <c r="D9" s="712">
        <v>-9.2660352073714591E-3</v>
      </c>
      <c r="E9" s="714">
        <v>48088.387943734095</v>
      </c>
      <c r="F9" s="718">
        <v>48956.05173845189</v>
      </c>
      <c r="G9" s="942">
        <v>-1.7723320486572214E-2</v>
      </c>
      <c r="H9" s="711">
        <v>4498.0274131808328</v>
      </c>
      <c r="I9" s="718">
        <v>4122.1884608997862</v>
      </c>
      <c r="J9" s="942">
        <v>9.1174616552831989E-2</v>
      </c>
    </row>
    <row r="10" spans="1:10" s="90" customFormat="1" x14ac:dyDescent="0.2">
      <c r="A10" s="89" t="s">
        <v>249</v>
      </c>
      <c r="B10" s="714">
        <v>274815.92597686715</v>
      </c>
      <c r="C10" s="718">
        <v>275741.95610078447</v>
      </c>
      <c r="D10" s="712">
        <v>-3.3583214430337183E-3</v>
      </c>
      <c r="E10" s="714">
        <v>235312.40573447681</v>
      </c>
      <c r="F10" s="718">
        <v>238536.55992361056</v>
      </c>
      <c r="G10" s="942">
        <v>-1.3516394259086573E-2</v>
      </c>
      <c r="H10" s="711">
        <v>39503.52024242311</v>
      </c>
      <c r="I10" s="718">
        <v>37205.396177191011</v>
      </c>
      <c r="J10" s="942">
        <v>6.176856857772095E-2</v>
      </c>
    </row>
    <row r="11" spans="1:10" s="90" customFormat="1" x14ac:dyDescent="0.2">
      <c r="A11" s="89" t="s">
        <v>250</v>
      </c>
      <c r="B11" s="714">
        <v>294413.4795192586</v>
      </c>
      <c r="C11" s="660">
        <v>297536.19128126785</v>
      </c>
      <c r="D11" s="712">
        <v>-1.0495233364929635E-2</v>
      </c>
      <c r="E11" s="714">
        <v>222830.7330554153</v>
      </c>
      <c r="F11" s="660">
        <v>227731.75547288192</v>
      </c>
      <c r="G11" s="942">
        <v>-2.1521032090099701E-2</v>
      </c>
      <c r="H11" s="711">
        <v>71582.746463755815</v>
      </c>
      <c r="I11" s="660">
        <v>69804.435808381866</v>
      </c>
      <c r="J11" s="942">
        <v>2.5475611037893531E-2</v>
      </c>
    </row>
    <row r="12" spans="1:10" s="90" customFormat="1" x14ac:dyDescent="0.2">
      <c r="A12" s="89" t="s">
        <v>251</v>
      </c>
      <c r="B12" s="722">
        <v>2.3745781076692993</v>
      </c>
      <c r="C12" s="951">
        <v>2.3793456815864249</v>
      </c>
      <c r="D12" s="712">
        <v>-2.0037331918693058E-3</v>
      </c>
      <c r="E12" s="722">
        <v>2.295788455996739</v>
      </c>
      <c r="F12" s="951">
        <v>2.298963382584438</v>
      </c>
      <c r="G12" s="942">
        <v>-1.3810252967708658E-3</v>
      </c>
      <c r="H12" s="719">
        <v>2.7946402986467769</v>
      </c>
      <c r="I12" s="951">
        <v>2.8396567279741576</v>
      </c>
      <c r="J12" s="942">
        <v>-1.5852771528302223E-2</v>
      </c>
    </row>
    <row r="13" spans="1:10" s="10" customFormat="1" x14ac:dyDescent="0.2">
      <c r="A13" s="147" t="s">
        <v>252</v>
      </c>
      <c r="B13" s="715"/>
      <c r="C13" s="716"/>
      <c r="D13" s="716"/>
      <c r="E13" s="715"/>
      <c r="F13" s="716"/>
      <c r="G13" s="717"/>
      <c r="H13" s="715"/>
      <c r="I13" s="716"/>
      <c r="J13" s="717"/>
    </row>
    <row r="14" spans="1:10" s="54" customFormat="1" x14ac:dyDescent="0.2">
      <c r="A14" s="6" t="s">
        <v>253</v>
      </c>
      <c r="B14" s="714">
        <v>97635.658448230097</v>
      </c>
      <c r="C14" s="718">
        <v>100447.2059920841</v>
      </c>
      <c r="D14" s="712">
        <v>-2.7990301134663387E-2</v>
      </c>
      <c r="E14" s="714">
        <v>81537.436406839013</v>
      </c>
      <c r="F14" s="718">
        <v>84995.907852772754</v>
      </c>
      <c r="G14" s="942">
        <v>-4.0689858292053294E-2</v>
      </c>
      <c r="H14" s="711">
        <v>16098.222041384735</v>
      </c>
      <c r="I14" s="718">
        <v>15451.298139309014</v>
      </c>
      <c r="J14" s="942">
        <v>4.1868579341557632E-2</v>
      </c>
    </row>
    <row r="15" spans="1:10" s="54" customFormat="1" x14ac:dyDescent="0.2">
      <c r="A15" s="6" t="s">
        <v>254</v>
      </c>
      <c r="B15" s="711">
        <v>524180.16240474896</v>
      </c>
      <c r="C15" s="718">
        <v>525909.18158898363</v>
      </c>
      <c r="D15" s="712">
        <v>-3.2876763607940784E-3</v>
      </c>
      <c r="E15" s="711">
        <v>424694.09032671771</v>
      </c>
      <c r="F15" s="718">
        <v>430228.45928191993</v>
      </c>
      <c r="G15" s="942">
        <v>-1.2863790936656017E-2</v>
      </c>
      <c r="H15" s="711">
        <v>99486.072077976423</v>
      </c>
      <c r="I15" s="718">
        <v>95680.72230716348</v>
      </c>
      <c r="J15" s="942">
        <v>3.9771331978417201E-2</v>
      </c>
    </row>
    <row r="16" spans="1:10" s="54" customFormat="1" x14ac:dyDescent="0.2">
      <c r="A16" s="21" t="s">
        <v>585</v>
      </c>
      <c r="B16" s="722">
        <v>7.380032587662523</v>
      </c>
      <c r="C16" s="951">
        <v>7.1880855144452047</v>
      </c>
      <c r="D16" s="712">
        <v>2.6703504407617373E-2</v>
      </c>
      <c r="E16" s="722">
        <v>7.466689499072289</v>
      </c>
      <c r="F16" s="951">
        <v>7.2936090262133453</v>
      </c>
      <c r="G16" s="942">
        <v>2.3730429234263717E-2</v>
      </c>
      <c r="H16" s="719">
        <v>7.000496069321489</v>
      </c>
      <c r="I16" s="951">
        <v>6.6988630171820445</v>
      </c>
      <c r="J16" s="942">
        <v>4.5027499646698166E-2</v>
      </c>
    </row>
    <row r="17" spans="1:10" x14ac:dyDescent="0.2">
      <c r="A17" s="229" t="s">
        <v>255</v>
      </c>
      <c r="B17" s="715"/>
      <c r="C17" s="716"/>
      <c r="D17" s="716"/>
      <c r="E17" s="715"/>
      <c r="F17" s="716"/>
      <c r="G17" s="717"/>
      <c r="H17" s="715"/>
      <c r="I17" s="716"/>
      <c r="J17" s="717"/>
    </row>
    <row r="18" spans="1:10" s="54" customFormat="1" x14ac:dyDescent="0.2">
      <c r="A18" s="6" t="s">
        <v>256</v>
      </c>
      <c r="B18" s="714">
        <v>3927.8314823355399</v>
      </c>
      <c r="C18" s="718">
        <v>3381.6705684668509</v>
      </c>
      <c r="D18" s="712">
        <v>0.16150624456488738</v>
      </c>
      <c r="E18" s="714">
        <v>2004.2927884847415</v>
      </c>
      <c r="F18" s="718">
        <v>1921.0260485541248</v>
      </c>
      <c r="G18" s="942">
        <v>4.3344930170670093E-2</v>
      </c>
      <c r="H18" s="711">
        <v>1923.5386938508072</v>
      </c>
      <c r="I18" s="718">
        <v>1460.6445199127263</v>
      </c>
      <c r="J18" s="942">
        <v>0.31691090311675496</v>
      </c>
    </row>
    <row r="19" spans="1:10" s="54" customFormat="1" x14ac:dyDescent="0.2">
      <c r="A19" s="6" t="s">
        <v>257</v>
      </c>
      <c r="B19" s="714">
        <v>49423.472790838699</v>
      </c>
      <c r="C19" s="718">
        <v>51948.818586529109</v>
      </c>
      <c r="D19" s="712">
        <v>-4.8612189158528052E-2</v>
      </c>
      <c r="E19" s="714">
        <v>40570.727766291711</v>
      </c>
      <c r="F19" s="718">
        <v>41782.958491571626</v>
      </c>
      <c r="G19" s="942">
        <v>-2.90125632325543E-2</v>
      </c>
      <c r="H19" s="711">
        <v>8852.7450245457876</v>
      </c>
      <c r="I19" s="718">
        <v>10165.860094957923</v>
      </c>
      <c r="J19" s="942">
        <v>-0.12916910700585149</v>
      </c>
    </row>
    <row r="20" spans="1:10" s="54" customFormat="1" x14ac:dyDescent="0.2">
      <c r="A20" s="6" t="s">
        <v>258</v>
      </c>
      <c r="B20" s="714">
        <v>1084.422403447255</v>
      </c>
      <c r="C20" s="718">
        <v>855.62987925952314</v>
      </c>
      <c r="D20" s="712">
        <v>0.26739660422533729</v>
      </c>
      <c r="E20" s="714">
        <v>491.42998699475947</v>
      </c>
      <c r="F20" s="718">
        <v>565.56757676615734</v>
      </c>
      <c r="G20" s="942">
        <v>-0.13108528992292501</v>
      </c>
      <c r="H20" s="711">
        <v>592.99241645249492</v>
      </c>
      <c r="I20" s="718">
        <v>290.06230249336556</v>
      </c>
      <c r="J20" s="942">
        <v>1.044362233062182</v>
      </c>
    </row>
    <row r="21" spans="1:10" s="54" customFormat="1" x14ac:dyDescent="0.2">
      <c r="A21" s="6" t="s">
        <v>259</v>
      </c>
      <c r="B21" s="714">
        <v>569548.93898306403</v>
      </c>
      <c r="C21" s="718">
        <v>571881.52830537048</v>
      </c>
      <c r="D21" s="712">
        <v>-4.0787981546082097E-3</v>
      </c>
      <c r="E21" s="714">
        <v>464147.93616574543</v>
      </c>
      <c r="F21" s="718">
        <v>472085.95017128257</v>
      </c>
      <c r="G21" s="942">
        <v>-1.6814764350976952E-2</v>
      </c>
      <c r="H21" s="711">
        <v>105401.00281741693</v>
      </c>
      <c r="I21" s="718">
        <v>99795.578134095005</v>
      </c>
      <c r="J21" s="942">
        <v>5.6169068691499735E-2</v>
      </c>
    </row>
    <row r="22" spans="1:10" x14ac:dyDescent="0.2">
      <c r="A22" s="229" t="s">
        <v>260</v>
      </c>
      <c r="B22" s="715"/>
      <c r="C22" s="716"/>
      <c r="D22" s="716"/>
      <c r="E22" s="715"/>
      <c r="F22" s="716"/>
      <c r="G22" s="717"/>
      <c r="H22" s="715"/>
      <c r="I22" s="716"/>
      <c r="J22" s="717"/>
    </row>
    <row r="23" spans="1:10" s="54" customFormat="1" x14ac:dyDescent="0.2">
      <c r="A23" s="6" t="s">
        <v>514</v>
      </c>
      <c r="B23" s="714">
        <v>216947.57532035845</v>
      </c>
      <c r="C23" s="718">
        <v>216987.6560622986</v>
      </c>
      <c r="D23" s="712">
        <v>-1.8471438729517065E-4</v>
      </c>
      <c r="E23" s="714">
        <v>129867.91697214289</v>
      </c>
      <c r="F23" s="718">
        <v>136668.97313399042</v>
      </c>
      <c r="G23" s="942">
        <v>-4.976298574497795E-2</v>
      </c>
      <c r="H23" s="711">
        <v>87079.658348226876</v>
      </c>
      <c r="I23" s="718">
        <v>80318.682928277602</v>
      </c>
      <c r="J23" s="942">
        <v>8.4176871102164874E-2</v>
      </c>
    </row>
    <row r="24" spans="1:10" s="54" customFormat="1" x14ac:dyDescent="0.2">
      <c r="A24" s="6" t="s">
        <v>261</v>
      </c>
      <c r="B24" s="714">
        <v>221970.12791757358</v>
      </c>
      <c r="C24" s="718">
        <v>226744.17062308933</v>
      </c>
      <c r="D24" s="712">
        <v>-2.105475387700928E-2</v>
      </c>
      <c r="E24" s="714">
        <v>201359.35466790013</v>
      </c>
      <c r="F24" s="718">
        <v>205727.8670471696</v>
      </c>
      <c r="G24" s="942">
        <v>-2.1234422161523936E-2</v>
      </c>
      <c r="H24" s="711">
        <v>20610.773249695587</v>
      </c>
      <c r="I24" s="718">
        <v>21016.30357591929</v>
      </c>
      <c r="J24" s="942">
        <v>-1.9295987268111436E-2</v>
      </c>
    </row>
    <row r="25" spans="1:10" s="54" customFormat="1" x14ac:dyDescent="0.2">
      <c r="A25" s="6" t="s">
        <v>262</v>
      </c>
      <c r="B25" s="714">
        <v>220035.61179535743</v>
      </c>
      <c r="C25" s="718">
        <v>224556.07840663719</v>
      </c>
      <c r="D25" s="712">
        <v>-2.0130680244129784E-2</v>
      </c>
      <c r="E25" s="714">
        <v>199599.72390582599</v>
      </c>
      <c r="F25" s="718">
        <v>203780.91343118026</v>
      </c>
      <c r="G25" s="942">
        <v>-2.0518062535657022E-2</v>
      </c>
      <c r="H25" s="711">
        <v>20435.887889555852</v>
      </c>
      <c r="I25" s="718">
        <v>20775.164975456515</v>
      </c>
      <c r="J25" s="942">
        <v>-1.6330897314244197E-2</v>
      </c>
    </row>
    <row r="26" spans="1:10" s="54" customFormat="1" x14ac:dyDescent="0.2">
      <c r="A26" s="6" t="s">
        <v>515</v>
      </c>
      <c r="B26" s="714">
        <v>3080.276230561848</v>
      </c>
      <c r="C26" s="718">
        <v>3099.9335550126912</v>
      </c>
      <c r="D26" s="712">
        <v>-6.3412083201127567E-3</v>
      </c>
      <c r="E26" s="714">
        <v>2222.9436658140044</v>
      </c>
      <c r="F26" s="718">
        <v>2728.8025634410469</v>
      </c>
      <c r="G26" s="942">
        <v>-0.1853776100932526</v>
      </c>
      <c r="H26" s="711">
        <v>857.3325647478564</v>
      </c>
      <c r="I26" s="718">
        <v>371.13099157164208</v>
      </c>
      <c r="J26" s="942">
        <v>1.3100538198582625</v>
      </c>
    </row>
    <row r="27" spans="1:10" s="54" customFormat="1" x14ac:dyDescent="0.2">
      <c r="A27" s="6" t="s">
        <v>516</v>
      </c>
      <c r="B27" s="714">
        <v>4227.6509535206242</v>
      </c>
      <c r="C27" s="718">
        <v>3297.418959509072</v>
      </c>
      <c r="D27" s="712">
        <v>0.28210913003000604</v>
      </c>
      <c r="E27" s="714">
        <v>3007.1309666743764</v>
      </c>
      <c r="F27" s="718">
        <v>3158.3598403955261</v>
      </c>
      <c r="G27" s="942">
        <v>-4.7882091136965288E-2</v>
      </c>
      <c r="H27" s="711">
        <v>1220.51998684625</v>
      </c>
      <c r="I27" s="718">
        <v>139.05911911354559</v>
      </c>
      <c r="J27" s="942">
        <v>7.7769863251446463</v>
      </c>
    </row>
    <row r="28" spans="1:10" s="54" customFormat="1" x14ac:dyDescent="0.2">
      <c r="A28" s="6" t="s">
        <v>231</v>
      </c>
      <c r="B28" s="714">
        <v>157538.21791148861</v>
      </c>
      <c r="C28" s="718">
        <v>159801.97844053936</v>
      </c>
      <c r="D28" s="712">
        <v>-1.4166035684552325E-2</v>
      </c>
      <c r="E28" s="714">
        <v>147118.98818803366</v>
      </c>
      <c r="F28" s="718">
        <v>149386.90853821207</v>
      </c>
      <c r="G28" s="942">
        <v>-1.5181520070068899E-2</v>
      </c>
      <c r="H28" s="711">
        <v>10419.229723472887</v>
      </c>
      <c r="I28" s="718">
        <v>10415.069902324181</v>
      </c>
      <c r="J28" s="942">
        <v>3.9940405467442375E-4</v>
      </c>
    </row>
    <row r="29" spans="1:10" s="54" customFormat="1" x14ac:dyDescent="0.2">
      <c r="A29" s="6" t="s">
        <v>0</v>
      </c>
      <c r="B29" s="714">
        <v>111754.33544651595</v>
      </c>
      <c r="C29" s="718">
        <v>108918.44386736743</v>
      </c>
      <c r="D29" s="712">
        <v>2.6036835254475754E-2</v>
      </c>
      <c r="E29" s="714">
        <v>91600.432742479228</v>
      </c>
      <c r="F29" s="718">
        <v>90861.654420068357</v>
      </c>
      <c r="G29" s="942">
        <v>8.1308042113714674E-3</v>
      </c>
      <c r="H29" s="711">
        <v>20153.902704022443</v>
      </c>
      <c r="I29" s="718">
        <v>18056.789447298739</v>
      </c>
      <c r="J29" s="942">
        <v>0.1161398743029276</v>
      </c>
    </row>
    <row r="30" spans="1:10" s="54" customFormat="1" x14ac:dyDescent="0.2">
      <c r="A30" s="6" t="s">
        <v>236</v>
      </c>
      <c r="B30" s="714">
        <v>17584.172868501428</v>
      </c>
      <c r="C30" s="718">
        <v>19488.403262160729</v>
      </c>
      <c r="D30" s="712">
        <v>-9.7710949842494954E-2</v>
      </c>
      <c r="E30" s="714">
        <v>14789.823728309641</v>
      </c>
      <c r="F30" s="718">
        <v>14110.461598894912</v>
      </c>
      <c r="G30" s="942">
        <v>4.8145989034684256E-2</v>
      </c>
      <c r="H30" s="711">
        <v>2794.3491401916685</v>
      </c>
      <c r="I30" s="718">
        <v>5377.9416632659568</v>
      </c>
      <c r="J30" s="942">
        <v>-0.48040545711410798</v>
      </c>
    </row>
    <row r="31" spans="1:10" s="54" customFormat="1" x14ac:dyDescent="0.2">
      <c r="A31" s="6" t="s">
        <v>243</v>
      </c>
      <c r="B31" s="714">
        <v>105762.95988743717</v>
      </c>
      <c r="C31" s="718">
        <v>102455.31647936054</v>
      </c>
      <c r="D31" s="712">
        <v>3.2283765467094661E-2</v>
      </c>
      <c r="E31" s="714">
        <v>86909.835231623278</v>
      </c>
      <c r="F31" s="718">
        <v>86093.202013653296</v>
      </c>
      <c r="G31" s="942">
        <v>9.4854552841521222E-3</v>
      </c>
      <c r="H31" s="711">
        <v>18853.124655800166</v>
      </c>
      <c r="I31" s="718">
        <v>16362.114465707795</v>
      </c>
      <c r="J31" s="942">
        <v>0.1522425598056476</v>
      </c>
    </row>
    <row r="32" spans="1:10" x14ac:dyDescent="0.2">
      <c r="A32" s="137" t="s">
        <v>128</v>
      </c>
      <c r="B32" s="715"/>
      <c r="C32" s="716"/>
      <c r="D32" s="716"/>
      <c r="E32" s="715"/>
      <c r="F32" s="716"/>
      <c r="G32" s="717"/>
      <c r="H32" s="715"/>
      <c r="I32" s="716"/>
      <c r="J32" s="717"/>
    </row>
    <row r="33" spans="1:10" s="54" customFormat="1" x14ac:dyDescent="0.2">
      <c r="A33" s="20" t="s">
        <v>517</v>
      </c>
      <c r="B33" s="722">
        <v>7.5379278465201232</v>
      </c>
      <c r="C33" s="721">
        <v>7.5075798202791937</v>
      </c>
      <c r="D33" s="712">
        <v>4.0423181594360091E-3</v>
      </c>
      <c r="E33" s="722">
        <v>7.5863799942945276</v>
      </c>
      <c r="F33" s="721">
        <v>7.5874820344949887</v>
      </c>
      <c r="G33" s="942">
        <v>-1.4524452189157433E-4</v>
      </c>
      <c r="H33" s="723">
        <v>7.4656678075667653</v>
      </c>
      <c r="I33" s="721">
        <v>7.3716195035774712</v>
      </c>
      <c r="J33" s="942">
        <v>1.2758160393879781E-2</v>
      </c>
    </row>
    <row r="34" spans="1:10" s="54" customFormat="1" x14ac:dyDescent="0.2">
      <c r="A34" s="20" t="s">
        <v>264</v>
      </c>
      <c r="B34" s="722">
        <v>9.2871188554256765</v>
      </c>
      <c r="C34" s="721">
        <v>9.2973792988998198</v>
      </c>
      <c r="D34" s="712">
        <v>-1.1035844773330528E-3</v>
      </c>
      <c r="E34" s="722">
        <v>9.257468819380037</v>
      </c>
      <c r="F34" s="721">
        <v>9.2638127798143657</v>
      </c>
      <c r="G34" s="942">
        <v>-6.8481095042771667E-4</v>
      </c>
      <c r="H34" s="723">
        <v>9.5767142495938042</v>
      </c>
      <c r="I34" s="721">
        <v>9.6266289548226904</v>
      </c>
      <c r="J34" s="942">
        <v>-5.1850658691774409E-3</v>
      </c>
    </row>
    <row r="35" spans="1:10" s="54" customFormat="1" x14ac:dyDescent="0.2">
      <c r="A35" s="20" t="s">
        <v>518</v>
      </c>
      <c r="B35" s="722">
        <v>3.3627176447421618</v>
      </c>
      <c r="C35" s="721">
        <v>3.83088220624572</v>
      </c>
      <c r="D35" s="712">
        <v>-0.12220802841191014</v>
      </c>
      <c r="E35" s="722">
        <v>3.8679063886751184</v>
      </c>
      <c r="F35" s="721">
        <v>3.6670982192265238</v>
      </c>
      <c r="G35" s="942">
        <v>5.4759419422081734E-2</v>
      </c>
      <c r="H35" s="723">
        <v>2.0528337507405876</v>
      </c>
      <c r="I35" s="721">
        <v>5.0351313090649876</v>
      </c>
      <c r="J35" s="942">
        <v>-0.59229787174670645</v>
      </c>
    </row>
    <row r="36" spans="1:10" s="54" customFormat="1" x14ac:dyDescent="0.2">
      <c r="A36" s="20" t="s">
        <v>519</v>
      </c>
      <c r="B36" s="722">
        <v>2.7778747496609388</v>
      </c>
      <c r="C36" s="721">
        <v>3.2271397281481535</v>
      </c>
      <c r="D36" s="712">
        <v>-0.13921460374602956</v>
      </c>
      <c r="E36" s="722">
        <v>3.4087823810990869</v>
      </c>
      <c r="F36" s="721">
        <v>3.2424909543801901</v>
      </c>
      <c r="G36" s="942">
        <v>5.1285085774644523E-2</v>
      </c>
      <c r="H36" s="723">
        <v>1.2234373819361115</v>
      </c>
      <c r="I36" s="721">
        <v>2.8784772546538893</v>
      </c>
      <c r="J36" s="942">
        <v>-0.5749706272793812</v>
      </c>
    </row>
    <row r="37" spans="1:10" s="54" customFormat="1" x14ac:dyDescent="0.2">
      <c r="A37" s="608" t="s">
        <v>520</v>
      </c>
      <c r="B37" s="722">
        <v>9.2830958741384002</v>
      </c>
      <c r="C37" s="721">
        <v>9.3079398216135978</v>
      </c>
      <c r="D37" s="712">
        <v>-2.6691134613384682E-3</v>
      </c>
      <c r="E37" s="722">
        <v>9.3017389569814792</v>
      </c>
      <c r="F37" s="721">
        <v>9.2786115940800808</v>
      </c>
      <c r="G37" s="942">
        <v>2.4925456429445436E-3</v>
      </c>
      <c r="H37" s="723">
        <v>9.0198565025769959</v>
      </c>
      <c r="I37" s="721">
        <v>9.7286046164953035</v>
      </c>
      <c r="J37" s="942">
        <v>-7.2851980510811654E-2</v>
      </c>
    </row>
    <row r="38" spans="1:10" s="54" customFormat="1" x14ac:dyDescent="0.2">
      <c r="A38" s="608" t="s">
        <v>1</v>
      </c>
      <c r="B38" s="722">
        <v>8.5195682633378844</v>
      </c>
      <c r="C38" s="721">
        <v>8.628145158718036</v>
      </c>
      <c r="D38" s="712">
        <v>-1.258403670578534E-2</v>
      </c>
      <c r="E38" s="722">
        <v>8.9033059780222477</v>
      </c>
      <c r="F38" s="721">
        <v>8.9640524566184574</v>
      </c>
      <c r="G38" s="942">
        <v>-6.7766759387222208E-3</v>
      </c>
      <c r="H38" s="723">
        <v>6.7754623578505786</v>
      </c>
      <c r="I38" s="721">
        <v>6.9378616834582472</v>
      </c>
      <c r="J38" s="942">
        <v>-2.340769144978383E-2</v>
      </c>
    </row>
    <row r="39" spans="1:10" s="54" customFormat="1" x14ac:dyDescent="0.2">
      <c r="A39" s="20" t="s">
        <v>129</v>
      </c>
      <c r="B39" s="722">
        <v>3.3826886702812056</v>
      </c>
      <c r="C39" s="721">
        <v>3.108741921556478</v>
      </c>
      <c r="D39" s="712">
        <v>8.8121418772378668E-2</v>
      </c>
      <c r="E39" s="722">
        <v>3.5705819887559214</v>
      </c>
      <c r="F39" s="721">
        <v>3.5328418738451188</v>
      </c>
      <c r="G39" s="942">
        <v>1.0682650471906419E-2</v>
      </c>
      <c r="H39" s="723">
        <v>2.388214135943723</v>
      </c>
      <c r="I39" s="721">
        <v>1.9960027983827904</v>
      </c>
      <c r="J39" s="942">
        <v>0.19649839062285479</v>
      </c>
    </row>
    <row r="40" spans="1:10" s="54" customFormat="1" x14ac:dyDescent="0.2">
      <c r="A40" s="20" t="s">
        <v>130</v>
      </c>
      <c r="B40" s="722">
        <v>8.4397875037914236</v>
      </c>
      <c r="C40" s="721">
        <v>8.5811040183664016</v>
      </c>
      <c r="D40" s="712">
        <v>-1.6468337206088424E-2</v>
      </c>
      <c r="E40" s="722">
        <v>8.7762035237045986</v>
      </c>
      <c r="F40" s="721">
        <v>8.8815212936265997</v>
      </c>
      <c r="G40" s="942">
        <v>-1.1858077736927486E-2</v>
      </c>
      <c r="H40" s="723">
        <v>6.8889644230704565</v>
      </c>
      <c r="I40" s="721">
        <v>7.0003862436806337</v>
      </c>
      <c r="J40" s="942">
        <v>-1.5916524707584423E-2</v>
      </c>
    </row>
    <row r="41" spans="1:10" s="54" customFormat="1" x14ac:dyDescent="0.2">
      <c r="A41" s="20" t="s">
        <v>279</v>
      </c>
      <c r="B41" s="722">
        <v>9.8348657233612489</v>
      </c>
      <c r="C41" s="721">
        <v>9.8451031391314334</v>
      </c>
      <c r="D41" s="712">
        <v>-1.0398485039221361E-3</v>
      </c>
      <c r="E41" s="722">
        <v>9.9477674125803688</v>
      </c>
      <c r="F41" s="721">
        <v>9.9871073943660296</v>
      </c>
      <c r="G41" s="942">
        <v>-3.9390766747791073E-3</v>
      </c>
      <c r="H41" s="723">
        <v>9.3403833636275202</v>
      </c>
      <c r="I41" s="721">
        <v>9.1867505577642046</v>
      </c>
      <c r="J41" s="942">
        <v>1.672330220542162E-2</v>
      </c>
    </row>
    <row r="42" spans="1:10" x14ac:dyDescent="0.2">
      <c r="A42" s="230" t="s">
        <v>280</v>
      </c>
      <c r="B42" s="715"/>
      <c r="C42" s="726"/>
      <c r="D42" s="725"/>
      <c r="E42" s="715"/>
      <c r="F42" s="726"/>
      <c r="G42" s="943"/>
      <c r="H42" s="715"/>
      <c r="I42" s="726"/>
      <c r="J42" s="943"/>
    </row>
    <row r="43" spans="1:10" s="54" customFormat="1" x14ac:dyDescent="0.2">
      <c r="A43" s="8" t="s">
        <v>183</v>
      </c>
      <c r="B43" s="714">
        <v>621815.82085267699</v>
      </c>
      <c r="C43" s="718">
        <v>626356.38758113666</v>
      </c>
      <c r="D43" s="712">
        <v>-7.249174461195218E-3</v>
      </c>
      <c r="E43" s="714">
        <v>506231.52673349337</v>
      </c>
      <c r="F43" s="718">
        <v>515224.36713460385</v>
      </c>
      <c r="G43" s="942">
        <v>-1.7454221839552586E-2</v>
      </c>
      <c r="H43" s="711">
        <v>115584.29411936137</v>
      </c>
      <c r="I43" s="718">
        <v>111132.02044647241</v>
      </c>
      <c r="J43" s="942">
        <v>4.0062923854006893E-2</v>
      </c>
    </row>
    <row r="44" spans="1:10" s="54" customFormat="1" x14ac:dyDescent="0.2">
      <c r="A44" s="230" t="s">
        <v>288</v>
      </c>
      <c r="B44" s="715"/>
      <c r="C44" s="726"/>
      <c r="D44" s="716"/>
      <c r="E44" s="715"/>
      <c r="F44" s="726"/>
      <c r="G44" s="717"/>
      <c r="H44" s="715"/>
      <c r="I44" s="726"/>
      <c r="J44" s="717"/>
    </row>
    <row r="45" spans="1:10" s="54" customFormat="1" x14ac:dyDescent="0.2">
      <c r="A45" s="642" t="s">
        <v>289</v>
      </c>
      <c r="B45" s="714">
        <v>601398.02345937048</v>
      </c>
      <c r="C45" s="718">
        <v>606005.1113716762</v>
      </c>
      <c r="D45" s="712">
        <v>-7.6023911776547104E-3</v>
      </c>
      <c r="E45" s="714">
        <v>488951.31866690295</v>
      </c>
      <c r="F45" s="718">
        <v>498042.09689905896</v>
      </c>
      <c r="G45" s="942">
        <v>-1.8253031799435382E-2</v>
      </c>
      <c r="H45" s="714">
        <v>112446.7047926869</v>
      </c>
      <c r="I45" s="718">
        <v>107963.01447259088</v>
      </c>
      <c r="J45" s="942">
        <v>4.1529873373759019E-2</v>
      </c>
    </row>
    <row r="46" spans="1:10" s="54" customFormat="1" x14ac:dyDescent="0.2">
      <c r="A46" s="643" t="s">
        <v>181</v>
      </c>
      <c r="B46" s="714">
        <v>588147.69941711787</v>
      </c>
      <c r="C46" s="718">
        <v>592010.8880610941</v>
      </c>
      <c r="D46" s="712">
        <v>-6.5255364755683054E-3</v>
      </c>
      <c r="E46" s="714">
        <v>477481.97068063641</v>
      </c>
      <c r="F46" s="718">
        <v>484890.99846245343</v>
      </c>
      <c r="G46" s="942">
        <v>-1.5279780002743659E-2</v>
      </c>
      <c r="H46" s="714">
        <v>110665.72873671848</v>
      </c>
      <c r="I46" s="718">
        <v>107119.8895986345</v>
      </c>
      <c r="J46" s="942">
        <v>3.3101594403894596E-2</v>
      </c>
    </row>
    <row r="47" spans="1:10" s="54" customFormat="1" x14ac:dyDescent="0.2">
      <c r="A47" s="643" t="s">
        <v>182</v>
      </c>
      <c r="B47" s="714">
        <v>14113.117390982092</v>
      </c>
      <c r="C47" s="718">
        <v>15579.096158575043</v>
      </c>
      <c r="D47" s="712">
        <v>-9.4099089746361608E-2</v>
      </c>
      <c r="E47" s="714">
        <v>12346.395103126382</v>
      </c>
      <c r="F47" s="718">
        <v>14255.497487617586</v>
      </c>
      <c r="G47" s="942">
        <v>-0.1339204321805999</v>
      </c>
      <c r="H47" s="714">
        <v>1766.7222878555672</v>
      </c>
      <c r="I47" s="718">
        <v>1323.5986709574368</v>
      </c>
      <c r="J47" s="942">
        <v>0.33478699142058899</v>
      </c>
    </row>
    <row r="48" spans="1:10" s="54" customFormat="1" x14ac:dyDescent="0.2">
      <c r="A48" s="643" t="s">
        <v>587</v>
      </c>
      <c r="B48" s="714">
        <v>3016.4585664274132</v>
      </c>
      <c r="C48" s="718">
        <v>3206.4819551429641</v>
      </c>
      <c r="D48" s="712">
        <v>-5.9262266675403352E-2</v>
      </c>
      <c r="E48" s="714">
        <v>2529.7849116836924</v>
      </c>
      <c r="F48" s="718">
        <v>2940.5866502953472</v>
      </c>
      <c r="G48" s="942">
        <v>-0.13970060653386784</v>
      </c>
      <c r="H48" s="714">
        <v>486.67365474371979</v>
      </c>
      <c r="I48" s="718">
        <v>265.89530484761565</v>
      </c>
      <c r="J48" s="942">
        <v>0.83032060315104861</v>
      </c>
    </row>
    <row r="49" spans="1:10" s="54" customFormat="1" x14ac:dyDescent="0.2">
      <c r="A49" s="643" t="s">
        <v>228</v>
      </c>
      <c r="B49" s="714">
        <v>5630.720069779034</v>
      </c>
      <c r="C49" s="718">
        <v>7361.0599291816125</v>
      </c>
      <c r="D49" s="712">
        <v>-0.2350666719262744</v>
      </c>
      <c r="E49" s="714">
        <v>4697.3100353804612</v>
      </c>
      <c r="F49" s="718">
        <v>6112.9809569803901</v>
      </c>
      <c r="G49" s="942">
        <v>-0.23158438273611492</v>
      </c>
      <c r="H49" s="714">
        <v>933.41003439859969</v>
      </c>
      <c r="I49" s="718">
        <v>1248.0789722012312</v>
      </c>
      <c r="J49" s="942">
        <v>-0.25212261788823453</v>
      </c>
    </row>
    <row r="50" spans="1:10" s="54" customFormat="1" x14ac:dyDescent="0.2">
      <c r="A50" s="643" t="s">
        <v>290</v>
      </c>
      <c r="B50" s="714">
        <v>2870.6174116788343</v>
      </c>
      <c r="C50" s="718">
        <v>4322.594999631252</v>
      </c>
      <c r="D50" s="712">
        <v>-0.3359041474105906</v>
      </c>
      <c r="E50" s="714">
        <v>2490.5492916394614</v>
      </c>
      <c r="F50" s="718">
        <v>3545.8681120001434</v>
      </c>
      <c r="G50" s="942">
        <v>-0.29761930986355856</v>
      </c>
      <c r="H50" s="714">
        <v>380.06812003936994</v>
      </c>
      <c r="I50" s="718">
        <v>776.72688763111216</v>
      </c>
      <c r="J50" s="942">
        <v>-0.510679846298981</v>
      </c>
    </row>
    <row r="51" spans="1:10" s="54" customFormat="1" x14ac:dyDescent="0.2">
      <c r="A51" s="643" t="s">
        <v>291</v>
      </c>
      <c r="B51" s="714">
        <v>1348.5148100998042</v>
      </c>
      <c r="C51" s="718">
        <v>1733.6048595093407</v>
      </c>
      <c r="D51" s="712">
        <v>-0.22213253919842368</v>
      </c>
      <c r="E51" s="714">
        <v>1295.6631633790446</v>
      </c>
      <c r="F51" s="718">
        <v>1712.155100024348</v>
      </c>
      <c r="G51" s="942">
        <v>-0.24325596240631508</v>
      </c>
      <c r="H51" s="714">
        <v>52.851646720758737</v>
      </c>
      <c r="I51" s="718">
        <v>21.449759484992999</v>
      </c>
      <c r="J51" s="942">
        <v>1.4639738621654752</v>
      </c>
    </row>
    <row r="52" spans="1:10" s="54" customFormat="1" x14ac:dyDescent="0.2">
      <c r="A52" s="643" t="s">
        <v>292</v>
      </c>
      <c r="B52" s="714">
        <v>1546.9108376567078</v>
      </c>
      <c r="C52" s="718">
        <v>1532.4541574723651</v>
      </c>
      <c r="D52" s="712">
        <v>9.43367872627765E-3</v>
      </c>
      <c r="E52" s="714">
        <v>1046.4205700182317</v>
      </c>
      <c r="F52" s="718">
        <v>1069.7773999172564</v>
      </c>
      <c r="G52" s="942">
        <v>-2.1833355145501554E-2</v>
      </c>
      <c r="H52" s="714">
        <v>500.49026763847127</v>
      </c>
      <c r="I52" s="718">
        <v>462.67675755511027</v>
      </c>
      <c r="J52" s="942">
        <v>8.1727706148837509E-2</v>
      </c>
    </row>
    <row r="53" spans="1:10" s="54" customFormat="1" x14ac:dyDescent="0.2">
      <c r="A53" s="643" t="s">
        <v>222</v>
      </c>
      <c r="B53" s="714">
        <v>4479.6716719807573</v>
      </c>
      <c r="C53" s="718">
        <v>5650.9310206573136</v>
      </c>
      <c r="D53" s="712">
        <v>-0.20726838540321024</v>
      </c>
      <c r="E53" s="714">
        <v>4378.1023951884436</v>
      </c>
      <c r="F53" s="718">
        <v>5548.3204734320207</v>
      </c>
      <c r="G53" s="942">
        <v>-0.2109139304132005</v>
      </c>
      <c r="H53" s="714">
        <v>101.56927679232756</v>
      </c>
      <c r="I53" s="718">
        <v>102.61054722528763</v>
      </c>
      <c r="J53" s="942">
        <v>-1.0147791441691645E-2</v>
      </c>
    </row>
    <row r="54" spans="1:10" s="54" customFormat="1" x14ac:dyDescent="0.2">
      <c r="A54" s="643" t="s">
        <v>242</v>
      </c>
      <c r="B54" s="714">
        <v>16180.942751560957</v>
      </c>
      <c r="C54" s="718">
        <v>18454.045505120605</v>
      </c>
      <c r="D54" s="712">
        <v>-0.12317639256546264</v>
      </c>
      <c r="E54" s="714">
        <v>14759.91275302615</v>
      </c>
      <c r="F54" s="718">
        <v>16322.770645865356</v>
      </c>
      <c r="G54" s="942">
        <v>-9.5747096295510703E-2</v>
      </c>
      <c r="H54" s="714">
        <v>1421.0299985346435</v>
      </c>
      <c r="I54" s="718">
        <v>2131.2748592553794</v>
      </c>
      <c r="J54" s="942">
        <v>-0.33324883350281709</v>
      </c>
    </row>
    <row r="55" spans="1:10" x14ac:dyDescent="0.2">
      <c r="A55" s="643" t="s">
        <v>293</v>
      </c>
      <c r="B55" s="714">
        <v>493.70205189361349</v>
      </c>
      <c r="C55" s="718">
        <v>697.62413237269914</v>
      </c>
      <c r="D55" s="712">
        <v>-0.29230938411709384</v>
      </c>
      <c r="E55" s="714">
        <v>493.70205189361349</v>
      </c>
      <c r="F55" s="718">
        <v>603.23154510615086</v>
      </c>
      <c r="G55" s="942">
        <v>-0.1815712293249907</v>
      </c>
      <c r="H55" s="953">
        <v>0</v>
      </c>
      <c r="I55" s="718">
        <v>94.39258726654829</v>
      </c>
      <c r="J55" s="942">
        <v>-1</v>
      </c>
    </row>
    <row r="56" spans="1:10" x14ac:dyDescent="0.2">
      <c r="A56" s="643" t="s">
        <v>294</v>
      </c>
      <c r="B56" s="714">
        <v>362.2582074769777</v>
      </c>
      <c r="C56" s="718">
        <v>498.06687541870343</v>
      </c>
      <c r="D56" s="712">
        <v>-0.27267155204320148</v>
      </c>
      <c r="E56" s="714">
        <v>210.82204861509229</v>
      </c>
      <c r="F56" s="718">
        <v>458.4922304212825</v>
      </c>
      <c r="G56" s="942">
        <v>-0.5401840322978213</v>
      </c>
      <c r="H56" s="944">
        <v>151.43615886188502</v>
      </c>
      <c r="I56" s="718">
        <v>39.57464499742089</v>
      </c>
      <c r="J56" s="942">
        <v>2.8265955101240765</v>
      </c>
    </row>
    <row r="57" spans="1:10" x14ac:dyDescent="0.2">
      <c r="A57" s="643" t="s">
        <v>588</v>
      </c>
      <c r="B57" s="714">
        <v>2377.5299696892143</v>
      </c>
      <c r="C57" s="718">
        <v>2280.322034386139</v>
      </c>
      <c r="D57" s="712">
        <v>4.2629038283727994E-2</v>
      </c>
      <c r="E57" s="714">
        <v>1694.0474450751515</v>
      </c>
      <c r="F57" s="718">
        <v>1603.3877144973737</v>
      </c>
      <c r="G57" s="942">
        <v>5.6542612718095686E-2</v>
      </c>
      <c r="H57" s="944">
        <v>683.48252461406628</v>
      </c>
      <c r="I57" s="718">
        <v>676.93431988877239</v>
      </c>
      <c r="J57" s="942">
        <v>9.6733235897537018E-3</v>
      </c>
    </row>
    <row r="58" spans="1:10" s="881" customFormat="1" x14ac:dyDescent="0.2">
      <c r="A58" s="643" t="s">
        <v>1082</v>
      </c>
      <c r="B58" s="714">
        <v>11094.301910743017</v>
      </c>
      <c r="C58" s="718">
        <v>10905.627379583415</v>
      </c>
      <c r="D58" s="712">
        <v>1.7300658145795733E-2</v>
      </c>
      <c r="E58" s="714">
        <v>8792.5961902989693</v>
      </c>
      <c r="F58" s="718">
        <v>8476.416510641031</v>
      </c>
      <c r="G58" s="942">
        <v>3.7301102330332236E-2</v>
      </c>
      <c r="H58" s="944">
        <v>2301.7057204439757</v>
      </c>
      <c r="I58" s="718">
        <v>2429.2108689423844</v>
      </c>
      <c r="J58" s="942">
        <v>-5.2488299854314913E-2</v>
      </c>
    </row>
    <row r="59" spans="1:10" x14ac:dyDescent="0.2">
      <c r="A59" s="91" t="s">
        <v>820</v>
      </c>
      <c r="B59" s="729">
        <v>51.636373533286303</v>
      </c>
      <c r="C59" s="730">
        <v>51.100193429157166</v>
      </c>
      <c r="D59" s="728">
        <v>1.0492721615084966E-2</v>
      </c>
      <c r="E59" s="729">
        <v>51.675211785964656</v>
      </c>
      <c r="F59" s="730">
        <v>51.3691156497637</v>
      </c>
      <c r="G59" s="731">
        <v>5.9587581434714654E-3</v>
      </c>
      <c r="H59" s="729">
        <v>51.483278702641528</v>
      </c>
      <c r="I59" s="730">
        <v>49.964711518403263</v>
      </c>
      <c r="J59" s="731">
        <v>3.0392793995797085E-2</v>
      </c>
    </row>
    <row r="60" spans="1:10" s="7" customFormat="1" x14ac:dyDescent="0.2">
      <c r="A60" s="14"/>
      <c r="B60" s="64"/>
      <c r="C60" s="64"/>
      <c r="D60" s="712"/>
      <c r="E60" s="69"/>
      <c r="F60" s="66"/>
      <c r="G60" s="65"/>
      <c r="H60" s="70"/>
      <c r="I60" s="94"/>
      <c r="J60" s="13"/>
    </row>
    <row r="61" spans="1:10" x14ac:dyDescent="0.2">
      <c r="A61" s="18" t="s">
        <v>641</v>
      </c>
      <c r="B61" s="58"/>
      <c r="C61" s="58"/>
      <c r="D61" s="712"/>
      <c r="E61" s="231"/>
      <c r="F61" s="59"/>
      <c r="G61" s="13"/>
      <c r="H61" s="58"/>
      <c r="I61" s="94"/>
      <c r="J61" s="13"/>
    </row>
    <row r="62" spans="1:10" x14ac:dyDescent="0.2">
      <c r="B62" s="96"/>
      <c r="D62" s="712"/>
    </row>
    <row r="63" spans="1:10" x14ac:dyDescent="0.2">
      <c r="B63" s="332"/>
      <c r="D63" s="23"/>
    </row>
    <row r="64" spans="1:10" x14ac:dyDescent="0.2">
      <c r="B64" s="97"/>
      <c r="D64" s="23"/>
    </row>
    <row r="65" spans="2:2" x14ac:dyDescent="0.2">
      <c r="B65" s="97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honeticPr fontId="37" type="noConversion"/>
  <printOptions horizontalCentered="1"/>
  <pageMargins left="0.25" right="0.25" top="0.25" bottom="0.5" header="0.3" footer="0.3"/>
  <pageSetup scale="85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J64"/>
  <sheetViews>
    <sheetView showGridLines="0" zoomScaleNormal="100" workbookViewId="0">
      <selection activeCell="U40" sqref="U40"/>
    </sheetView>
  </sheetViews>
  <sheetFormatPr defaultColWidth="9.140625" defaultRowHeight="12" x14ac:dyDescent="0.2"/>
  <cols>
    <col min="1" max="1" width="33.7109375" style="14" customWidth="1"/>
    <col min="2" max="2" width="10.28515625" style="22" customWidth="1"/>
    <col min="3" max="3" width="12.710937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42578125" style="7" customWidth="1"/>
    <col min="8" max="8" width="10.28515625" style="41" customWidth="1"/>
    <col min="9" max="9" width="10.28515625" style="233" customWidth="1"/>
    <col min="10" max="10" width="8.28515625" style="7" customWidth="1"/>
    <col min="11" max="16384" width="9.140625" style="4"/>
  </cols>
  <sheetData>
    <row r="1" spans="1:10" s="2" customFormat="1" ht="15.75" x14ac:dyDescent="0.25">
      <c r="A1" s="1439" t="str">
        <f>CONCATENATE('List of Tables'!A54,":  ",'List of Tables'!C54)</f>
        <v>TABLE 45:  Rental House-Only Visitor Characteristics: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" customFormat="1" ht="15.75" x14ac:dyDescent="0.25">
      <c r="A2" s="1439" t="s">
        <v>816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" customFormat="1" ht="14.25" x14ac:dyDescent="0.2">
      <c r="A3" s="261"/>
      <c r="B3" s="144"/>
      <c r="C3" s="372"/>
      <c r="D3" s="15"/>
      <c r="E3" s="228"/>
      <c r="F3" s="372"/>
      <c r="G3" s="15"/>
      <c r="H3" s="228"/>
      <c r="I3" s="372"/>
      <c r="J3" s="228"/>
    </row>
    <row r="4" spans="1:10" x14ac:dyDescent="0.2">
      <c r="A4" s="1461" t="s">
        <v>821</v>
      </c>
      <c r="B4" s="1462" t="s">
        <v>245</v>
      </c>
      <c r="C4" s="1463"/>
      <c r="D4" s="1464"/>
      <c r="E4" s="1462" t="s">
        <v>234</v>
      </c>
      <c r="F4" s="1463"/>
      <c r="G4" s="1463"/>
      <c r="H4" s="1462" t="s">
        <v>235</v>
      </c>
      <c r="I4" s="1463"/>
      <c r="J4" s="1464"/>
    </row>
    <row r="5" spans="1:10" ht="24" x14ac:dyDescent="0.2">
      <c r="A5" s="1453" t="s">
        <v>232</v>
      </c>
      <c r="B5" s="37">
        <v>2016</v>
      </c>
      <c r="C5" s="38">
        <v>2015</v>
      </c>
      <c r="D5" s="818" t="s">
        <v>561</v>
      </c>
      <c r="E5" s="37">
        <v>2016</v>
      </c>
      <c r="F5" s="38">
        <v>2015</v>
      </c>
      <c r="G5" s="28" t="s">
        <v>561</v>
      </c>
      <c r="H5" s="941">
        <v>2016</v>
      </c>
      <c r="I5" s="38">
        <v>2015</v>
      </c>
      <c r="J5" s="939" t="s">
        <v>561</v>
      </c>
    </row>
    <row r="6" spans="1:10" x14ac:dyDescent="0.2">
      <c r="A6" s="19" t="s">
        <v>448</v>
      </c>
      <c r="B6" s="713">
        <v>4914427.1043841103</v>
      </c>
      <c r="C6" s="660">
        <v>4851429.6589534404</v>
      </c>
      <c r="D6" s="942">
        <v>1.2985336253285018E-2</v>
      </c>
      <c r="E6" s="713">
        <v>4350297.9436877444</v>
      </c>
      <c r="F6" s="660">
        <v>4265720.6249192534</v>
      </c>
      <c r="G6" s="712">
        <v>1.9827205343550203E-2</v>
      </c>
      <c r="H6" s="952">
        <v>564129.16069605888</v>
      </c>
      <c r="I6" s="660">
        <v>585709.03403447417</v>
      </c>
      <c r="J6" s="942">
        <v>-3.6844016541402902E-2</v>
      </c>
    </row>
    <row r="7" spans="1:10" s="10" customFormat="1" x14ac:dyDescent="0.2">
      <c r="A7" s="19" t="s">
        <v>246</v>
      </c>
      <c r="B7" s="714">
        <v>473592.7419207237</v>
      </c>
      <c r="C7" s="660">
        <v>448519.1462502777</v>
      </c>
      <c r="D7" s="942">
        <v>5.5903066524733536E-2</v>
      </c>
      <c r="E7" s="714">
        <v>424127.17998874863</v>
      </c>
      <c r="F7" s="660">
        <v>397345.21128951036</v>
      </c>
      <c r="G7" s="712">
        <v>6.7402268703131707E-2</v>
      </c>
      <c r="H7" s="711">
        <v>49465.561931953198</v>
      </c>
      <c r="I7" s="660">
        <v>51173.934960791346</v>
      </c>
      <c r="J7" s="942">
        <v>-3.3383655764347209E-2</v>
      </c>
    </row>
    <row r="8" spans="1:10" s="10" customFormat="1" x14ac:dyDescent="0.2">
      <c r="A8" s="147" t="s">
        <v>247</v>
      </c>
      <c r="B8" s="715"/>
      <c r="C8" s="716"/>
      <c r="D8" s="717"/>
      <c r="E8" s="715"/>
      <c r="F8" s="716"/>
      <c r="G8" s="716"/>
      <c r="H8" s="715"/>
      <c r="I8" s="716"/>
      <c r="J8" s="717"/>
    </row>
    <row r="9" spans="1:10" s="90" customFormat="1" x14ac:dyDescent="0.2">
      <c r="A9" s="89" t="s">
        <v>248</v>
      </c>
      <c r="B9" s="714">
        <v>68456.450567493521</v>
      </c>
      <c r="C9" s="718">
        <v>65071.433313656489</v>
      </c>
      <c r="D9" s="942">
        <v>5.2020019868328715E-2</v>
      </c>
      <c r="E9" s="714">
        <v>63163.880343250559</v>
      </c>
      <c r="F9" s="718">
        <v>59047.637450209491</v>
      </c>
      <c r="G9" s="712">
        <v>6.9710543398319613E-2</v>
      </c>
      <c r="H9" s="711">
        <v>5292.570224222105</v>
      </c>
      <c r="I9" s="718">
        <v>6023.7958634491515</v>
      </c>
      <c r="J9" s="942">
        <v>-0.12138951182989721</v>
      </c>
    </row>
    <row r="10" spans="1:10" s="90" customFormat="1" x14ac:dyDescent="0.2">
      <c r="A10" s="89" t="s">
        <v>249</v>
      </c>
      <c r="B10" s="714">
        <v>157847.21348891879</v>
      </c>
      <c r="C10" s="718">
        <v>151609.29975375527</v>
      </c>
      <c r="D10" s="942">
        <v>4.114466424747798E-2</v>
      </c>
      <c r="E10" s="714">
        <v>142665.54330153586</v>
      </c>
      <c r="F10" s="718">
        <v>135242.87210580776</v>
      </c>
      <c r="G10" s="712">
        <v>5.4884010374468772E-2</v>
      </c>
      <c r="H10" s="711">
        <v>15181.670187369142</v>
      </c>
      <c r="I10" s="718">
        <v>16366.427647937424</v>
      </c>
      <c r="J10" s="942">
        <v>-7.2389496721820712E-2</v>
      </c>
    </row>
    <row r="11" spans="1:10" s="90" customFormat="1" x14ac:dyDescent="0.2">
      <c r="A11" s="89" t="s">
        <v>250</v>
      </c>
      <c r="B11" s="714">
        <v>247289.07786455879</v>
      </c>
      <c r="C11" s="660">
        <v>231838.41318295177</v>
      </c>
      <c r="D11" s="942">
        <v>6.6644109875848567E-2</v>
      </c>
      <c r="E11" s="714">
        <v>218297.75634420157</v>
      </c>
      <c r="F11" s="660">
        <v>203054.70173354907</v>
      </c>
      <c r="G11" s="712">
        <v>7.5068710453474852E-2</v>
      </c>
      <c r="H11" s="711">
        <v>28991.321520362344</v>
      </c>
      <c r="I11" s="660">
        <v>28783.711449405338</v>
      </c>
      <c r="J11" s="942">
        <v>7.2127623750652958E-3</v>
      </c>
    </row>
    <row r="12" spans="1:10" s="90" customFormat="1" x14ac:dyDescent="0.2">
      <c r="A12" s="89" t="s">
        <v>251</v>
      </c>
      <c r="B12" s="722">
        <v>2.3042234662143404</v>
      </c>
      <c r="C12" s="951">
        <v>2.2974231324439267</v>
      </c>
      <c r="D12" s="942">
        <v>2.9599831543349886E-3</v>
      </c>
      <c r="E12" s="722">
        <v>2.279248191071634</v>
      </c>
      <c r="F12" s="951">
        <v>2.2759260889421626</v>
      </c>
      <c r="G12" s="712">
        <v>1.4596704812217531E-3</v>
      </c>
      <c r="H12" s="719">
        <v>2.5431617885481206</v>
      </c>
      <c r="I12" s="951">
        <v>2.4792509111366914</v>
      </c>
      <c r="J12" s="942">
        <v>2.5778301471764742E-2</v>
      </c>
    </row>
    <row r="13" spans="1:10" s="10" customFormat="1" x14ac:dyDescent="0.2">
      <c r="A13" s="147" t="s">
        <v>252</v>
      </c>
      <c r="B13" s="715"/>
      <c r="C13" s="716"/>
      <c r="D13" s="717"/>
      <c r="E13" s="715"/>
      <c r="F13" s="716"/>
      <c r="G13" s="716"/>
      <c r="H13" s="715"/>
      <c r="I13" s="716"/>
      <c r="J13" s="717"/>
    </row>
    <row r="14" spans="1:10" s="54" customFormat="1" x14ac:dyDescent="0.2">
      <c r="A14" s="6" t="s">
        <v>253</v>
      </c>
      <c r="B14" s="714">
        <v>146894.2117683719</v>
      </c>
      <c r="C14" s="718">
        <v>132851.90457470776</v>
      </c>
      <c r="D14" s="942">
        <v>0.10569895281981156</v>
      </c>
      <c r="E14" s="714">
        <v>123974.4109032633</v>
      </c>
      <c r="F14" s="718">
        <v>112556.75258866938</v>
      </c>
      <c r="G14" s="712">
        <v>0.1014391233933245</v>
      </c>
      <c r="H14" s="711">
        <v>22919.800865084562</v>
      </c>
      <c r="I14" s="718">
        <v>20295.151986037676</v>
      </c>
      <c r="J14" s="942">
        <v>0.12932393316652901</v>
      </c>
    </row>
    <row r="15" spans="1:10" s="54" customFormat="1" x14ac:dyDescent="0.2">
      <c r="A15" s="6" t="s">
        <v>254</v>
      </c>
      <c r="B15" s="711">
        <v>326698.53015249444</v>
      </c>
      <c r="C15" s="718">
        <v>315667.24167563801</v>
      </c>
      <c r="D15" s="942">
        <v>3.4945939966084749E-2</v>
      </c>
      <c r="E15" s="711">
        <v>300152.76908568578</v>
      </c>
      <c r="F15" s="718">
        <v>284788.45870089781</v>
      </c>
      <c r="G15" s="712">
        <v>5.3949905325779035E-2</v>
      </c>
      <c r="H15" s="711">
        <v>26545.76106686913</v>
      </c>
      <c r="I15" s="718">
        <v>30878.782974754264</v>
      </c>
      <c r="J15" s="942">
        <v>-0.140323597320131</v>
      </c>
    </row>
    <row r="16" spans="1:10" s="54" customFormat="1" x14ac:dyDescent="0.2">
      <c r="A16" s="21" t="s">
        <v>585</v>
      </c>
      <c r="B16" s="722">
        <v>4.7266780252930243</v>
      </c>
      <c r="C16" s="951">
        <v>4.8511812263322485</v>
      </c>
      <c r="D16" s="942">
        <v>-2.5664512462123645E-2</v>
      </c>
      <c r="E16" s="722">
        <v>4.9611625932383019</v>
      </c>
      <c r="F16" s="951">
        <v>5.0831058730233245</v>
      </c>
      <c r="G16" s="712">
        <v>-2.3989915384645233E-2</v>
      </c>
      <c r="H16" s="719">
        <v>2.7161625339229856</v>
      </c>
      <c r="I16" s="951">
        <v>3.0503787706799912</v>
      </c>
      <c r="J16" s="942">
        <v>-0.10956548739765259</v>
      </c>
    </row>
    <row r="17" spans="1:10" x14ac:dyDescent="0.2">
      <c r="A17" s="229" t="s">
        <v>255</v>
      </c>
      <c r="B17" s="715"/>
      <c r="C17" s="716"/>
      <c r="D17" s="717"/>
      <c r="E17" s="715"/>
      <c r="F17" s="716"/>
      <c r="G17" s="716"/>
      <c r="H17" s="715"/>
      <c r="I17" s="716"/>
      <c r="J17" s="717"/>
    </row>
    <row r="18" spans="1:10" s="54" customFormat="1" x14ac:dyDescent="0.2">
      <c r="A18" s="6" t="s">
        <v>256</v>
      </c>
      <c r="B18" s="714">
        <v>4609.1693402744013</v>
      </c>
      <c r="C18" s="718">
        <v>4819.8344010579176</v>
      </c>
      <c r="D18" s="942">
        <v>-4.3707945803548087E-2</v>
      </c>
      <c r="E18" s="714">
        <v>3606.4984042429205</v>
      </c>
      <c r="F18" s="718">
        <v>3500.9093784074644</v>
      </c>
      <c r="G18" s="712">
        <v>3.0160456733526742E-2</v>
      </c>
      <c r="H18" s="711">
        <v>1002.6709360315152</v>
      </c>
      <c r="I18" s="718">
        <v>1318.9250226504425</v>
      </c>
      <c r="J18" s="942">
        <v>-0.23978170190705739</v>
      </c>
    </row>
    <row r="19" spans="1:10" s="54" customFormat="1" x14ac:dyDescent="0.2">
      <c r="A19" s="6" t="s">
        <v>257</v>
      </c>
      <c r="B19" s="714">
        <v>30242.545641398981</v>
      </c>
      <c r="C19" s="718">
        <v>28957.055307374932</v>
      </c>
      <c r="D19" s="942">
        <v>4.4392992325316127E-2</v>
      </c>
      <c r="E19" s="714">
        <v>25883.632614815167</v>
      </c>
      <c r="F19" s="718">
        <v>24036.241723430765</v>
      </c>
      <c r="G19" s="712">
        <v>7.6858558531783583E-2</v>
      </c>
      <c r="H19" s="711">
        <v>4358.9130265838221</v>
      </c>
      <c r="I19" s="718">
        <v>4920.8135839444267</v>
      </c>
      <c r="J19" s="942">
        <v>-0.11418854784378896</v>
      </c>
    </row>
    <row r="20" spans="1:10" s="54" customFormat="1" x14ac:dyDescent="0.2">
      <c r="A20" s="6" t="s">
        <v>258</v>
      </c>
      <c r="B20" s="714">
        <v>1329.9956197702008</v>
      </c>
      <c r="C20" s="718">
        <v>1525.5442701571653</v>
      </c>
      <c r="D20" s="942">
        <v>-0.12818287493342861</v>
      </c>
      <c r="E20" s="714">
        <v>874.91551661618394</v>
      </c>
      <c r="F20" s="718">
        <v>1068.4832848495694</v>
      </c>
      <c r="G20" s="712">
        <v>-0.18116125069812172</v>
      </c>
      <c r="H20" s="711">
        <v>455.08010315401282</v>
      </c>
      <c r="I20" s="718">
        <v>457.06098530759749</v>
      </c>
      <c r="J20" s="942">
        <v>-4.3339558992364635E-3</v>
      </c>
    </row>
    <row r="21" spans="1:10" s="54" customFormat="1" x14ac:dyDescent="0.2">
      <c r="A21" s="6" t="s">
        <v>259</v>
      </c>
      <c r="B21" s="714">
        <v>440071.02255885431</v>
      </c>
      <c r="C21" s="718">
        <v>416267.80081201467</v>
      </c>
      <c r="D21" s="942">
        <v>5.7182471717501571E-2</v>
      </c>
      <c r="E21" s="714">
        <v>395511.96448632685</v>
      </c>
      <c r="F21" s="718">
        <v>370876.54347252846</v>
      </c>
      <c r="G21" s="712">
        <v>6.6424856053543202E-2</v>
      </c>
      <c r="H21" s="711">
        <v>44559.058072492102</v>
      </c>
      <c r="I21" s="718">
        <v>45391.257339504184</v>
      </c>
      <c r="J21" s="942">
        <v>-1.8333910884812954E-2</v>
      </c>
    </row>
    <row r="22" spans="1:10" x14ac:dyDescent="0.2">
      <c r="A22" s="229" t="s">
        <v>260</v>
      </c>
      <c r="B22" s="715"/>
      <c r="C22" s="716"/>
      <c r="D22" s="717"/>
      <c r="E22" s="715"/>
      <c r="F22" s="716"/>
      <c r="G22" s="716"/>
      <c r="H22" s="715"/>
      <c r="I22" s="716"/>
      <c r="J22" s="717"/>
    </row>
    <row r="23" spans="1:10" s="54" customFormat="1" x14ac:dyDescent="0.2">
      <c r="A23" s="6" t="s">
        <v>514</v>
      </c>
      <c r="B23" s="714">
        <v>207431.93949801102</v>
      </c>
      <c r="C23" s="718">
        <v>195633.41723004339</v>
      </c>
      <c r="D23" s="942">
        <v>6.0309339963600772E-2</v>
      </c>
      <c r="E23" s="714">
        <v>179322.06988449159</v>
      </c>
      <c r="F23" s="718">
        <v>166073.87314435572</v>
      </c>
      <c r="G23" s="712">
        <v>7.977291363958372E-2</v>
      </c>
      <c r="H23" s="711">
        <v>28109.869613541585</v>
      </c>
      <c r="I23" s="718">
        <v>29559.54408568659</v>
      </c>
      <c r="J23" s="942">
        <v>-4.9042517974658861E-2</v>
      </c>
    </row>
    <row r="24" spans="1:10" s="54" customFormat="1" x14ac:dyDescent="0.2">
      <c r="A24" s="6" t="s">
        <v>261</v>
      </c>
      <c r="B24" s="714">
        <v>108198.49484613599</v>
      </c>
      <c r="C24" s="718">
        <v>100165.72193852505</v>
      </c>
      <c r="D24" s="942">
        <v>8.0194828651471317E-2</v>
      </c>
      <c r="E24" s="714">
        <v>94698.436769705004</v>
      </c>
      <c r="F24" s="718">
        <v>86579.005842534898</v>
      </c>
      <c r="G24" s="712">
        <v>9.3780597826882861E-2</v>
      </c>
      <c r="H24" s="711">
        <v>13500.058076435096</v>
      </c>
      <c r="I24" s="718">
        <v>13586.716095986003</v>
      </c>
      <c r="J24" s="942">
        <v>-6.3781431023283153E-3</v>
      </c>
    </row>
    <row r="25" spans="1:10" s="54" customFormat="1" x14ac:dyDescent="0.2">
      <c r="A25" s="6" t="s">
        <v>262</v>
      </c>
      <c r="B25" s="714">
        <v>105282.69719698608</v>
      </c>
      <c r="C25" s="718">
        <v>96939.223888037144</v>
      </c>
      <c r="D25" s="942">
        <v>8.6069116032798876E-2</v>
      </c>
      <c r="E25" s="714">
        <v>91928.014213258692</v>
      </c>
      <c r="F25" s="718">
        <v>83479.599548556231</v>
      </c>
      <c r="G25" s="712">
        <v>0.10120334441456458</v>
      </c>
      <c r="H25" s="711">
        <v>13354.682983732537</v>
      </c>
      <c r="I25" s="718">
        <v>13459.624339476792</v>
      </c>
      <c r="J25" s="942">
        <v>-7.7967522047747151E-3</v>
      </c>
    </row>
    <row r="26" spans="1:10" s="54" customFormat="1" x14ac:dyDescent="0.2">
      <c r="A26" s="6" t="s">
        <v>515</v>
      </c>
      <c r="B26" s="714">
        <v>3267.3995012332321</v>
      </c>
      <c r="C26" s="718">
        <v>3745.015027662831</v>
      </c>
      <c r="D26" s="942">
        <v>-0.12753367420468453</v>
      </c>
      <c r="E26" s="714">
        <v>2972.1435687313433</v>
      </c>
      <c r="F26" s="718">
        <v>3312.2863133119072</v>
      </c>
      <c r="G26" s="712">
        <v>-0.10269122666526376</v>
      </c>
      <c r="H26" s="711">
        <v>295.2559325018895</v>
      </c>
      <c r="I26" s="718">
        <v>432.72871435092043</v>
      </c>
      <c r="J26" s="942">
        <v>-0.31768814337924356</v>
      </c>
    </row>
    <row r="27" spans="1:10" s="54" customFormat="1" x14ac:dyDescent="0.2">
      <c r="A27" s="6" t="s">
        <v>516</v>
      </c>
      <c r="B27" s="714">
        <v>2407.8554264538884</v>
      </c>
      <c r="C27" s="718">
        <v>2700.9946554395815</v>
      </c>
      <c r="D27" s="942">
        <v>-0.10853010330669655</v>
      </c>
      <c r="E27" s="714">
        <v>2262.0510581668073</v>
      </c>
      <c r="F27" s="718">
        <v>2465.94315305909</v>
      </c>
      <c r="G27" s="712">
        <v>-8.2683209724176865E-2</v>
      </c>
      <c r="H27" s="711">
        <v>145.80436828708511</v>
      </c>
      <c r="I27" s="718">
        <v>235.05150238049035</v>
      </c>
      <c r="J27" s="942">
        <v>-0.37969182578946536</v>
      </c>
    </row>
    <row r="28" spans="1:10" s="54" customFormat="1" x14ac:dyDescent="0.2">
      <c r="A28" s="6" t="s">
        <v>231</v>
      </c>
      <c r="B28" s="714">
        <v>101980.1717764857</v>
      </c>
      <c r="C28" s="718">
        <v>102106.32993467747</v>
      </c>
      <c r="D28" s="942">
        <v>-1.2355566816717456E-3</v>
      </c>
      <c r="E28" s="714">
        <v>95330.074045493631</v>
      </c>
      <c r="F28" s="718">
        <v>94234.070252186299</v>
      </c>
      <c r="G28" s="712">
        <v>1.1630653227375554E-2</v>
      </c>
      <c r="H28" s="711">
        <v>6650.0977309889586</v>
      </c>
      <c r="I28" s="718">
        <v>7872.2596824893117</v>
      </c>
      <c r="J28" s="942">
        <v>-0.15524919156552641</v>
      </c>
    </row>
    <row r="29" spans="1:10" s="54" customFormat="1" x14ac:dyDescent="0.2">
      <c r="A29" s="6" t="s">
        <v>0</v>
      </c>
      <c r="B29" s="714">
        <v>113481.7256636002</v>
      </c>
      <c r="C29" s="718">
        <v>106179.29961990356</v>
      </c>
      <c r="D29" s="942">
        <v>6.8774479299049673E-2</v>
      </c>
      <c r="E29" s="714">
        <v>103272.68728527341</v>
      </c>
      <c r="F29" s="718">
        <v>95496.72335616831</v>
      </c>
      <c r="G29" s="712">
        <v>8.1426499840246525E-2</v>
      </c>
      <c r="H29" s="711">
        <v>10209.038378322004</v>
      </c>
      <c r="I29" s="718">
        <v>10682.576263735318</v>
      </c>
      <c r="J29" s="942">
        <v>-4.4328060359452581E-2</v>
      </c>
    </row>
    <row r="30" spans="1:10" s="54" customFormat="1" x14ac:dyDescent="0.2">
      <c r="A30" s="6" t="s">
        <v>236</v>
      </c>
      <c r="B30" s="714">
        <v>36894.424890198316</v>
      </c>
      <c r="C30" s="718">
        <v>34754.776053385343</v>
      </c>
      <c r="D30" s="942">
        <v>6.1564166994670044E-2</v>
      </c>
      <c r="E30" s="714">
        <v>32881.250731237909</v>
      </c>
      <c r="F30" s="718">
        <v>29986.461920701044</v>
      </c>
      <c r="G30" s="712">
        <v>9.6536524321946038E-2</v>
      </c>
      <c r="H30" s="711">
        <v>4013.1741589603171</v>
      </c>
      <c r="I30" s="718">
        <v>4768.3141326852101</v>
      </c>
      <c r="J30" s="942">
        <v>-0.15836623861432686</v>
      </c>
    </row>
    <row r="31" spans="1:10" s="54" customFormat="1" x14ac:dyDescent="0.2">
      <c r="A31" s="6" t="s">
        <v>243</v>
      </c>
      <c r="B31" s="714">
        <v>96715.419584508767</v>
      </c>
      <c r="C31" s="718">
        <v>89949.367082149969</v>
      </c>
      <c r="D31" s="942">
        <v>7.5220679387098199E-2</v>
      </c>
      <c r="E31" s="714">
        <v>88036.311552126645</v>
      </c>
      <c r="F31" s="718">
        <v>80641.652964125373</v>
      </c>
      <c r="G31" s="712">
        <v>9.169775564113114E-2</v>
      </c>
      <c r="H31" s="711">
        <v>8679.1080323828392</v>
      </c>
      <c r="I31" s="718">
        <v>9307.7141180249891</v>
      </c>
      <c r="J31" s="942">
        <v>-6.7536032764995868E-2</v>
      </c>
    </row>
    <row r="32" spans="1:10" x14ac:dyDescent="0.2">
      <c r="A32" s="137" t="s">
        <v>128</v>
      </c>
      <c r="B32" s="715"/>
      <c r="C32" s="716"/>
      <c r="D32" s="717"/>
      <c r="E32" s="715"/>
      <c r="F32" s="716"/>
      <c r="G32" s="716"/>
      <c r="H32" s="715"/>
      <c r="I32" s="716"/>
      <c r="J32" s="717"/>
    </row>
    <row r="33" spans="1:10" s="54" customFormat="1" x14ac:dyDescent="0.2">
      <c r="A33" s="21" t="s">
        <v>517</v>
      </c>
      <c r="B33" s="722">
        <v>8.7974752716314839</v>
      </c>
      <c r="C33" s="721">
        <v>9.2561690596804258</v>
      </c>
      <c r="D33" s="942">
        <v>-4.9555467828153343E-2</v>
      </c>
      <c r="E33" s="722">
        <v>8.7431484922483893</v>
      </c>
      <c r="F33" s="721">
        <v>9.2666199636505322</v>
      </c>
      <c r="G33" s="712">
        <v>-5.6490011833389642E-2</v>
      </c>
      <c r="H33" s="723">
        <v>9.1440436002314964</v>
      </c>
      <c r="I33" s="721">
        <v>9.1974529274177002</v>
      </c>
      <c r="J33" s="942">
        <v>-5.8069693433265845E-3</v>
      </c>
    </row>
    <row r="34" spans="1:10" s="54" customFormat="1" x14ac:dyDescent="0.2">
      <c r="A34" s="21" t="s">
        <v>264</v>
      </c>
      <c r="B34" s="722">
        <v>9.1963159737559437</v>
      </c>
      <c r="C34" s="721">
        <v>9.6952119562827495</v>
      </c>
      <c r="D34" s="942">
        <v>-5.1457975831411096E-2</v>
      </c>
      <c r="E34" s="722">
        <v>9.0637872593420639</v>
      </c>
      <c r="F34" s="721">
        <v>9.5764508377341073</v>
      </c>
      <c r="G34" s="712">
        <v>-5.3533776456304083E-2</v>
      </c>
      <c r="H34" s="723">
        <v>10.108587838025908</v>
      </c>
      <c r="I34" s="721">
        <v>10.431794966945642</v>
      </c>
      <c r="J34" s="942">
        <v>-3.0982887407570159E-2</v>
      </c>
    </row>
    <row r="35" spans="1:10" s="54" customFormat="1" x14ac:dyDescent="0.2">
      <c r="A35" s="21" t="s">
        <v>518</v>
      </c>
      <c r="B35" s="722">
        <v>6.3239671370640576</v>
      </c>
      <c r="C35" s="721">
        <v>6.1867770487561673</v>
      </c>
      <c r="D35" s="942">
        <v>2.2174726392552246E-2</v>
      </c>
      <c r="E35" s="722">
        <v>6.4855184238284362</v>
      </c>
      <c r="F35" s="721">
        <v>6.7382015489089042</v>
      </c>
      <c r="G35" s="712">
        <v>-3.7500084146545598E-2</v>
      </c>
      <c r="H35" s="723">
        <v>4.6977386175950091</v>
      </c>
      <c r="I35" s="721">
        <v>1.9659436163816768</v>
      </c>
      <c r="J35" s="942">
        <v>1.3895591808686794</v>
      </c>
    </row>
    <row r="36" spans="1:10" s="54" customFormat="1" x14ac:dyDescent="0.2">
      <c r="A36" s="21" t="s">
        <v>519</v>
      </c>
      <c r="B36" s="722">
        <v>5.1605724091381582</v>
      </c>
      <c r="C36" s="721">
        <v>4.2320765877918758</v>
      </c>
      <c r="D36" s="942">
        <v>0.21939485311411477</v>
      </c>
      <c r="E36" s="722">
        <v>5.3238111028657435</v>
      </c>
      <c r="F36" s="721">
        <v>4.2887069463762773</v>
      </c>
      <c r="G36" s="712">
        <v>0.24135576746834442</v>
      </c>
      <c r="H36" s="723">
        <v>2.6280401934148157</v>
      </c>
      <c r="I36" s="721">
        <v>3.6379631973551461</v>
      </c>
      <c r="J36" s="942">
        <v>-0.27760671264474568</v>
      </c>
    </row>
    <row r="37" spans="1:10" s="54" customFormat="1" x14ac:dyDescent="0.2">
      <c r="A37" s="946" t="s">
        <v>520</v>
      </c>
      <c r="B37" s="722">
        <v>9.3862778068979242</v>
      </c>
      <c r="C37" s="721">
        <v>9.5262529231661652</v>
      </c>
      <c r="D37" s="942">
        <v>-1.4693617458743535E-2</v>
      </c>
      <c r="E37" s="722">
        <v>9.3841727592754225</v>
      </c>
      <c r="F37" s="721">
        <v>9.5544578741817823</v>
      </c>
      <c r="G37" s="712">
        <v>-1.7822582625698469E-2</v>
      </c>
      <c r="H37" s="723">
        <v>9.4164539567597849</v>
      </c>
      <c r="I37" s="721">
        <v>9.1886284744480644</v>
      </c>
      <c r="J37" s="942">
        <v>2.4794285996573073E-2</v>
      </c>
    </row>
    <row r="38" spans="1:10" s="54" customFormat="1" x14ac:dyDescent="0.2">
      <c r="A38" s="946" t="s">
        <v>1</v>
      </c>
      <c r="B38" s="722">
        <v>9.9666596278881077</v>
      </c>
      <c r="C38" s="721">
        <v>10.298393787800798</v>
      </c>
      <c r="D38" s="942">
        <v>-3.2212223260063455E-2</v>
      </c>
      <c r="E38" s="722">
        <v>9.9090089862086899</v>
      </c>
      <c r="F38" s="721">
        <v>10.409664602079237</v>
      </c>
      <c r="G38" s="712">
        <v>-4.8095268676624392E-2</v>
      </c>
      <c r="H38" s="723">
        <v>10.549842535947036</v>
      </c>
      <c r="I38" s="721">
        <v>9.30369008464662</v>
      </c>
      <c r="J38" s="942">
        <v>0.13394174139107173</v>
      </c>
    </row>
    <row r="39" spans="1:10" s="54" customFormat="1" x14ac:dyDescent="0.2">
      <c r="A39" s="21" t="s">
        <v>129</v>
      </c>
      <c r="B39" s="722">
        <v>6.9953650883897813</v>
      </c>
      <c r="C39" s="721">
        <v>7.2579687906191923</v>
      </c>
      <c r="D39" s="942">
        <v>-3.6181431720789692E-2</v>
      </c>
      <c r="E39" s="722">
        <v>7.0804819321903167</v>
      </c>
      <c r="F39" s="721">
        <v>7.7383247333758733</v>
      </c>
      <c r="G39" s="712">
        <v>-8.5011009986210584E-2</v>
      </c>
      <c r="H39" s="723">
        <v>6.2979749000749958</v>
      </c>
      <c r="I39" s="721">
        <v>4.2371579159499815</v>
      </c>
      <c r="J39" s="942">
        <v>0.48636775522749764</v>
      </c>
    </row>
    <row r="40" spans="1:10" s="54" customFormat="1" x14ac:dyDescent="0.2">
      <c r="A40" s="21" t="s">
        <v>130</v>
      </c>
      <c r="B40" s="722">
        <v>9.0259005812255371</v>
      </c>
      <c r="C40" s="721">
        <v>9.352229892956716</v>
      </c>
      <c r="D40" s="942">
        <v>-3.4893208942280318E-2</v>
      </c>
      <c r="E40" s="722">
        <v>8.9794185000724926</v>
      </c>
      <c r="F40" s="721">
        <v>9.4497552167847143</v>
      </c>
      <c r="G40" s="712">
        <v>-4.9772370386569009E-2</v>
      </c>
      <c r="H40" s="723">
        <v>9.4973903890149831</v>
      </c>
      <c r="I40" s="721">
        <v>8.5072744914896319</v>
      </c>
      <c r="J40" s="942">
        <v>0.11638461865969263</v>
      </c>
    </row>
    <row r="41" spans="1:10" s="54" customFormat="1" x14ac:dyDescent="0.2">
      <c r="A41" s="21" t="s">
        <v>279</v>
      </c>
      <c r="B41" s="722">
        <v>10.376905449295828</v>
      </c>
      <c r="C41" s="721">
        <v>10.81654974935295</v>
      </c>
      <c r="D41" s="942">
        <v>-4.064552100667973E-2</v>
      </c>
      <c r="E41" s="722">
        <v>10.257060025728958</v>
      </c>
      <c r="F41" s="721">
        <v>10.735553125393524</v>
      </c>
      <c r="G41" s="712">
        <v>-4.4570884618208906E-2</v>
      </c>
      <c r="H41" s="723">
        <v>11.40448301127353</v>
      </c>
      <c r="I41" s="721">
        <v>11.445456255870006</v>
      </c>
      <c r="J41" s="942">
        <v>-3.5798699222201469E-3</v>
      </c>
    </row>
    <row r="42" spans="1:10" x14ac:dyDescent="0.2">
      <c r="A42" s="230" t="s">
        <v>280</v>
      </c>
      <c r="B42" s="715"/>
      <c r="C42" s="726"/>
      <c r="D42" s="943"/>
      <c r="E42" s="715"/>
      <c r="F42" s="726"/>
      <c r="G42" s="725"/>
      <c r="H42" s="715"/>
      <c r="I42" s="726"/>
      <c r="J42" s="943"/>
    </row>
    <row r="43" spans="1:10" s="54" customFormat="1" x14ac:dyDescent="0.2">
      <c r="A43" s="826" t="s">
        <v>1079</v>
      </c>
      <c r="B43" s="714">
        <v>473592.7419207237</v>
      </c>
      <c r="C43" s="718">
        <v>448519.1462502777</v>
      </c>
      <c r="D43" s="942">
        <v>5.5903066524733536E-2</v>
      </c>
      <c r="E43" s="714">
        <v>424127.17998874863</v>
      </c>
      <c r="F43" s="718">
        <v>397345.21128951036</v>
      </c>
      <c r="G43" s="712">
        <v>6.7402268703131707E-2</v>
      </c>
      <c r="H43" s="711">
        <v>49465.561931953198</v>
      </c>
      <c r="I43" s="718">
        <v>51173.934960791346</v>
      </c>
      <c r="J43" s="942">
        <v>-3.3383655764347209E-2</v>
      </c>
    </row>
    <row r="44" spans="1:10" s="54" customFormat="1" x14ac:dyDescent="0.2">
      <c r="A44" s="230" t="s">
        <v>288</v>
      </c>
      <c r="B44" s="715"/>
      <c r="C44" s="726"/>
      <c r="D44" s="717"/>
      <c r="E44" s="715"/>
      <c r="F44" s="726"/>
      <c r="G44" s="716"/>
      <c r="H44" s="715"/>
      <c r="I44" s="726"/>
      <c r="J44" s="717"/>
    </row>
    <row r="45" spans="1:10" s="54" customFormat="1" x14ac:dyDescent="0.2">
      <c r="A45" s="642" t="s">
        <v>289</v>
      </c>
      <c r="B45" s="714">
        <v>419792.94511369546</v>
      </c>
      <c r="C45" s="718">
        <v>395735.57289832958</v>
      </c>
      <c r="D45" s="942">
        <v>6.079153319266184E-2</v>
      </c>
      <c r="E45" s="714">
        <v>374414.69556358882</v>
      </c>
      <c r="F45" s="718">
        <v>351478.83137301943</v>
      </c>
      <c r="G45" s="712">
        <v>6.5255321639065889E-2</v>
      </c>
      <c r="H45" s="714">
        <v>45378.249550109293</v>
      </c>
      <c r="I45" s="718">
        <v>44256.741525327081</v>
      </c>
      <c r="J45" s="942">
        <v>2.5340953403458322E-2</v>
      </c>
    </row>
    <row r="46" spans="1:10" s="54" customFormat="1" x14ac:dyDescent="0.2">
      <c r="A46" s="643" t="s">
        <v>181</v>
      </c>
      <c r="B46" s="714">
        <v>407166.69178345834</v>
      </c>
      <c r="C46" s="718">
        <v>382864.23399901728</v>
      </c>
      <c r="D46" s="942">
        <v>6.3475393171626093E-2</v>
      </c>
      <c r="E46" s="714">
        <v>363041.99644255999</v>
      </c>
      <c r="F46" s="718">
        <v>339763.29008527938</v>
      </c>
      <c r="G46" s="712">
        <v>6.851448357307155E-2</v>
      </c>
      <c r="H46" s="714">
        <v>44124.695340946957</v>
      </c>
      <c r="I46" s="718">
        <v>43100.943913752395</v>
      </c>
      <c r="J46" s="942">
        <v>2.3752413154643381E-2</v>
      </c>
    </row>
    <row r="47" spans="1:10" s="54" customFormat="1" x14ac:dyDescent="0.2">
      <c r="A47" s="643" t="s">
        <v>182</v>
      </c>
      <c r="B47" s="714">
        <v>10702.250166380303</v>
      </c>
      <c r="C47" s="718">
        <v>11316.734401781252</v>
      </c>
      <c r="D47" s="942">
        <v>-5.4298723782386316E-2</v>
      </c>
      <c r="E47" s="714">
        <v>9535.5452057141247</v>
      </c>
      <c r="F47" s="718">
        <v>10082.023500367675</v>
      </c>
      <c r="G47" s="712">
        <v>-5.4203235554214024E-2</v>
      </c>
      <c r="H47" s="714">
        <v>1166.7049606660646</v>
      </c>
      <c r="I47" s="718">
        <v>1234.7109014135569</v>
      </c>
      <c r="J47" s="942">
        <v>-5.5078432262674504E-2</v>
      </c>
    </row>
    <row r="48" spans="1:10" s="54" customFormat="1" x14ac:dyDescent="0.2">
      <c r="A48" s="643" t="s">
        <v>587</v>
      </c>
      <c r="B48" s="714">
        <v>6265.4712387411882</v>
      </c>
      <c r="C48" s="718">
        <v>6767.3737727693369</v>
      </c>
      <c r="D48" s="942">
        <v>-7.4165038149320517E-2</v>
      </c>
      <c r="E48" s="714">
        <v>5837.4925769496194</v>
      </c>
      <c r="F48" s="718">
        <v>6398.2923463020697</v>
      </c>
      <c r="G48" s="712">
        <v>-8.764835037220009E-2</v>
      </c>
      <c r="H48" s="714">
        <v>427.97866179157131</v>
      </c>
      <c r="I48" s="718">
        <v>369.08142646725594</v>
      </c>
      <c r="J48" s="942">
        <v>0.15957789013677348</v>
      </c>
    </row>
    <row r="49" spans="1:10" s="54" customFormat="1" x14ac:dyDescent="0.2">
      <c r="A49" s="643" t="s">
        <v>228</v>
      </c>
      <c r="B49" s="714">
        <v>7369.9146226590783</v>
      </c>
      <c r="C49" s="718">
        <v>7995.0423469076213</v>
      </c>
      <c r="D49" s="942">
        <v>-7.8189420033570434E-2</v>
      </c>
      <c r="E49" s="714">
        <v>6672.4277577105177</v>
      </c>
      <c r="F49" s="718">
        <v>6870.1310310537119</v>
      </c>
      <c r="G49" s="712">
        <v>-2.877722017957951E-2</v>
      </c>
      <c r="H49" s="714">
        <v>697.48686494854235</v>
      </c>
      <c r="I49" s="718">
        <v>1124.9113158538917</v>
      </c>
      <c r="J49" s="942">
        <v>-0.37996279785033737</v>
      </c>
    </row>
    <row r="50" spans="1:10" s="54" customFormat="1" x14ac:dyDescent="0.2">
      <c r="A50" s="643" t="s">
        <v>290</v>
      </c>
      <c r="B50" s="714">
        <v>4905.0304279344928</v>
      </c>
      <c r="C50" s="718">
        <v>5328.8072847021922</v>
      </c>
      <c r="D50" s="942">
        <v>-7.9525648822817763E-2</v>
      </c>
      <c r="E50" s="714">
        <v>4545.0246452632018</v>
      </c>
      <c r="F50" s="718">
        <v>4668.7799606968165</v>
      </c>
      <c r="G50" s="712">
        <v>-2.6506992506698523E-2</v>
      </c>
      <c r="H50" s="714">
        <v>360.00578267129748</v>
      </c>
      <c r="I50" s="718">
        <v>660.02732400538378</v>
      </c>
      <c r="J50" s="942">
        <v>-0.45455927417277509</v>
      </c>
    </row>
    <row r="51" spans="1:10" s="54" customFormat="1" x14ac:dyDescent="0.2">
      <c r="A51" s="643" t="s">
        <v>291</v>
      </c>
      <c r="B51" s="714">
        <v>1487.6700610243793</v>
      </c>
      <c r="C51" s="718">
        <v>1570.6520666169595</v>
      </c>
      <c r="D51" s="942">
        <v>-5.2832837619674611E-2</v>
      </c>
      <c r="E51" s="714">
        <v>1480.4616544577389</v>
      </c>
      <c r="F51" s="718">
        <v>1466.9444583661636</v>
      </c>
      <c r="G51" s="712">
        <v>9.214524799821211E-3</v>
      </c>
      <c r="H51" s="714">
        <v>7.2084065666404662</v>
      </c>
      <c r="I51" s="718">
        <v>103.70760825079579</v>
      </c>
      <c r="J51" s="942">
        <v>-0.93049298225826982</v>
      </c>
    </row>
    <row r="52" spans="1:10" s="54" customFormat="1" x14ac:dyDescent="0.2">
      <c r="A52" s="643" t="s">
        <v>292</v>
      </c>
      <c r="B52" s="714">
        <v>1089.2646549891676</v>
      </c>
      <c r="C52" s="718">
        <v>1369.1996130097043</v>
      </c>
      <c r="D52" s="942">
        <v>-0.20445153165446639</v>
      </c>
      <c r="E52" s="714">
        <v>758.99197927856096</v>
      </c>
      <c r="F52" s="718">
        <v>927.20081509159547</v>
      </c>
      <c r="G52" s="712">
        <v>-0.18141575489924222</v>
      </c>
      <c r="H52" s="714">
        <v>330.27267571060435</v>
      </c>
      <c r="I52" s="718">
        <v>441.99879791811213</v>
      </c>
      <c r="J52" s="942">
        <v>-0.25277471960049758</v>
      </c>
    </row>
    <row r="53" spans="1:10" s="54" customFormat="1" x14ac:dyDescent="0.2">
      <c r="A53" s="643" t="s">
        <v>222</v>
      </c>
      <c r="B53" s="714">
        <v>11808.480538280757</v>
      </c>
      <c r="C53" s="718">
        <v>11646.123422741377</v>
      </c>
      <c r="D53" s="942">
        <v>1.3940871966232615E-2</v>
      </c>
      <c r="E53" s="714">
        <v>11225.011775981102</v>
      </c>
      <c r="F53" s="718">
        <v>11042.114117121941</v>
      </c>
      <c r="G53" s="712">
        <v>1.6563645051952403E-2</v>
      </c>
      <c r="H53" s="714">
        <v>583.46876229980501</v>
      </c>
      <c r="I53" s="718">
        <v>604.00930561945518</v>
      </c>
      <c r="J53" s="942">
        <v>-3.400699811832264E-2</v>
      </c>
    </row>
    <row r="54" spans="1:10" s="54" customFormat="1" x14ac:dyDescent="0.2">
      <c r="A54" s="643" t="s">
        <v>242</v>
      </c>
      <c r="B54" s="714">
        <v>34123.201857352135</v>
      </c>
      <c r="C54" s="718">
        <v>35956.693197608154</v>
      </c>
      <c r="D54" s="942">
        <v>-5.0991656273274399E-2</v>
      </c>
      <c r="E54" s="714">
        <v>32354.204973228891</v>
      </c>
      <c r="F54" s="718">
        <v>32737.340337389058</v>
      </c>
      <c r="G54" s="712">
        <v>-1.1703313714907737E-2</v>
      </c>
      <c r="H54" s="714">
        <v>1768.9968841233133</v>
      </c>
      <c r="I54" s="718">
        <v>3219.3528602196147</v>
      </c>
      <c r="J54" s="942">
        <v>-0.45051165220744471</v>
      </c>
    </row>
    <row r="55" spans="1:10" x14ac:dyDescent="0.2">
      <c r="A55" s="643" t="s">
        <v>293</v>
      </c>
      <c r="B55" s="714">
        <v>1732.6742899091155</v>
      </c>
      <c r="C55" s="718">
        <v>1637.4303436626963</v>
      </c>
      <c r="D55" s="942">
        <v>5.816671629119341E-2</v>
      </c>
      <c r="E55" s="714">
        <v>1664.1588259915902</v>
      </c>
      <c r="F55" s="718">
        <v>1591.1441058314388</v>
      </c>
      <c r="G55" s="712">
        <v>4.5888188186448575E-2</v>
      </c>
      <c r="H55" s="944">
        <v>68.515463917525778</v>
      </c>
      <c r="I55" s="718">
        <v>46.286237831258212</v>
      </c>
      <c r="J55" s="942">
        <v>0.48025562516674514</v>
      </c>
    </row>
    <row r="56" spans="1:10" x14ac:dyDescent="0.2">
      <c r="A56" s="643" t="s">
        <v>294</v>
      </c>
      <c r="B56" s="714">
        <v>1481.0769273381834</v>
      </c>
      <c r="C56" s="718">
        <v>2163.7338003348109</v>
      </c>
      <c r="D56" s="942">
        <v>-0.31549947266664446</v>
      </c>
      <c r="E56" s="714">
        <v>1085.1848335396485</v>
      </c>
      <c r="F56" s="718">
        <v>1484.8322686609556</v>
      </c>
      <c r="G56" s="712">
        <v>-0.2691532529002183</v>
      </c>
      <c r="H56" s="944">
        <v>395.8920937985385</v>
      </c>
      <c r="I56" s="718">
        <v>678.90153167386097</v>
      </c>
      <c r="J56" s="942">
        <v>-0.41686374926500835</v>
      </c>
    </row>
    <row r="57" spans="1:10" x14ac:dyDescent="0.2">
      <c r="A57" s="643" t="s">
        <v>588</v>
      </c>
      <c r="B57" s="714">
        <v>6858.277266420987</v>
      </c>
      <c r="C57" s="718">
        <v>5865.3428397564794</v>
      </c>
      <c r="D57" s="942">
        <v>0.16928838667949586</v>
      </c>
      <c r="E57" s="714">
        <v>6624.8831020540656</v>
      </c>
      <c r="F57" s="718">
        <v>5190.0999770767021</v>
      </c>
      <c r="G57" s="712">
        <v>0.27644614387283872</v>
      </c>
      <c r="H57" s="944">
        <v>233.3941643669375</v>
      </c>
      <c r="I57" s="718">
        <v>675.2428626797863</v>
      </c>
      <c r="J57" s="942">
        <v>-0.65435522940489377</v>
      </c>
    </row>
    <row r="58" spans="1:10" s="881" customFormat="1" x14ac:dyDescent="0.2">
      <c r="A58" s="643" t="s">
        <v>1082</v>
      </c>
      <c r="B58" s="714">
        <v>18844.401125938104</v>
      </c>
      <c r="C58" s="718">
        <v>19268.893475929493</v>
      </c>
      <c r="D58" s="942">
        <v>-2.2029928730555315E-2</v>
      </c>
      <c r="E58" s="714">
        <v>17215.236679201575</v>
      </c>
      <c r="F58" s="718">
        <v>15813.086865203204</v>
      </c>
      <c r="G58" s="712">
        <v>8.8670215116809947E-2</v>
      </c>
      <c r="H58" s="944">
        <v>1629.1644467367091</v>
      </c>
      <c r="I58" s="718">
        <v>3455.8066107262898</v>
      </c>
      <c r="J58" s="942">
        <v>-0.52857187040500642</v>
      </c>
    </row>
    <row r="59" spans="1:10" x14ac:dyDescent="0.2">
      <c r="A59" s="91" t="s">
        <v>820</v>
      </c>
      <c r="B59" s="729">
        <v>43.752704624715633</v>
      </c>
      <c r="C59" s="730">
        <v>44.289472642618435</v>
      </c>
      <c r="D59" s="731">
        <v>-1.2119539607845398E-2</v>
      </c>
      <c r="E59" s="729">
        <v>44.047444056633609</v>
      </c>
      <c r="F59" s="730">
        <v>44.294546904762989</v>
      </c>
      <c r="G59" s="728">
        <v>-5.5786290953753204E-3</v>
      </c>
      <c r="H59" s="729">
        <v>40.933530295966008</v>
      </c>
      <c r="I59" s="730">
        <v>44.246039140419519</v>
      </c>
      <c r="J59" s="731">
        <v>-7.4865658233066013E-2</v>
      </c>
    </row>
    <row r="60" spans="1:10" s="7" customFormat="1" x14ac:dyDescent="0.2">
      <c r="A60" s="14"/>
      <c r="B60" s="64"/>
      <c r="C60" s="64"/>
      <c r="D60" s="712"/>
      <c r="E60" s="69"/>
      <c r="F60" s="66"/>
      <c r="G60" s="65"/>
      <c r="H60" s="70"/>
      <c r="I60" s="94"/>
      <c r="J60" s="13"/>
    </row>
    <row r="61" spans="1:10" x14ac:dyDescent="0.2">
      <c r="A61" s="18" t="s">
        <v>641</v>
      </c>
      <c r="B61" s="58"/>
      <c r="C61" s="58"/>
      <c r="D61" s="712"/>
      <c r="E61" s="231"/>
      <c r="F61" s="59"/>
      <c r="G61" s="13"/>
      <c r="H61" s="58"/>
      <c r="I61" s="94"/>
      <c r="J61" s="13"/>
    </row>
    <row r="62" spans="1:10" x14ac:dyDescent="0.2">
      <c r="B62" s="332"/>
      <c r="D62" s="23"/>
    </row>
    <row r="63" spans="1:10" x14ac:dyDescent="0.2">
      <c r="B63" s="97"/>
      <c r="D63" s="23"/>
    </row>
    <row r="64" spans="1:10" x14ac:dyDescent="0.2">
      <c r="B64" s="97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rintOptions horizontalCentered="1"/>
  <pageMargins left="0.25" right="0.25" top="0.25" bottom="0.5" header="0.3" footer="0.3"/>
  <pageSetup scale="84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J63"/>
  <sheetViews>
    <sheetView showGridLines="0" zoomScaleNormal="100" workbookViewId="0">
      <selection sqref="A1:J1"/>
    </sheetView>
  </sheetViews>
  <sheetFormatPr defaultColWidth="9.140625" defaultRowHeight="12" x14ac:dyDescent="0.2"/>
  <cols>
    <col min="1" max="1" width="33.7109375" style="14" customWidth="1"/>
    <col min="2" max="2" width="10.28515625" style="22" customWidth="1"/>
    <col min="3" max="3" width="11.4257812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42578125" style="7" customWidth="1"/>
    <col min="8" max="8" width="10.28515625" style="41" customWidth="1"/>
    <col min="9" max="9" width="10.28515625" style="233" customWidth="1"/>
    <col min="10" max="10" width="8.28515625" style="7" customWidth="1"/>
    <col min="11" max="16384" width="9.140625" style="4"/>
  </cols>
  <sheetData>
    <row r="1" spans="1:10" s="2" customFormat="1" ht="15.75" x14ac:dyDescent="0.25">
      <c r="A1" s="1439" t="str">
        <f>CONCATENATE('List of Tables'!A55,":  ",'List of Tables'!C55)</f>
        <v>TABLE 46:  Bed and Breakfast-Only Visitor Characteristics: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" customFormat="1" ht="15.75" x14ac:dyDescent="0.25">
      <c r="A2" s="1439" t="s">
        <v>816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" customFormat="1" ht="14.25" x14ac:dyDescent="0.2">
      <c r="A3" s="261"/>
      <c r="B3" s="144"/>
      <c r="C3" s="372"/>
      <c r="D3" s="15"/>
      <c r="E3" s="228"/>
      <c r="F3" s="372"/>
      <c r="G3" s="15"/>
      <c r="H3" s="228"/>
      <c r="I3" s="372"/>
      <c r="J3" s="228"/>
    </row>
    <row r="4" spans="1:10" x14ac:dyDescent="0.2">
      <c r="A4" s="1461" t="s">
        <v>822</v>
      </c>
      <c r="B4" s="1462" t="s">
        <v>245</v>
      </c>
      <c r="C4" s="1463"/>
      <c r="D4" s="1463"/>
      <c r="E4" s="1462" t="s">
        <v>234</v>
      </c>
      <c r="F4" s="1463"/>
      <c r="G4" s="1463"/>
      <c r="H4" s="1462" t="s">
        <v>235</v>
      </c>
      <c r="I4" s="1463"/>
      <c r="J4" s="1464"/>
    </row>
    <row r="5" spans="1:10" ht="24" x14ac:dyDescent="0.2">
      <c r="A5" s="1453" t="s">
        <v>232</v>
      </c>
      <c r="B5" s="37">
        <v>2016</v>
      </c>
      <c r="C5" s="38">
        <v>2015</v>
      </c>
      <c r="D5" s="819" t="s">
        <v>561</v>
      </c>
      <c r="E5" s="37">
        <v>2016</v>
      </c>
      <c r="F5" s="38">
        <v>2015</v>
      </c>
      <c r="G5" s="28" t="s">
        <v>561</v>
      </c>
      <c r="H5" s="941">
        <v>2016</v>
      </c>
      <c r="I5" s="38">
        <v>2015</v>
      </c>
      <c r="J5" s="939" t="s">
        <v>561</v>
      </c>
    </row>
    <row r="6" spans="1:10" x14ac:dyDescent="0.2">
      <c r="A6" s="19" t="s">
        <v>448</v>
      </c>
      <c r="B6" s="713">
        <v>312674.89368206827</v>
      </c>
      <c r="C6" s="660">
        <v>286900.28989212454</v>
      </c>
      <c r="D6" s="712">
        <v>8.983819360947698E-2</v>
      </c>
      <c r="E6" s="713">
        <v>241872.23278397613</v>
      </c>
      <c r="F6" s="660">
        <v>235556.54943893911</v>
      </c>
      <c r="G6" s="712">
        <v>2.6811750129979606E-2</v>
      </c>
      <c r="H6" s="952">
        <v>70802.660898091897</v>
      </c>
      <c r="I6" s="660">
        <v>51343.740453190985</v>
      </c>
      <c r="J6" s="942">
        <v>0.37899304322483474</v>
      </c>
    </row>
    <row r="7" spans="1:10" s="10" customFormat="1" x14ac:dyDescent="0.2">
      <c r="A7" s="19" t="s">
        <v>246</v>
      </c>
      <c r="B7" s="714">
        <v>32592.981295553665</v>
      </c>
      <c r="C7" s="660">
        <v>28939.37733319198</v>
      </c>
      <c r="D7" s="712">
        <v>0.12625026172111831</v>
      </c>
      <c r="E7" s="714">
        <v>25307.692728544749</v>
      </c>
      <c r="F7" s="660">
        <v>23621.654591924842</v>
      </c>
      <c r="G7" s="712">
        <v>7.1376800895068815E-2</v>
      </c>
      <c r="H7" s="711">
        <v>7285.2885670087589</v>
      </c>
      <c r="I7" s="660">
        <v>5317.7227412676457</v>
      </c>
      <c r="J7" s="942">
        <v>0.3700015817808664</v>
      </c>
    </row>
    <row r="8" spans="1:10" s="10" customFormat="1" x14ac:dyDescent="0.2">
      <c r="A8" s="147" t="s">
        <v>247</v>
      </c>
      <c r="B8" s="715"/>
      <c r="C8" s="716"/>
      <c r="D8" s="716"/>
      <c r="E8" s="715"/>
      <c r="F8" s="716"/>
      <c r="G8" s="716"/>
      <c r="H8" s="715"/>
      <c r="I8" s="716"/>
      <c r="J8" s="717"/>
    </row>
    <row r="9" spans="1:10" s="90" customFormat="1" x14ac:dyDescent="0.2">
      <c r="A9" s="89" t="s">
        <v>248</v>
      </c>
      <c r="B9" s="714">
        <v>7239.9596682358442</v>
      </c>
      <c r="C9" s="718">
        <v>7332.0716488763801</v>
      </c>
      <c r="D9" s="712">
        <v>-1.2562886050718203E-2</v>
      </c>
      <c r="E9" s="714">
        <v>6215.6788155615586</v>
      </c>
      <c r="F9" s="718">
        <v>6021.9345024814847</v>
      </c>
      <c r="G9" s="712">
        <v>3.2173102015679023E-2</v>
      </c>
      <c r="H9" s="711">
        <v>1024.2808526741526</v>
      </c>
      <c r="I9" s="718">
        <v>1310.1371463948649</v>
      </c>
      <c r="J9" s="942">
        <v>-0.21818806871273722</v>
      </c>
    </row>
    <row r="10" spans="1:10" s="90" customFormat="1" x14ac:dyDescent="0.2">
      <c r="A10" s="89" t="s">
        <v>249</v>
      </c>
      <c r="B10" s="714">
        <v>16952.914892392371</v>
      </c>
      <c r="C10" s="718">
        <v>15794.846791987819</v>
      </c>
      <c r="D10" s="712">
        <v>7.3319362679225231E-2</v>
      </c>
      <c r="E10" s="714">
        <v>13383.995899042138</v>
      </c>
      <c r="F10" s="718">
        <v>12766.344065538702</v>
      </c>
      <c r="G10" s="712">
        <v>4.8381261724781188E-2</v>
      </c>
      <c r="H10" s="711">
        <v>3568.9189933500461</v>
      </c>
      <c r="I10" s="718">
        <v>3028.5027264489954</v>
      </c>
      <c r="J10" s="942">
        <v>0.17844338133870652</v>
      </c>
    </row>
    <row r="11" spans="1:10" s="90" customFormat="1" x14ac:dyDescent="0.2">
      <c r="A11" s="89" t="s">
        <v>250</v>
      </c>
      <c r="B11" s="714">
        <v>8400.1067349260466</v>
      </c>
      <c r="C11" s="660">
        <v>5812.4588923296042</v>
      </c>
      <c r="D11" s="712">
        <v>0.44518987411871858</v>
      </c>
      <c r="E11" s="714">
        <v>5708.0180139415115</v>
      </c>
      <c r="F11" s="660">
        <v>4833.3760239058101</v>
      </c>
      <c r="G11" s="712">
        <v>0.18095881340697151</v>
      </c>
      <c r="H11" s="711">
        <v>2692.0887209845614</v>
      </c>
      <c r="I11" s="660">
        <v>979.08286842378686</v>
      </c>
      <c r="J11" s="942">
        <v>1.7496025186494388</v>
      </c>
    </row>
    <row r="12" spans="1:10" s="90" customFormat="1" x14ac:dyDescent="0.2">
      <c r="A12" s="89" t="s">
        <v>251</v>
      </c>
      <c r="B12" s="722">
        <v>1.837164904089245</v>
      </c>
      <c r="C12" s="951">
        <v>1.7330378641705089</v>
      </c>
      <c r="D12" s="712">
        <v>6.0083534279024464E-2</v>
      </c>
      <c r="E12" s="722">
        <v>1.7627648832496285</v>
      </c>
      <c r="F12" s="951">
        <v>1.7325667946378274</v>
      </c>
      <c r="G12" s="712">
        <v>1.7429682194800344E-2</v>
      </c>
      <c r="H12" s="719">
        <v>2.152802434811139</v>
      </c>
      <c r="I12" s="951">
        <v>1.7351334842211625</v>
      </c>
      <c r="J12" s="942">
        <v>0.24071286410420045</v>
      </c>
    </row>
    <row r="13" spans="1:10" s="10" customFormat="1" x14ac:dyDescent="0.2">
      <c r="A13" s="147" t="s">
        <v>252</v>
      </c>
      <c r="B13" s="715"/>
      <c r="C13" s="716"/>
      <c r="D13" s="716"/>
      <c r="E13" s="715"/>
      <c r="F13" s="716"/>
      <c r="G13" s="716"/>
      <c r="H13" s="715"/>
      <c r="I13" s="716"/>
      <c r="J13" s="717"/>
    </row>
    <row r="14" spans="1:10" s="54" customFormat="1" x14ac:dyDescent="0.2">
      <c r="A14" s="6" t="s">
        <v>253</v>
      </c>
      <c r="B14" s="714">
        <v>14558.291168634672</v>
      </c>
      <c r="C14" s="718">
        <v>13280.640137728269</v>
      </c>
      <c r="D14" s="712">
        <v>9.6204024629565232E-2</v>
      </c>
      <c r="E14" s="714">
        <v>10490.278807668392</v>
      </c>
      <c r="F14" s="718">
        <v>9788.8843620054486</v>
      </c>
      <c r="G14" s="712">
        <v>7.1652133146585584E-2</v>
      </c>
      <c r="H14" s="711">
        <v>4068.0123609661073</v>
      </c>
      <c r="I14" s="718">
        <v>3491.7557757228619</v>
      </c>
      <c r="J14" s="942">
        <v>0.16503347377551014</v>
      </c>
    </row>
    <row r="15" spans="1:10" s="54" customFormat="1" x14ac:dyDescent="0.2">
      <c r="A15" s="6" t="s">
        <v>254</v>
      </c>
      <c r="B15" s="711">
        <v>18034.690126919104</v>
      </c>
      <c r="C15" s="718">
        <v>15658.737195465021</v>
      </c>
      <c r="D15" s="712">
        <v>0.15173336788244907</v>
      </c>
      <c r="E15" s="711">
        <v>14817.41392087651</v>
      </c>
      <c r="F15" s="718">
        <v>13832.770229920267</v>
      </c>
      <c r="G15" s="712">
        <v>7.1181959548960005E-2</v>
      </c>
      <c r="H15" s="711">
        <v>3217.2762060426512</v>
      </c>
      <c r="I15" s="718">
        <v>1825.9669655447838</v>
      </c>
      <c r="J15" s="942">
        <v>0.76195750895349046</v>
      </c>
    </row>
    <row r="16" spans="1:10" s="54" customFormat="1" x14ac:dyDescent="0.2">
      <c r="A16" s="21" t="s">
        <v>585</v>
      </c>
      <c r="B16" s="722">
        <v>3.8214477098968214</v>
      </c>
      <c r="C16" s="951">
        <v>3.766146916019343</v>
      </c>
      <c r="D16" s="712">
        <v>1.4683652844836192E-2</v>
      </c>
      <c r="E16" s="722">
        <v>4.0320549902506704</v>
      </c>
      <c r="F16" s="951">
        <v>4.1761681159406905</v>
      </c>
      <c r="G16" s="712">
        <v>-3.4508458876435388E-2</v>
      </c>
      <c r="H16" s="719">
        <v>3.0898384828134136</v>
      </c>
      <c r="I16" s="951">
        <v>1.9448072879212801</v>
      </c>
      <c r="J16" s="942">
        <v>0.58876331963770423</v>
      </c>
    </row>
    <row r="17" spans="1:10" x14ac:dyDescent="0.2">
      <c r="A17" s="229" t="s">
        <v>255</v>
      </c>
      <c r="B17" s="715"/>
      <c r="C17" s="716"/>
      <c r="D17" s="716"/>
      <c r="E17" s="715"/>
      <c r="F17" s="716"/>
      <c r="G17" s="716"/>
      <c r="H17" s="715"/>
      <c r="I17" s="716"/>
      <c r="J17" s="717"/>
    </row>
    <row r="18" spans="1:10" s="54" customFormat="1" x14ac:dyDescent="0.2">
      <c r="A18" s="6" t="s">
        <v>256</v>
      </c>
      <c r="B18" s="714">
        <v>596.1671918732402</v>
      </c>
      <c r="C18" s="718">
        <v>523.10917485168829</v>
      </c>
      <c r="D18" s="712">
        <v>0.13966112722504875</v>
      </c>
      <c r="E18" s="714">
        <v>388.96137929541391</v>
      </c>
      <c r="F18" s="718">
        <v>405.96871476388918</v>
      </c>
      <c r="G18" s="712">
        <v>-4.1893217013943329E-2</v>
      </c>
      <c r="H18" s="711">
        <v>207.20581257782669</v>
      </c>
      <c r="I18" s="718">
        <v>117.1404600877986</v>
      </c>
      <c r="J18" s="942">
        <v>0.76886630309051807</v>
      </c>
    </row>
    <row r="19" spans="1:10" s="54" customFormat="1" x14ac:dyDescent="0.2">
      <c r="A19" s="6" t="s">
        <v>257</v>
      </c>
      <c r="B19" s="714">
        <v>2889.1032550235009</v>
      </c>
      <c r="C19" s="718">
        <v>3151.0028240981082</v>
      </c>
      <c r="D19" s="712">
        <v>-8.3116259709976381E-2</v>
      </c>
      <c r="E19" s="714">
        <v>2431.7611522849006</v>
      </c>
      <c r="F19" s="718">
        <v>2063.0938619441754</v>
      </c>
      <c r="G19" s="712">
        <v>0.17869632455467066</v>
      </c>
      <c r="H19" s="711">
        <v>457.3421027385964</v>
      </c>
      <c r="I19" s="718">
        <v>1087.9089621539231</v>
      </c>
      <c r="J19" s="942">
        <v>-0.57961362701423425</v>
      </c>
    </row>
    <row r="20" spans="1:10" s="54" customFormat="1" x14ac:dyDescent="0.2">
      <c r="A20" s="6" t="s">
        <v>258</v>
      </c>
      <c r="B20" s="714">
        <v>389.90058103816335</v>
      </c>
      <c r="C20" s="718">
        <v>243.11402895173103</v>
      </c>
      <c r="D20" s="712">
        <v>0.60377655999266078</v>
      </c>
      <c r="E20" s="714">
        <v>182.69476846033655</v>
      </c>
      <c r="F20" s="718">
        <v>158.2557955672853</v>
      </c>
      <c r="G20" s="712">
        <v>0.1544270325484578</v>
      </c>
      <c r="H20" s="711">
        <v>207.20581257782669</v>
      </c>
      <c r="I20" s="718">
        <v>84.858233384445839</v>
      </c>
      <c r="J20" s="942">
        <v>1.4417879599153505</v>
      </c>
    </row>
    <row r="21" spans="1:10" s="54" customFormat="1" x14ac:dyDescent="0.2">
      <c r="A21" s="6" t="s">
        <v>259</v>
      </c>
      <c r="B21" s="714">
        <v>29497.611429694771</v>
      </c>
      <c r="C21" s="718">
        <v>25508.379363194192</v>
      </c>
      <c r="D21" s="712">
        <v>0.15638908335574642</v>
      </c>
      <c r="E21" s="714">
        <v>22669.664965424923</v>
      </c>
      <c r="F21" s="718">
        <v>21310.847810784209</v>
      </c>
      <c r="G21" s="712">
        <v>6.3761759583919275E-2</v>
      </c>
      <c r="H21" s="711">
        <v>6827.9464642701596</v>
      </c>
      <c r="I21" s="718">
        <v>4197.5315524103708</v>
      </c>
      <c r="J21" s="942">
        <v>0.62665756743372469</v>
      </c>
    </row>
    <row r="22" spans="1:10" x14ac:dyDescent="0.2">
      <c r="A22" s="229" t="s">
        <v>260</v>
      </c>
      <c r="B22" s="715"/>
      <c r="C22" s="716"/>
      <c r="D22" s="716"/>
      <c r="E22" s="715"/>
      <c r="F22" s="716"/>
      <c r="G22" s="716"/>
      <c r="H22" s="715"/>
      <c r="I22" s="716"/>
      <c r="J22" s="717"/>
    </row>
    <row r="23" spans="1:10" s="54" customFormat="1" x14ac:dyDescent="0.2">
      <c r="A23" s="6" t="s">
        <v>514</v>
      </c>
      <c r="B23" s="714">
        <v>17102.645424114278</v>
      </c>
      <c r="C23" s="718">
        <v>13968.424096936425</v>
      </c>
      <c r="D23" s="712">
        <v>0.22437902124300879</v>
      </c>
      <c r="E23" s="714">
        <v>11228.084876250285</v>
      </c>
      <c r="F23" s="718">
        <v>9987.9639460385552</v>
      </c>
      <c r="G23" s="712">
        <v>0.12416153451410761</v>
      </c>
      <c r="H23" s="711">
        <v>5874.5605478640409</v>
      </c>
      <c r="I23" s="718">
        <v>3980.4601508981114</v>
      </c>
      <c r="J23" s="942">
        <v>0.47584960661861264</v>
      </c>
    </row>
    <row r="24" spans="1:10" s="54" customFormat="1" x14ac:dyDescent="0.2">
      <c r="A24" s="6" t="s">
        <v>261</v>
      </c>
      <c r="B24" s="714">
        <v>9552.4164059372033</v>
      </c>
      <c r="C24" s="718">
        <v>8819.3487894320569</v>
      </c>
      <c r="D24" s="712">
        <v>8.3120379294167046E-2</v>
      </c>
      <c r="E24" s="714">
        <v>8082.044940777726</v>
      </c>
      <c r="F24" s="718">
        <v>7747.1045111104104</v>
      </c>
      <c r="G24" s="712">
        <v>4.3234272777263438E-2</v>
      </c>
      <c r="H24" s="711">
        <v>1470.3714651591984</v>
      </c>
      <c r="I24" s="718">
        <v>1072.2442783216416</v>
      </c>
      <c r="J24" s="942">
        <v>0.37130269182758968</v>
      </c>
    </row>
    <row r="25" spans="1:10" s="54" customFormat="1" x14ac:dyDescent="0.2">
      <c r="A25" s="6" t="s">
        <v>262</v>
      </c>
      <c r="B25" s="714">
        <v>9382.7642812097129</v>
      </c>
      <c r="C25" s="718">
        <v>8646.5227345211224</v>
      </c>
      <c r="D25" s="712">
        <v>8.5148859176551461E-2</v>
      </c>
      <c r="E25" s="714">
        <v>7948.1130088018472</v>
      </c>
      <c r="F25" s="718">
        <v>7577.9736300816494</v>
      </c>
      <c r="G25" s="712">
        <v>4.8844110152467035E-2</v>
      </c>
      <c r="H25" s="711">
        <v>1434.6512724075824</v>
      </c>
      <c r="I25" s="718">
        <v>1068.5491044394555</v>
      </c>
      <c r="J25" s="942">
        <v>0.3426161385069697</v>
      </c>
    </row>
    <row r="26" spans="1:10" s="54" customFormat="1" x14ac:dyDescent="0.2">
      <c r="A26" s="6" t="s">
        <v>515</v>
      </c>
      <c r="B26" s="714">
        <v>310.97930277982988</v>
      </c>
      <c r="C26" s="718">
        <v>307.07577527721367</v>
      </c>
      <c r="D26" s="712">
        <v>1.2711935674809549E-2</v>
      </c>
      <c r="E26" s="714">
        <v>270.49475541176963</v>
      </c>
      <c r="F26" s="718">
        <v>294.04946032300364</v>
      </c>
      <c r="G26" s="712">
        <v>-8.0104567732788734E-2</v>
      </c>
      <c r="H26" s="711">
        <v>40.484547368060532</v>
      </c>
      <c r="I26" s="718">
        <v>13.026314954210067</v>
      </c>
      <c r="J26" s="942">
        <v>2.1079048457197058</v>
      </c>
    </row>
    <row r="27" spans="1:10" s="54" customFormat="1" x14ac:dyDescent="0.2">
      <c r="A27" s="6" t="s">
        <v>516</v>
      </c>
      <c r="B27" s="714">
        <v>159.07436927608009</v>
      </c>
      <c r="C27" s="718">
        <v>204.16401721666873</v>
      </c>
      <c r="D27" s="712">
        <v>-0.22085012116869407</v>
      </c>
      <c r="E27" s="714">
        <v>159.07436927608009</v>
      </c>
      <c r="F27" s="718">
        <v>202.10909211453526</v>
      </c>
      <c r="G27" s="712">
        <v>-0.2129281883769355</v>
      </c>
      <c r="H27" s="711">
        <v>0</v>
      </c>
      <c r="I27" s="718">
        <v>2.0549251021334545</v>
      </c>
      <c r="J27" s="942">
        <v>-1</v>
      </c>
    </row>
    <row r="28" spans="1:10" s="54" customFormat="1" x14ac:dyDescent="0.2">
      <c r="A28" s="6" t="s">
        <v>231</v>
      </c>
      <c r="B28" s="714">
        <v>4690.6209479291056</v>
      </c>
      <c r="C28" s="718">
        <v>4791.7286501865256</v>
      </c>
      <c r="D28" s="712">
        <v>-2.1100464913321848E-2</v>
      </c>
      <c r="E28" s="714">
        <v>4087.6833499288441</v>
      </c>
      <c r="F28" s="718">
        <v>4421.5188256804167</v>
      </c>
      <c r="G28" s="712">
        <v>-7.5502443597579738E-2</v>
      </c>
      <c r="H28" s="711">
        <v>602.93759800027703</v>
      </c>
      <c r="I28" s="718">
        <v>370.209824506112</v>
      </c>
      <c r="J28" s="942">
        <v>0.62863748633532768</v>
      </c>
    </row>
    <row r="29" spans="1:10" s="54" customFormat="1" x14ac:dyDescent="0.2">
      <c r="A29" s="6" t="s">
        <v>0</v>
      </c>
      <c r="B29" s="714">
        <v>8992.7484790357885</v>
      </c>
      <c r="C29" s="718">
        <v>8576.0173804752194</v>
      </c>
      <c r="D29" s="712">
        <v>4.8592613572510768E-2</v>
      </c>
      <c r="E29" s="714">
        <v>7739.0694898301081</v>
      </c>
      <c r="F29" s="718">
        <v>7577.9606888962799</v>
      </c>
      <c r="G29" s="712">
        <v>2.1260179030737847E-2</v>
      </c>
      <c r="H29" s="711">
        <v>1253.6789892057009</v>
      </c>
      <c r="I29" s="718">
        <v>998.05669157893965</v>
      </c>
      <c r="J29" s="942">
        <v>0.25612001781418159</v>
      </c>
    </row>
    <row r="30" spans="1:10" s="54" customFormat="1" x14ac:dyDescent="0.2">
      <c r="A30" s="6" t="s">
        <v>236</v>
      </c>
      <c r="B30" s="714">
        <v>4739.1017026914315</v>
      </c>
      <c r="C30" s="718">
        <v>4842.6862826022389</v>
      </c>
      <c r="D30" s="712">
        <v>-2.1389900948765472E-2</v>
      </c>
      <c r="E30" s="714">
        <v>4062.3116361394573</v>
      </c>
      <c r="F30" s="718">
        <v>4069.166727184665</v>
      </c>
      <c r="G30" s="712">
        <v>-1.6846424599442633E-3</v>
      </c>
      <c r="H30" s="711">
        <v>676.79006655200487</v>
      </c>
      <c r="I30" s="718">
        <v>773.51955541757059</v>
      </c>
      <c r="J30" s="942">
        <v>-0.12505112273903407</v>
      </c>
    </row>
    <row r="31" spans="1:10" s="54" customFormat="1" x14ac:dyDescent="0.2">
      <c r="A31" s="6" t="s">
        <v>243</v>
      </c>
      <c r="B31" s="714">
        <v>6659.1983254192583</v>
      </c>
      <c r="C31" s="718">
        <v>6047.3190810392589</v>
      </c>
      <c r="D31" s="712">
        <v>0.10118190162951435</v>
      </c>
      <c r="E31" s="714">
        <v>5911.6374673286145</v>
      </c>
      <c r="F31" s="718">
        <v>5573.6667915920416</v>
      </c>
      <c r="G31" s="712">
        <v>6.0637043507230537E-2</v>
      </c>
      <c r="H31" s="711">
        <v>747.56085809068236</v>
      </c>
      <c r="I31" s="718">
        <v>473.65228944721503</v>
      </c>
      <c r="J31" s="942">
        <v>0.57829039307112318</v>
      </c>
    </row>
    <row r="32" spans="1:10" x14ac:dyDescent="0.2">
      <c r="A32" s="137" t="s">
        <v>128</v>
      </c>
      <c r="B32" s="715"/>
      <c r="C32" s="716"/>
      <c r="D32" s="716"/>
      <c r="E32" s="715"/>
      <c r="F32" s="716"/>
      <c r="G32" s="716"/>
      <c r="H32" s="715"/>
      <c r="I32" s="716"/>
      <c r="J32" s="717"/>
    </row>
    <row r="33" spans="1:10" s="54" customFormat="1" x14ac:dyDescent="0.2">
      <c r="A33" s="20" t="s">
        <v>517</v>
      </c>
      <c r="B33" s="722">
        <v>7.1264119239982859</v>
      </c>
      <c r="C33" s="721">
        <v>7.4576538005029072</v>
      </c>
      <c r="D33" s="712">
        <v>-4.4416365436846128E-2</v>
      </c>
      <c r="E33" s="722">
        <v>6.8755572781772152</v>
      </c>
      <c r="F33" s="721">
        <v>7.169439709889275</v>
      </c>
      <c r="G33" s="712">
        <v>-4.0990990036039898E-2</v>
      </c>
      <c r="H33" s="723">
        <v>7.6058720013830845</v>
      </c>
      <c r="I33" s="721">
        <v>8.1808545955516472</v>
      </c>
      <c r="J33" s="942">
        <v>-7.0283927852868855E-2</v>
      </c>
    </row>
    <row r="34" spans="1:10" s="54" customFormat="1" x14ac:dyDescent="0.2">
      <c r="A34" s="20" t="s">
        <v>264</v>
      </c>
      <c r="B34" s="722">
        <v>8.1219094876003979</v>
      </c>
      <c r="C34" s="721">
        <v>8.0989996262932369</v>
      </c>
      <c r="D34" s="712">
        <v>2.8287272952556286E-3</v>
      </c>
      <c r="E34" s="722">
        <v>8.0775056625972752</v>
      </c>
      <c r="F34" s="721">
        <v>8.0982257813802754</v>
      </c>
      <c r="G34" s="712">
        <v>-2.5585997899244539E-3</v>
      </c>
      <c r="H34" s="723">
        <v>8.3679111647578814</v>
      </c>
      <c r="I34" s="721">
        <v>8.1044876065086005</v>
      </c>
      <c r="J34" s="942">
        <v>3.2503419221435959E-2</v>
      </c>
    </row>
    <row r="35" spans="1:10" s="54" customFormat="1" x14ac:dyDescent="0.2">
      <c r="A35" s="20" t="s">
        <v>518</v>
      </c>
      <c r="B35" s="722">
        <v>4.3449489969147459</v>
      </c>
      <c r="C35" s="721">
        <v>4.3445263474474203</v>
      </c>
      <c r="D35" s="712">
        <v>9.7283209612442079E-5</v>
      </c>
      <c r="E35" s="722">
        <v>4.1081279085056019</v>
      </c>
      <c r="F35" s="721">
        <v>4.2783675380549537</v>
      </c>
      <c r="G35" s="712">
        <v>-3.9790791238741186E-2</v>
      </c>
      <c r="H35" s="723">
        <v>5.9272530252442781</v>
      </c>
      <c r="I35" s="721">
        <v>5.8379619250341905</v>
      </c>
      <c r="J35" s="942">
        <v>1.5294909654547828E-2</v>
      </c>
    </row>
    <row r="36" spans="1:10" s="54" customFormat="1" x14ac:dyDescent="0.2">
      <c r="A36" s="20" t="s">
        <v>519</v>
      </c>
      <c r="B36" s="722">
        <v>5.1103112291378965</v>
      </c>
      <c r="C36" s="721">
        <v>3.2161773071254895</v>
      </c>
      <c r="D36" s="712">
        <v>0.58893952078323686</v>
      </c>
      <c r="E36" s="722">
        <v>5.1103112291378965</v>
      </c>
      <c r="F36" s="721">
        <v>3.218375269474814</v>
      </c>
      <c r="G36" s="712">
        <v>0.58785436788787382</v>
      </c>
      <c r="H36" s="723" t="s">
        <v>864</v>
      </c>
      <c r="I36" s="721">
        <v>3</v>
      </c>
      <c r="J36" s="942">
        <v>-1</v>
      </c>
    </row>
    <row r="37" spans="1:10" s="54" customFormat="1" x14ac:dyDescent="0.2">
      <c r="A37" s="608" t="s">
        <v>520</v>
      </c>
      <c r="B37" s="722">
        <v>7.5046749818494112</v>
      </c>
      <c r="C37" s="721">
        <v>7.5760378191235338</v>
      </c>
      <c r="D37" s="712">
        <v>-9.4195460711650192E-3</v>
      </c>
      <c r="E37" s="722">
        <v>7.5156719640520073</v>
      </c>
      <c r="F37" s="721">
        <v>7.6951791673035705</v>
      </c>
      <c r="G37" s="712">
        <v>-2.3327228560743651E-2</v>
      </c>
      <c r="H37" s="723">
        <v>7.4301197025002983</v>
      </c>
      <c r="I37" s="721">
        <v>6.1530995851161316</v>
      </c>
      <c r="J37" s="942">
        <v>0.2075409474069263</v>
      </c>
    </row>
    <row r="38" spans="1:10" s="54" customFormat="1" x14ac:dyDescent="0.2">
      <c r="A38" s="608" t="s">
        <v>1</v>
      </c>
      <c r="B38" s="722">
        <v>8.587223463635997</v>
      </c>
      <c r="C38" s="721">
        <v>8.6762173155236528</v>
      </c>
      <c r="D38" s="712">
        <v>-1.0257217938562491E-2</v>
      </c>
      <c r="E38" s="722">
        <v>8.7641195890897627</v>
      </c>
      <c r="F38" s="721">
        <v>8.7949002763425739</v>
      </c>
      <c r="G38" s="712">
        <v>-3.4998335723723795E-3</v>
      </c>
      <c r="H38" s="723">
        <v>7.4952282885110639</v>
      </c>
      <c r="I38" s="721">
        <v>7.775091338295776</v>
      </c>
      <c r="J38" s="942">
        <v>-3.599482470466453E-2</v>
      </c>
    </row>
    <row r="39" spans="1:10" s="54" customFormat="1" x14ac:dyDescent="0.2">
      <c r="A39" s="20" t="s">
        <v>129</v>
      </c>
      <c r="B39" s="722">
        <v>5.7827305300375418</v>
      </c>
      <c r="C39" s="721">
        <v>6.2021765576976504</v>
      </c>
      <c r="D39" s="712">
        <v>-6.7628843480685097E-2</v>
      </c>
      <c r="E39" s="722">
        <v>6.032777262957123</v>
      </c>
      <c r="F39" s="721">
        <v>6.2825078620695409</v>
      </c>
      <c r="G39" s="712">
        <v>-3.975014510051933E-2</v>
      </c>
      <c r="H39" s="723">
        <v>4.2818696236521872</v>
      </c>
      <c r="I39" s="721">
        <v>5.779586761987785</v>
      </c>
      <c r="J39" s="942">
        <v>-0.25913913918310738</v>
      </c>
    </row>
    <row r="40" spans="1:10" s="54" customFormat="1" x14ac:dyDescent="0.2">
      <c r="A40" s="20" t="s">
        <v>130</v>
      </c>
      <c r="B40" s="722">
        <v>7.4810495507370627</v>
      </c>
      <c r="C40" s="721">
        <v>7.337498577774034</v>
      </c>
      <c r="D40" s="712">
        <v>1.9564020550253636E-2</v>
      </c>
      <c r="E40" s="722">
        <v>7.3277682339296888</v>
      </c>
      <c r="F40" s="721">
        <v>7.3708813492855043</v>
      </c>
      <c r="G40" s="712">
        <v>-5.8491126519075731E-3</v>
      </c>
      <c r="H40" s="723">
        <v>8.6931830722732109</v>
      </c>
      <c r="I40" s="721">
        <v>6.9446693882392125</v>
      </c>
      <c r="J40" s="942">
        <v>0.25177781493746898</v>
      </c>
    </row>
    <row r="41" spans="1:10" s="54" customFormat="1" x14ac:dyDescent="0.2">
      <c r="A41" s="20" t="s">
        <v>279</v>
      </c>
      <c r="B41" s="722">
        <v>9.5933198269506992</v>
      </c>
      <c r="C41" s="721">
        <v>9.9138376955700647</v>
      </c>
      <c r="D41" s="712">
        <v>-3.2330352630504211E-2</v>
      </c>
      <c r="E41" s="722">
        <v>9.5572613188545041</v>
      </c>
      <c r="F41" s="721">
        <v>9.9720596845686273</v>
      </c>
      <c r="G41" s="712">
        <v>-4.1596057267487829E-2</v>
      </c>
      <c r="H41" s="723">
        <v>9.7185801560036928</v>
      </c>
      <c r="I41" s="721">
        <v>9.655212005459239</v>
      </c>
      <c r="J41" s="942">
        <v>6.5631029653854256E-3</v>
      </c>
    </row>
    <row r="42" spans="1:10" x14ac:dyDescent="0.2">
      <c r="A42" s="230" t="s">
        <v>280</v>
      </c>
      <c r="B42" s="715"/>
      <c r="C42" s="726"/>
      <c r="D42" s="725"/>
      <c r="E42" s="715"/>
      <c r="F42" s="726"/>
      <c r="G42" s="725"/>
      <c r="H42" s="715"/>
      <c r="I42" s="726"/>
      <c r="J42" s="943"/>
    </row>
    <row r="43" spans="1:10" s="54" customFormat="1" x14ac:dyDescent="0.2">
      <c r="A43" s="8" t="s">
        <v>285</v>
      </c>
      <c r="B43" s="714">
        <v>32592.981295553665</v>
      </c>
      <c r="C43" s="718">
        <v>28939.37733319198</v>
      </c>
      <c r="D43" s="712">
        <v>0.12625026172111831</v>
      </c>
      <c r="E43" s="714">
        <v>25307.692728544749</v>
      </c>
      <c r="F43" s="718">
        <v>23621.654591924842</v>
      </c>
      <c r="G43" s="712">
        <v>7.1376800895068815E-2</v>
      </c>
      <c r="H43" s="711">
        <v>7285.2885670087589</v>
      </c>
      <c r="I43" s="718">
        <v>5317.7227412676457</v>
      </c>
      <c r="J43" s="942">
        <v>0.3700015817808664</v>
      </c>
    </row>
    <row r="44" spans="1:10" s="54" customFormat="1" x14ac:dyDescent="0.2">
      <c r="A44" s="230" t="s">
        <v>288</v>
      </c>
      <c r="B44" s="715"/>
      <c r="C44" s="726"/>
      <c r="D44" s="716"/>
      <c r="E44" s="715"/>
      <c r="F44" s="726"/>
      <c r="G44" s="716"/>
      <c r="H44" s="715"/>
      <c r="I44" s="726"/>
      <c r="J44" s="717"/>
    </row>
    <row r="45" spans="1:10" s="54" customFormat="1" x14ac:dyDescent="0.2">
      <c r="A45" s="642" t="s">
        <v>289</v>
      </c>
      <c r="B45" s="714">
        <v>27820.935509185783</v>
      </c>
      <c r="C45" s="718">
        <v>23818.27038346291</v>
      </c>
      <c r="D45" s="712">
        <v>0.16805020101299784</v>
      </c>
      <c r="E45" s="714">
        <v>20965.559326823153</v>
      </c>
      <c r="F45" s="718">
        <v>19793.019307736562</v>
      </c>
      <c r="G45" s="712">
        <v>5.9240078578020494E-2</v>
      </c>
      <c r="H45" s="714">
        <v>6855.3761823629156</v>
      </c>
      <c r="I45" s="718">
        <v>4025.2510757267423</v>
      </c>
      <c r="J45" s="942">
        <v>0.70309281418556124</v>
      </c>
    </row>
    <row r="46" spans="1:10" s="54" customFormat="1" x14ac:dyDescent="0.2">
      <c r="A46" s="643" t="s">
        <v>181</v>
      </c>
      <c r="B46" s="714">
        <v>25551.722510819782</v>
      </c>
      <c r="C46" s="718">
        <v>21791.280996280122</v>
      </c>
      <c r="D46" s="712">
        <v>0.17256633582860892</v>
      </c>
      <c r="E46" s="714">
        <v>19425.517943085084</v>
      </c>
      <c r="F46" s="718">
        <v>18297.566462738621</v>
      </c>
      <c r="G46" s="712">
        <v>6.1644890463627311E-2</v>
      </c>
      <c r="H46" s="714">
        <v>6126.2045677350779</v>
      </c>
      <c r="I46" s="718">
        <v>3493.7145335419109</v>
      </c>
      <c r="J46" s="942">
        <v>0.75349316863743909</v>
      </c>
    </row>
    <row r="47" spans="1:10" s="54" customFormat="1" x14ac:dyDescent="0.2">
      <c r="A47" s="643" t="s">
        <v>182</v>
      </c>
      <c r="B47" s="714">
        <v>2398.7939606563982</v>
      </c>
      <c r="C47" s="718">
        <v>2237.6050264977325</v>
      </c>
      <c r="D47" s="712">
        <v>7.203636577942274E-2</v>
      </c>
      <c r="E47" s="714">
        <v>1630.1079914121115</v>
      </c>
      <c r="F47" s="718">
        <v>1643.7684223401586</v>
      </c>
      <c r="G47" s="712">
        <v>-8.3104351819822675E-3</v>
      </c>
      <c r="H47" s="714">
        <v>768.68596924428323</v>
      </c>
      <c r="I47" s="718">
        <v>593.83660415757686</v>
      </c>
      <c r="J47" s="942">
        <v>0.29444019425974854</v>
      </c>
    </row>
    <row r="48" spans="1:10" s="54" customFormat="1" x14ac:dyDescent="0.2">
      <c r="A48" s="643" t="s">
        <v>587</v>
      </c>
      <c r="B48" s="714">
        <v>537.65772342603725</v>
      </c>
      <c r="C48" s="718">
        <v>363.55267736944512</v>
      </c>
      <c r="D48" s="712">
        <v>0.47889908916738677</v>
      </c>
      <c r="E48" s="714">
        <v>284.89336880959257</v>
      </c>
      <c r="F48" s="718">
        <v>306.82766576346739</v>
      </c>
      <c r="G48" s="712">
        <v>-7.1487350722747145E-2</v>
      </c>
      <c r="H48" s="714">
        <v>252.76435461644465</v>
      </c>
      <c r="I48" s="718">
        <v>56.725011605977542</v>
      </c>
      <c r="J48" s="942">
        <v>3.4559595046395541</v>
      </c>
    </row>
    <row r="49" spans="1:10" s="54" customFormat="1" x14ac:dyDescent="0.2">
      <c r="A49" s="643" t="s">
        <v>228</v>
      </c>
      <c r="B49" s="714">
        <v>1071.9088384728939</v>
      </c>
      <c r="C49" s="718">
        <v>872.47667152698943</v>
      </c>
      <c r="D49" s="712">
        <v>0.22858166121148282</v>
      </c>
      <c r="E49" s="714">
        <v>738.64919819856323</v>
      </c>
      <c r="F49" s="718">
        <v>804.89131470276413</v>
      </c>
      <c r="G49" s="712">
        <v>-8.2299454962640795E-2</v>
      </c>
      <c r="H49" s="714">
        <v>333.25964027433025</v>
      </c>
      <c r="I49" s="718">
        <v>67.585356824224732</v>
      </c>
      <c r="J49" s="942">
        <v>3.930944452081067</v>
      </c>
    </row>
    <row r="50" spans="1:10" s="54" customFormat="1" x14ac:dyDescent="0.2">
      <c r="A50" s="643" t="s">
        <v>290</v>
      </c>
      <c r="B50" s="714">
        <v>866.90008264087805</v>
      </c>
      <c r="C50" s="718">
        <v>648.32851242483321</v>
      </c>
      <c r="D50" s="712">
        <v>0.33713089279161679</v>
      </c>
      <c r="E50" s="714">
        <v>535.37836381249861</v>
      </c>
      <c r="F50" s="718">
        <v>613.29141869691966</v>
      </c>
      <c r="G50" s="712">
        <v>-0.12704083655689402</v>
      </c>
      <c r="H50" s="714">
        <v>331.52171882837962</v>
      </c>
      <c r="I50" s="718">
        <v>35.037093727913373</v>
      </c>
      <c r="J50" s="942">
        <v>8.4620210626734345</v>
      </c>
    </row>
    <row r="51" spans="1:10" s="54" customFormat="1" x14ac:dyDescent="0.2">
      <c r="A51" s="643" t="s">
        <v>291</v>
      </c>
      <c r="B51" s="714">
        <v>93.669600704167834</v>
      </c>
      <c r="C51" s="718">
        <v>156.83431035108578</v>
      </c>
      <c r="D51" s="712">
        <v>-0.40274803074352061</v>
      </c>
      <c r="E51" s="714">
        <v>91.931679258217201</v>
      </c>
      <c r="F51" s="718">
        <v>141.48249805260753</v>
      </c>
      <c r="G51" s="712">
        <v>-0.35022578394089288</v>
      </c>
      <c r="H51" s="714">
        <v>1.7379214459506431</v>
      </c>
      <c r="I51" s="718">
        <v>15.351812298478238</v>
      </c>
      <c r="J51" s="942">
        <v>-0.88679372753124941</v>
      </c>
    </row>
    <row r="52" spans="1:10" s="54" customFormat="1" x14ac:dyDescent="0.2">
      <c r="A52" s="643" t="s">
        <v>292</v>
      </c>
      <c r="B52" s="714">
        <v>126.51852504407434</v>
      </c>
      <c r="C52" s="718">
        <v>77.537511179777553</v>
      </c>
      <c r="D52" s="712">
        <v>0.63170732615765779</v>
      </c>
      <c r="E52" s="714">
        <v>126.51852504407434</v>
      </c>
      <c r="F52" s="718">
        <v>59.769943612209943</v>
      </c>
      <c r="G52" s="712">
        <v>1.1167583135920651</v>
      </c>
      <c r="H52" s="1106">
        <v>0</v>
      </c>
      <c r="I52" s="718">
        <v>17.767567567567568</v>
      </c>
      <c r="J52" s="942">
        <v>-1</v>
      </c>
    </row>
    <row r="53" spans="1:10" s="54" customFormat="1" x14ac:dyDescent="0.2">
      <c r="A53" s="643" t="s">
        <v>222</v>
      </c>
      <c r="B53" s="714">
        <v>1208.076450678984</v>
      </c>
      <c r="C53" s="718">
        <v>1199.694328637677</v>
      </c>
      <c r="D53" s="712">
        <v>6.9868814423965642E-3</v>
      </c>
      <c r="E53" s="714">
        <v>1076.4051547082975</v>
      </c>
      <c r="F53" s="718">
        <v>974.9355889330119</v>
      </c>
      <c r="G53" s="712">
        <v>0.10407822519468768</v>
      </c>
      <c r="H53" s="714">
        <v>131.67129597068387</v>
      </c>
      <c r="I53" s="718">
        <v>224.75873970466648</v>
      </c>
      <c r="J53" s="942">
        <v>-0.41416606916509557</v>
      </c>
    </row>
    <row r="54" spans="1:10" s="54" customFormat="1" x14ac:dyDescent="0.2">
      <c r="A54" s="643" t="s">
        <v>242</v>
      </c>
      <c r="B54" s="714">
        <v>2885.4485016180734</v>
      </c>
      <c r="C54" s="718">
        <v>2887.0321237882517</v>
      </c>
      <c r="D54" s="712">
        <v>-5.4852945941608056E-4</v>
      </c>
      <c r="E54" s="714">
        <v>2645.799504823271</v>
      </c>
      <c r="F54" s="718">
        <v>2339.4336078852862</v>
      </c>
      <c r="G54" s="712">
        <v>0.13095729492187735</v>
      </c>
      <c r="H54" s="714">
        <v>239.64899679479697</v>
      </c>
      <c r="I54" s="718">
        <v>547.59851590296103</v>
      </c>
      <c r="J54" s="942">
        <v>-0.56236368464288389</v>
      </c>
    </row>
    <row r="55" spans="1:10" x14ac:dyDescent="0.2">
      <c r="A55" s="643" t="s">
        <v>293</v>
      </c>
      <c r="B55" s="714">
        <v>172.78478487211706</v>
      </c>
      <c r="C55" s="718">
        <v>160.54914918875437</v>
      </c>
      <c r="D55" s="712">
        <v>7.621115244265475E-2</v>
      </c>
      <c r="E55" s="714">
        <v>151.97182190915399</v>
      </c>
      <c r="F55" s="718">
        <v>141.41749098825082</v>
      </c>
      <c r="G55" s="712">
        <v>7.4632429462208716E-2</v>
      </c>
      <c r="H55" s="944">
        <v>20.812962962962963</v>
      </c>
      <c r="I55" s="718">
        <v>19.131658200503622</v>
      </c>
      <c r="J55" s="942">
        <v>8.7880765213288248E-2</v>
      </c>
    </row>
    <row r="56" spans="1:10" x14ac:dyDescent="0.2">
      <c r="A56" s="643" t="s">
        <v>294</v>
      </c>
      <c r="B56" s="714">
        <v>97.909149290425944</v>
      </c>
      <c r="C56" s="718">
        <v>511.77083058812474</v>
      </c>
      <c r="D56" s="712">
        <v>-0.80868556111744549</v>
      </c>
      <c r="E56" s="714">
        <v>97.909149290425944</v>
      </c>
      <c r="F56" s="718">
        <v>95.683206163763742</v>
      </c>
      <c r="G56" s="712">
        <v>2.3263676207217143E-2</v>
      </c>
      <c r="H56" s="1106">
        <v>0</v>
      </c>
      <c r="I56" s="718">
        <v>416.0876244243608</v>
      </c>
      <c r="J56" s="942">
        <v>-1</v>
      </c>
    </row>
    <row r="57" spans="1:10" x14ac:dyDescent="0.2">
      <c r="A57" s="643" t="s">
        <v>588</v>
      </c>
      <c r="B57" s="714">
        <v>371.24373333708263</v>
      </c>
      <c r="C57" s="718">
        <v>696.97155067851872</v>
      </c>
      <c r="D57" s="712">
        <v>-0.46734736450050529</v>
      </c>
      <c r="E57" s="714">
        <v>333.13488373658424</v>
      </c>
      <c r="F57" s="718">
        <v>296.25134322804433</v>
      </c>
      <c r="G57" s="712">
        <v>0.12450083806083612</v>
      </c>
      <c r="H57" s="944">
        <v>38.108849600498601</v>
      </c>
      <c r="I57" s="718">
        <v>400.72020745047467</v>
      </c>
      <c r="J57" s="942">
        <v>-0.9048991069280965</v>
      </c>
    </row>
    <row r="58" spans="1:10" s="880" customFormat="1" x14ac:dyDescent="0.2">
      <c r="A58" s="643" t="s">
        <v>1082</v>
      </c>
      <c r="B58" s="714">
        <v>1465.7490727431716</v>
      </c>
      <c r="C58" s="718">
        <v>1223.7831835828936</v>
      </c>
      <c r="D58" s="712">
        <v>0.19771957353742176</v>
      </c>
      <c r="E58" s="714">
        <v>1268.5670168297522</v>
      </c>
      <c r="F58" s="718">
        <v>1093.5403720519996</v>
      </c>
      <c r="G58" s="712">
        <v>0.1600550370621614</v>
      </c>
      <c r="H58" s="944">
        <v>197.18205591341828</v>
      </c>
      <c r="I58" s="718">
        <v>130.24281153089396</v>
      </c>
      <c r="J58" s="942">
        <v>0.51395730478872648</v>
      </c>
    </row>
    <row r="59" spans="1:10" x14ac:dyDescent="0.2">
      <c r="A59" s="91" t="s">
        <v>820</v>
      </c>
      <c r="B59" s="729">
        <v>42.274254279940045</v>
      </c>
      <c r="C59" s="730">
        <v>42.649996835549736</v>
      </c>
      <c r="D59" s="728">
        <v>-8.8099081708841176E-3</v>
      </c>
      <c r="E59" s="729">
        <v>43.384542095675215</v>
      </c>
      <c r="F59" s="730">
        <v>43.924319381332332</v>
      </c>
      <c r="G59" s="728">
        <v>-1.2288802496198015E-2</v>
      </c>
      <c r="H59" s="729">
        <v>38.956959938690545</v>
      </c>
      <c r="I59" s="730">
        <v>37.735377324334003</v>
      </c>
      <c r="J59" s="731">
        <v>3.2372343964049755E-2</v>
      </c>
    </row>
    <row r="60" spans="1:10" s="7" customFormat="1" x14ac:dyDescent="0.2">
      <c r="A60" s="14"/>
      <c r="B60" s="64"/>
      <c r="C60" s="64"/>
      <c r="D60" s="712"/>
      <c r="E60" s="69"/>
      <c r="F60" s="66"/>
      <c r="G60" s="65"/>
      <c r="H60" s="70"/>
      <c r="I60" s="94"/>
      <c r="J60" s="13"/>
    </row>
    <row r="61" spans="1:10" x14ac:dyDescent="0.2">
      <c r="A61" s="18" t="s">
        <v>882</v>
      </c>
      <c r="B61" s="58"/>
      <c r="C61" s="58"/>
      <c r="D61" s="712"/>
      <c r="E61" s="231"/>
      <c r="F61" s="59"/>
      <c r="G61" s="13"/>
      <c r="H61" s="58"/>
      <c r="I61" s="94"/>
      <c r="J61" s="13"/>
    </row>
    <row r="62" spans="1:10" s="7" customFormat="1" x14ac:dyDescent="0.2">
      <c r="A62" s="18" t="s">
        <v>641</v>
      </c>
      <c r="B62" s="58"/>
      <c r="C62" s="58"/>
      <c r="D62" s="712"/>
      <c r="E62" s="58"/>
      <c r="F62" s="59"/>
      <c r="G62" s="13"/>
      <c r="H62" s="24"/>
      <c r="I62" s="94"/>
      <c r="J62" s="13"/>
    </row>
    <row r="63" spans="1:10" x14ac:dyDescent="0.2">
      <c r="B63" s="97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E4:G4"/>
    <mergeCell ref="H4:J4"/>
    <mergeCell ref="B4:D4"/>
  </mergeCells>
  <printOptions horizontalCentered="1"/>
  <pageMargins left="0.25" right="0.25" top="0.25" bottom="0.5" header="0.3" footer="0.3"/>
  <pageSetup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J341"/>
  <sheetViews>
    <sheetView showGridLines="0" zoomScaleNormal="100" workbookViewId="0">
      <selection activeCell="I32" sqref="I32"/>
    </sheetView>
  </sheetViews>
  <sheetFormatPr defaultColWidth="8.28515625" defaultRowHeight="12.75" x14ac:dyDescent="0.2"/>
  <cols>
    <col min="1" max="1" width="33.7109375" style="14" customWidth="1"/>
    <col min="2" max="2" width="10.28515625" style="22" customWidth="1"/>
    <col min="3" max="3" width="12.710937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42578125" style="7" customWidth="1"/>
    <col min="8" max="8" width="10.28515625" style="41" customWidth="1"/>
    <col min="9" max="9" width="10.28515625" style="233" customWidth="1"/>
    <col min="10" max="10" width="8.28515625" style="7" customWidth="1"/>
    <col min="11" max="16384" width="8.28515625" style="119"/>
  </cols>
  <sheetData>
    <row r="1" spans="1:10" ht="15.75" x14ac:dyDescent="0.25">
      <c r="A1" s="1439" t="str">
        <f>CONCATENATE('List of Tables'!A58,":  ",'List of Tables'!C58)</f>
        <v>TABLE 47:  First-Time Visitor Characteristics: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ht="15.75" x14ac:dyDescent="0.25">
      <c r="A2" s="1439" t="s">
        <v>816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x14ac:dyDescent="0.2">
      <c r="A3" s="261"/>
      <c r="B3" s="144"/>
      <c r="C3" s="372"/>
      <c r="D3" s="15"/>
      <c r="E3" s="228"/>
      <c r="F3" s="372"/>
      <c r="G3" s="15"/>
      <c r="H3" s="228"/>
      <c r="I3" s="372"/>
      <c r="J3" s="228"/>
    </row>
    <row r="4" spans="1:10" x14ac:dyDescent="0.2">
      <c r="A4" s="1465" t="s">
        <v>11</v>
      </c>
      <c r="B4" s="1462" t="s">
        <v>245</v>
      </c>
      <c r="C4" s="1463"/>
      <c r="D4" s="1464"/>
      <c r="E4" s="1462" t="s">
        <v>234</v>
      </c>
      <c r="F4" s="1463"/>
      <c r="G4" s="1463"/>
      <c r="H4" s="1462" t="s">
        <v>235</v>
      </c>
      <c r="I4" s="1463"/>
      <c r="J4" s="1464"/>
    </row>
    <row r="5" spans="1:10" ht="24" x14ac:dyDescent="0.2">
      <c r="A5" s="1466" t="s">
        <v>232</v>
      </c>
      <c r="B5" s="37">
        <v>2016</v>
      </c>
      <c r="C5" s="38">
        <v>2015</v>
      </c>
      <c r="D5" s="939" t="s">
        <v>561</v>
      </c>
      <c r="E5" s="37">
        <v>2016</v>
      </c>
      <c r="F5" s="38">
        <v>2015</v>
      </c>
      <c r="G5" s="28" t="s">
        <v>561</v>
      </c>
      <c r="H5" s="941">
        <v>2016</v>
      </c>
      <c r="I5" s="38">
        <v>2015</v>
      </c>
      <c r="J5" s="939" t="s">
        <v>561</v>
      </c>
    </row>
    <row r="6" spans="1:10" x14ac:dyDescent="0.2">
      <c r="A6" s="945" t="s">
        <v>448</v>
      </c>
      <c r="B6" s="711">
        <v>25050531.310406797</v>
      </c>
      <c r="C6" s="660">
        <v>24359032.412897106</v>
      </c>
      <c r="D6" s="942">
        <v>2.8387781821069824E-2</v>
      </c>
      <c r="E6" s="713">
        <v>15795116.746398536</v>
      </c>
      <c r="F6" s="660">
        <v>15445799.195638847</v>
      </c>
      <c r="G6" s="712">
        <v>2.2615699345509999E-2</v>
      </c>
      <c r="H6" s="713">
        <v>9255414.5639560223</v>
      </c>
      <c r="I6" s="660">
        <v>8913233.2172669601</v>
      </c>
      <c r="J6" s="942">
        <v>3.8390260677368948E-2</v>
      </c>
    </row>
    <row r="7" spans="1:10" x14ac:dyDescent="0.2">
      <c r="A7" s="21" t="s">
        <v>246</v>
      </c>
      <c r="B7" s="711">
        <v>3040434.9910159013</v>
      </c>
      <c r="C7" s="660">
        <v>2944886.0669259452</v>
      </c>
      <c r="D7" s="942">
        <v>3.2445711622961282E-2</v>
      </c>
      <c r="E7" s="714">
        <v>1727976.50451213</v>
      </c>
      <c r="F7" s="660">
        <v>1668530.6591034129</v>
      </c>
      <c r="G7" s="712">
        <v>3.5627661430363222E-2</v>
      </c>
      <c r="H7" s="711">
        <v>1312458.4864975959</v>
      </c>
      <c r="I7" s="660">
        <v>1276355.4078237836</v>
      </c>
      <c r="J7" s="942">
        <v>2.8286070206235747E-2</v>
      </c>
    </row>
    <row r="8" spans="1:10" x14ac:dyDescent="0.2">
      <c r="A8" s="137" t="s">
        <v>247</v>
      </c>
      <c r="B8" s="715"/>
      <c r="C8" s="715"/>
      <c r="D8" s="717"/>
      <c r="E8" s="715"/>
      <c r="F8" s="716"/>
      <c r="G8" s="716"/>
      <c r="H8" s="715"/>
      <c r="I8" s="716"/>
      <c r="J8" s="717"/>
    </row>
    <row r="9" spans="1:10" x14ac:dyDescent="0.2">
      <c r="A9" s="937" t="s">
        <v>248</v>
      </c>
      <c r="B9" s="711">
        <v>416825.08294182573</v>
      </c>
      <c r="C9" s="660">
        <v>404794.91234824021</v>
      </c>
      <c r="D9" s="942">
        <v>2.9719174393269432E-2</v>
      </c>
      <c r="E9" s="714">
        <v>335463.14361002034</v>
      </c>
      <c r="F9" s="660">
        <v>322007.65191682748</v>
      </c>
      <c r="G9" s="712">
        <v>4.1786248286634908E-2</v>
      </c>
      <c r="H9" s="711">
        <v>81361.939331807836</v>
      </c>
      <c r="I9" s="660">
        <v>82787.260431127317</v>
      </c>
      <c r="J9" s="942">
        <v>-1.7216671887641977E-2</v>
      </c>
    </row>
    <row r="10" spans="1:10" x14ac:dyDescent="0.2">
      <c r="A10" s="937" t="s">
        <v>249</v>
      </c>
      <c r="B10" s="711">
        <v>1375185.8161462517</v>
      </c>
      <c r="C10" s="660">
        <v>1334943.6209239478</v>
      </c>
      <c r="D10" s="942">
        <v>3.0145239537870072E-2</v>
      </c>
      <c r="E10" s="714">
        <v>738663.08676076366</v>
      </c>
      <c r="F10" s="660">
        <v>714804.68691233627</v>
      </c>
      <c r="G10" s="712">
        <v>3.3377508968898795E-2</v>
      </c>
      <c r="H10" s="711">
        <v>636522.72938448982</v>
      </c>
      <c r="I10" s="660">
        <v>620138.93401004816</v>
      </c>
      <c r="J10" s="942">
        <v>2.641955612833069E-2</v>
      </c>
    </row>
    <row r="11" spans="1:10" x14ac:dyDescent="0.2">
      <c r="A11" s="937" t="s">
        <v>250</v>
      </c>
      <c r="B11" s="711">
        <v>1248424.0919234119</v>
      </c>
      <c r="C11" s="660">
        <v>1205147.5336575923</v>
      </c>
      <c r="D11" s="942">
        <v>3.590975964119214E-2</v>
      </c>
      <c r="E11" s="714">
        <v>653850.27414277068</v>
      </c>
      <c r="F11" s="660">
        <v>631718.32027541928</v>
      </c>
      <c r="G11" s="712">
        <v>3.5034529088379562E-2</v>
      </c>
      <c r="H11" s="711">
        <v>594573.81778128841</v>
      </c>
      <c r="I11" s="660">
        <v>573429.21338253841</v>
      </c>
      <c r="J11" s="942">
        <v>3.6873957421915016E-2</v>
      </c>
    </row>
    <row r="12" spans="1:10" x14ac:dyDescent="0.2">
      <c r="A12" s="937" t="s">
        <v>251</v>
      </c>
      <c r="B12" s="719">
        <v>2.1739901222484819</v>
      </c>
      <c r="C12" s="721">
        <v>2.1691354709102533</v>
      </c>
      <c r="D12" s="942">
        <v>2.2380581588070658E-3</v>
      </c>
      <c r="E12" s="722">
        <v>1.9974949644969247</v>
      </c>
      <c r="F12" s="721">
        <v>1.9992756501551501</v>
      </c>
      <c r="G12" s="712">
        <v>-8.9066540578697229E-4</v>
      </c>
      <c r="H12" s="719">
        <v>2.4601889292254295</v>
      </c>
      <c r="I12" s="721">
        <v>2.440153161256283</v>
      </c>
      <c r="J12" s="942">
        <v>8.2108649109677856E-3</v>
      </c>
    </row>
    <row r="13" spans="1:10" x14ac:dyDescent="0.2">
      <c r="A13" s="137" t="s">
        <v>252</v>
      </c>
      <c r="B13" s="715"/>
      <c r="C13" s="716"/>
      <c r="D13" s="717"/>
      <c r="E13" s="715"/>
      <c r="F13" s="716"/>
      <c r="G13" s="716"/>
      <c r="H13" s="715"/>
      <c r="I13" s="716"/>
      <c r="J13" s="717"/>
    </row>
    <row r="14" spans="1:10" x14ac:dyDescent="0.2">
      <c r="A14" s="8" t="s">
        <v>253</v>
      </c>
      <c r="B14" s="711">
        <v>3040434.9910159013</v>
      </c>
      <c r="C14" s="660">
        <v>2944886.0669259452</v>
      </c>
      <c r="D14" s="942">
        <v>3.2445711622961282E-2</v>
      </c>
      <c r="E14" s="714">
        <v>1727976.50451213</v>
      </c>
      <c r="F14" s="660">
        <v>1668530.6591034129</v>
      </c>
      <c r="G14" s="712">
        <v>3.5627661430363222E-2</v>
      </c>
      <c r="H14" s="711">
        <v>1312458.4864975959</v>
      </c>
      <c r="I14" s="660">
        <v>1276355.4078237836</v>
      </c>
      <c r="J14" s="942">
        <v>2.8286070206235747E-2</v>
      </c>
    </row>
    <row r="15" spans="1:10" x14ac:dyDescent="0.2">
      <c r="A15" s="21" t="s">
        <v>585</v>
      </c>
      <c r="B15" s="719">
        <v>1</v>
      </c>
      <c r="C15" s="721">
        <v>1</v>
      </c>
      <c r="D15" s="942">
        <v>0</v>
      </c>
      <c r="E15" s="722">
        <v>1</v>
      </c>
      <c r="F15" s="721">
        <v>1</v>
      </c>
      <c r="G15" s="712">
        <v>0</v>
      </c>
      <c r="H15" s="719">
        <v>1</v>
      </c>
      <c r="I15" s="721">
        <v>1</v>
      </c>
      <c r="J15" s="942">
        <v>0</v>
      </c>
    </row>
    <row r="16" spans="1:10" x14ac:dyDescent="0.2">
      <c r="A16" s="230" t="s">
        <v>255</v>
      </c>
      <c r="B16" s="715"/>
      <c r="C16" s="716"/>
      <c r="D16" s="717"/>
      <c r="E16" s="715"/>
      <c r="F16" s="716"/>
      <c r="G16" s="716"/>
      <c r="H16" s="715"/>
      <c r="I16" s="716"/>
      <c r="J16" s="717"/>
    </row>
    <row r="17" spans="1:10" x14ac:dyDescent="0.2">
      <c r="A17" s="8" t="s">
        <v>256</v>
      </c>
      <c r="B17" s="711">
        <v>337583.30203374923</v>
      </c>
      <c r="C17" s="660">
        <v>355564.72338388965</v>
      </c>
      <c r="D17" s="942">
        <v>-5.0571443587013487E-2</v>
      </c>
      <c r="E17" s="714">
        <v>108697.14980098067</v>
      </c>
      <c r="F17" s="660">
        <v>107296.93820239896</v>
      </c>
      <c r="G17" s="712">
        <v>1.3049874693911834E-2</v>
      </c>
      <c r="H17" s="711">
        <v>228886.15223296118</v>
      </c>
      <c r="I17" s="660">
        <v>248267.78518151047</v>
      </c>
      <c r="J17" s="942">
        <v>-7.806745017030392E-2</v>
      </c>
    </row>
    <row r="18" spans="1:10" x14ac:dyDescent="0.2">
      <c r="A18" s="8" t="s">
        <v>257</v>
      </c>
      <c r="B18" s="711">
        <v>1319541.2562374065</v>
      </c>
      <c r="C18" s="660">
        <v>1325707.2813985005</v>
      </c>
      <c r="D18" s="942">
        <v>-4.651121139343406E-3</v>
      </c>
      <c r="E18" s="714">
        <v>534539.96241997182</v>
      </c>
      <c r="F18" s="660">
        <v>528846.87500743533</v>
      </c>
      <c r="G18" s="712">
        <v>1.0765096063877655E-2</v>
      </c>
      <c r="H18" s="711">
        <v>785001.29381776298</v>
      </c>
      <c r="I18" s="660">
        <v>796860.40639102587</v>
      </c>
      <c r="J18" s="942">
        <v>-1.4882296169002385E-2</v>
      </c>
    </row>
    <row r="19" spans="1:10" x14ac:dyDescent="0.2">
      <c r="A19" s="8" t="s">
        <v>258</v>
      </c>
      <c r="B19" s="711">
        <v>268433.05145271897</v>
      </c>
      <c r="C19" s="660">
        <v>294862.80592030188</v>
      </c>
      <c r="D19" s="942">
        <v>-8.9634073667217873E-2</v>
      </c>
      <c r="E19" s="714">
        <v>80187.296741878454</v>
      </c>
      <c r="F19" s="660">
        <v>78912.022347194783</v>
      </c>
      <c r="G19" s="712">
        <v>1.616071109003836E-2</v>
      </c>
      <c r="H19" s="711">
        <v>188245.75471088098</v>
      </c>
      <c r="I19" s="660">
        <v>215950.78357310276</v>
      </c>
      <c r="J19" s="942">
        <v>-0.12829325461948693</v>
      </c>
    </row>
    <row r="20" spans="1:10" x14ac:dyDescent="0.2">
      <c r="A20" s="8" t="s">
        <v>259</v>
      </c>
      <c r="B20" s="711">
        <v>1651743.4841902985</v>
      </c>
      <c r="C20" s="660">
        <v>1558476.8680649959</v>
      </c>
      <c r="D20" s="942">
        <v>5.9844722778017445E-2</v>
      </c>
      <c r="E20" s="714">
        <v>1164926.6890347286</v>
      </c>
      <c r="F20" s="660">
        <v>1111298.8682420093</v>
      </c>
      <c r="G20" s="712">
        <v>4.8256884196736793E-2</v>
      </c>
      <c r="H20" s="711">
        <v>486816.79515771195</v>
      </c>
      <c r="I20" s="660">
        <v>447177.99982431682</v>
      </c>
      <c r="J20" s="942">
        <v>8.8642096321751129E-2</v>
      </c>
    </row>
    <row r="21" spans="1:10" x14ac:dyDescent="0.2">
      <c r="A21" s="230" t="s">
        <v>260</v>
      </c>
      <c r="B21" s="715"/>
      <c r="C21" s="716"/>
      <c r="D21" s="717"/>
      <c r="E21" s="715"/>
      <c r="F21" s="716"/>
      <c r="G21" s="716"/>
      <c r="H21" s="715"/>
      <c r="I21" s="716"/>
      <c r="J21" s="717"/>
    </row>
    <row r="22" spans="1:10" x14ac:dyDescent="0.2">
      <c r="A22" s="8" t="s">
        <v>514</v>
      </c>
      <c r="B22" s="711">
        <v>2273951.7538251192</v>
      </c>
      <c r="C22" s="660">
        <v>2225658.1558557372</v>
      </c>
      <c r="D22" s="942">
        <v>2.1698569406231938E-2</v>
      </c>
      <c r="E22" s="714">
        <v>1057079.4000189751</v>
      </c>
      <c r="F22" s="660">
        <v>1041239.9059421496</v>
      </c>
      <c r="G22" s="712">
        <v>1.5212146582581632E-2</v>
      </c>
      <c r="H22" s="711">
        <v>1216872.3538069653</v>
      </c>
      <c r="I22" s="660">
        <v>1184418.2499169931</v>
      </c>
      <c r="J22" s="942">
        <v>2.7400881312194203E-2</v>
      </c>
    </row>
    <row r="23" spans="1:10" x14ac:dyDescent="0.2">
      <c r="A23" s="8" t="s">
        <v>261</v>
      </c>
      <c r="B23" s="711">
        <v>864357.64367324358</v>
      </c>
      <c r="C23" s="660">
        <v>824788.03994348587</v>
      </c>
      <c r="D23" s="942">
        <v>4.7975481958333122E-2</v>
      </c>
      <c r="E23" s="714">
        <v>652449.26847267768</v>
      </c>
      <c r="F23" s="660">
        <v>618946.62087547092</v>
      </c>
      <c r="G23" s="712">
        <v>5.4128492615112433E-2</v>
      </c>
      <c r="H23" s="711">
        <v>211908.37520058663</v>
      </c>
      <c r="I23" s="660">
        <v>205841.4190677217</v>
      </c>
      <c r="J23" s="942">
        <v>2.9473932701896688E-2</v>
      </c>
    </row>
    <row r="24" spans="1:10" x14ac:dyDescent="0.2">
      <c r="A24" s="8" t="s">
        <v>262</v>
      </c>
      <c r="B24" s="711">
        <v>852406.89569438831</v>
      </c>
      <c r="C24" s="660">
        <v>812728.02653871186</v>
      </c>
      <c r="D24" s="942">
        <v>4.8821829517388338E-2</v>
      </c>
      <c r="E24" s="714">
        <v>644021.11575236847</v>
      </c>
      <c r="F24" s="660">
        <v>611276.8350049461</v>
      </c>
      <c r="G24" s="712">
        <v>5.3567023764539368E-2</v>
      </c>
      <c r="H24" s="711">
        <v>208385.77994190311</v>
      </c>
      <c r="I24" s="660">
        <v>201451.19153347181</v>
      </c>
      <c r="J24" s="942">
        <v>3.4423168985223462E-2</v>
      </c>
    </row>
    <row r="25" spans="1:10" x14ac:dyDescent="0.2">
      <c r="A25" s="826" t="s">
        <v>1115</v>
      </c>
      <c r="B25" s="711">
        <v>20090.267387683729</v>
      </c>
      <c r="C25" s="660">
        <v>22882.022921833119</v>
      </c>
      <c r="D25" s="942">
        <v>-0.12200650019826731</v>
      </c>
      <c r="E25" s="714">
        <v>14069.504352655957</v>
      </c>
      <c r="F25" s="660">
        <v>15627.081538684868</v>
      </c>
      <c r="G25" s="712">
        <v>-9.9671661798981903E-2</v>
      </c>
      <c r="H25" s="711">
        <v>6020.7630350279032</v>
      </c>
      <c r="I25" s="660">
        <v>7254.9413831489355</v>
      </c>
      <c r="J25" s="942">
        <v>-0.17011555062149231</v>
      </c>
    </row>
    <row r="26" spans="1:10" x14ac:dyDescent="0.2">
      <c r="A26" s="826" t="s">
        <v>1116</v>
      </c>
      <c r="B26" s="711">
        <v>23641.38688877003</v>
      </c>
      <c r="C26" s="660">
        <v>23205.360616317095</v>
      </c>
      <c r="D26" s="942">
        <v>1.8789894268927521E-2</v>
      </c>
      <c r="E26" s="714">
        <v>16501.552940420424</v>
      </c>
      <c r="F26" s="660">
        <v>14772.38768391645</v>
      </c>
      <c r="G26" s="712">
        <v>0.11705387737600592</v>
      </c>
      <c r="H26" s="711">
        <v>7139.8339483501677</v>
      </c>
      <c r="I26" s="660">
        <v>8432.9729324015061</v>
      </c>
      <c r="J26" s="942">
        <v>-0.15334319159057042</v>
      </c>
    </row>
    <row r="27" spans="1:10" x14ac:dyDescent="0.2">
      <c r="A27" s="8" t="s">
        <v>231</v>
      </c>
      <c r="B27" s="711">
        <v>351202.61947178689</v>
      </c>
      <c r="C27" s="660">
        <v>349888.88399238774</v>
      </c>
      <c r="D27" s="942">
        <v>3.7547219688971456E-3</v>
      </c>
      <c r="E27" s="714">
        <v>294259.87642739853</v>
      </c>
      <c r="F27" s="660">
        <v>288650.01871594996</v>
      </c>
      <c r="G27" s="712">
        <v>1.9434808064118014E-2</v>
      </c>
      <c r="H27" s="711">
        <v>56942.743044571915</v>
      </c>
      <c r="I27" s="660">
        <v>61238.865276440178</v>
      </c>
      <c r="J27" s="942">
        <v>-7.0153524440320858E-2</v>
      </c>
    </row>
    <row r="28" spans="1:10" x14ac:dyDescent="0.2">
      <c r="A28" s="8" t="s">
        <v>0</v>
      </c>
      <c r="B28" s="711">
        <v>547312.61770772666</v>
      </c>
      <c r="C28" s="660">
        <v>531987.25744226726</v>
      </c>
      <c r="D28" s="942">
        <v>2.8807758176656151E-2</v>
      </c>
      <c r="E28" s="714">
        <v>373018.51444756397</v>
      </c>
      <c r="F28" s="660">
        <v>361665.30377835117</v>
      </c>
      <c r="G28" s="712">
        <v>3.1391484199907449E-2</v>
      </c>
      <c r="H28" s="711">
        <v>174294.10326068616</v>
      </c>
      <c r="I28" s="660">
        <v>170321.95366401211</v>
      </c>
      <c r="J28" s="942">
        <v>2.3321418708651898E-2</v>
      </c>
    </row>
    <row r="29" spans="1:10" x14ac:dyDescent="0.2">
      <c r="A29" s="8" t="s">
        <v>236</v>
      </c>
      <c r="B29" s="711">
        <v>245288.46497981038</v>
      </c>
      <c r="C29" s="660">
        <v>245140.15603101006</v>
      </c>
      <c r="D29" s="942">
        <v>6.0499655055101798E-4</v>
      </c>
      <c r="E29" s="714">
        <v>160443.36075886033</v>
      </c>
      <c r="F29" s="660">
        <v>157878.19881322552</v>
      </c>
      <c r="G29" s="712">
        <v>1.6247727456464522E-2</v>
      </c>
      <c r="H29" s="711">
        <v>84845.104220983063</v>
      </c>
      <c r="I29" s="660">
        <v>87261.957217733681</v>
      </c>
      <c r="J29" s="942">
        <v>-2.7696525196199251E-2</v>
      </c>
    </row>
    <row r="30" spans="1:10" x14ac:dyDescent="0.2">
      <c r="A30" s="8" t="s">
        <v>243</v>
      </c>
      <c r="B30" s="711">
        <v>452044.73507709801</v>
      </c>
      <c r="C30" s="660">
        <v>435517.03758460376</v>
      </c>
      <c r="D30" s="942">
        <v>3.7949600282362272E-2</v>
      </c>
      <c r="E30" s="714">
        <v>315516.35642636119</v>
      </c>
      <c r="F30" s="660">
        <v>304814.69656946603</v>
      </c>
      <c r="G30" s="712">
        <v>3.5108739760047358E-2</v>
      </c>
      <c r="H30" s="711">
        <v>136528.37865101051</v>
      </c>
      <c r="I30" s="660">
        <v>130702.34101521285</v>
      </c>
      <c r="J30" s="942">
        <v>4.4574852986906777E-2</v>
      </c>
    </row>
    <row r="31" spans="1:10" x14ac:dyDescent="0.2">
      <c r="A31" s="137" t="s">
        <v>128</v>
      </c>
      <c r="B31" s="715"/>
      <c r="C31" s="716"/>
      <c r="D31" s="717"/>
      <c r="E31" s="715"/>
      <c r="F31" s="716"/>
      <c r="G31" s="716"/>
      <c r="H31" s="715"/>
      <c r="I31" s="716"/>
      <c r="J31" s="717"/>
    </row>
    <row r="32" spans="1:10" x14ac:dyDescent="0.2">
      <c r="A32" s="20" t="s">
        <v>517</v>
      </c>
      <c r="B32" s="723">
        <v>6.187558569741995</v>
      </c>
      <c r="C32" s="721">
        <v>6.1924934057636802</v>
      </c>
      <c r="D32" s="942">
        <v>-7.9690614076266542E-4</v>
      </c>
      <c r="E32" s="722">
        <v>6.4658362247076262</v>
      </c>
      <c r="F32" s="721">
        <v>6.5377317596310709</v>
      </c>
      <c r="G32" s="712">
        <v>-1.0997015106582131E-2</v>
      </c>
      <c r="H32" s="723">
        <v>5.9458227988298562</v>
      </c>
      <c r="I32" s="721">
        <v>5.8889891739320657</v>
      </c>
      <c r="J32" s="942">
        <v>9.6508285580432229E-3</v>
      </c>
    </row>
    <row r="33" spans="1:10" x14ac:dyDescent="0.2">
      <c r="A33" s="20" t="s">
        <v>264</v>
      </c>
      <c r="B33" s="723">
        <v>6.5884378849801877</v>
      </c>
      <c r="C33" s="721">
        <v>6.5768180454737841</v>
      </c>
      <c r="D33" s="942">
        <v>1.7667874382507609E-3</v>
      </c>
      <c r="E33" s="722">
        <v>7.0277056590697979</v>
      </c>
      <c r="F33" s="721">
        <v>7.0555186890624073</v>
      </c>
      <c r="G33" s="712">
        <v>-3.9420248486798926E-3</v>
      </c>
      <c r="H33" s="723">
        <v>5.2308705785060932</v>
      </c>
      <c r="I33" s="721">
        <v>5.1242646398544691</v>
      </c>
      <c r="J33" s="942">
        <v>2.0804143841925304E-2</v>
      </c>
    </row>
    <row r="34" spans="1:10" x14ac:dyDescent="0.2">
      <c r="A34" s="20" t="s">
        <v>518</v>
      </c>
      <c r="B34" s="723">
        <v>2.9439175633520556</v>
      </c>
      <c r="C34" s="721">
        <v>2.8299157954239718</v>
      </c>
      <c r="D34" s="942">
        <v>4.0284508857976187E-2</v>
      </c>
      <c r="E34" s="722">
        <v>3.5196805666603712</v>
      </c>
      <c r="F34" s="721">
        <v>3.3553427596334569</v>
      </c>
      <c r="G34" s="712">
        <v>4.8977949139499266E-2</v>
      </c>
      <c r="H34" s="723">
        <v>1.5984568577876703</v>
      </c>
      <c r="I34" s="721">
        <v>1.6981506192921441</v>
      </c>
      <c r="J34" s="942">
        <v>-5.8707255040798434E-2</v>
      </c>
    </row>
    <row r="35" spans="1:10" x14ac:dyDescent="0.2">
      <c r="A35" s="20" t="s">
        <v>519</v>
      </c>
      <c r="B35" s="723">
        <v>2.641898597651148</v>
      </c>
      <c r="C35" s="721">
        <v>2.1826034019211242</v>
      </c>
      <c r="D35" s="942">
        <v>0.21043456421159834</v>
      </c>
      <c r="E35" s="722">
        <v>3.1368751499222189</v>
      </c>
      <c r="F35" s="721">
        <v>2.6306131217608759</v>
      </c>
      <c r="G35" s="712">
        <v>0.19245020256816092</v>
      </c>
      <c r="H35" s="723">
        <v>1.4979109586311288</v>
      </c>
      <c r="I35" s="721">
        <v>1.3978062348144569</v>
      </c>
      <c r="J35" s="942">
        <v>7.1615594009680317E-2</v>
      </c>
    </row>
    <row r="36" spans="1:10" x14ac:dyDescent="0.2">
      <c r="A36" s="608" t="s">
        <v>520</v>
      </c>
      <c r="B36" s="723">
        <v>5.8042732987495951</v>
      </c>
      <c r="C36" s="721">
        <v>5.7420786660614898</v>
      </c>
      <c r="D36" s="942">
        <v>1.0831379419391496E-2</v>
      </c>
      <c r="E36" s="722">
        <v>6.0974217750365654</v>
      </c>
      <c r="F36" s="721">
        <v>6.1066862619817428</v>
      </c>
      <c r="G36" s="712">
        <v>-1.5171054394680361E-3</v>
      </c>
      <c r="H36" s="723">
        <v>4.2893860665064159</v>
      </c>
      <c r="I36" s="721">
        <v>4.0234970282203859</v>
      </c>
      <c r="J36" s="942">
        <v>6.6084064787698793E-2</v>
      </c>
    </row>
    <row r="37" spans="1:10" x14ac:dyDescent="0.2">
      <c r="A37" s="608" t="s">
        <v>1</v>
      </c>
      <c r="B37" s="723">
        <v>5.854448510033925</v>
      </c>
      <c r="C37" s="721">
        <v>5.8403707446444066</v>
      </c>
      <c r="D37" s="942">
        <v>2.4104232428099337E-3</v>
      </c>
      <c r="E37" s="722">
        <v>6.8058648052842994</v>
      </c>
      <c r="F37" s="721">
        <v>6.8339071461912706</v>
      </c>
      <c r="G37" s="712">
        <v>-4.1034126316158437E-3</v>
      </c>
      <c r="H37" s="723">
        <v>3.8182586078153937</v>
      </c>
      <c r="I37" s="721">
        <v>3.7306741567982429</v>
      </c>
      <c r="J37" s="942">
        <v>2.3476842880407967E-2</v>
      </c>
    </row>
    <row r="38" spans="1:10" x14ac:dyDescent="0.2">
      <c r="A38" s="20" t="s">
        <v>129</v>
      </c>
      <c r="B38" s="723">
        <v>3.3161613824244145</v>
      </c>
      <c r="C38" s="721">
        <v>3.2228638692191613</v>
      </c>
      <c r="D38" s="942">
        <v>2.8948636055129873E-2</v>
      </c>
      <c r="E38" s="722">
        <v>3.9973668046716022</v>
      </c>
      <c r="F38" s="721">
        <v>3.9013357164838758</v>
      </c>
      <c r="G38" s="712">
        <v>2.4614925545109356E-2</v>
      </c>
      <c r="H38" s="723">
        <v>2.0279917429863845</v>
      </c>
      <c r="I38" s="721">
        <v>1.9953425459883731</v>
      </c>
      <c r="J38" s="942">
        <v>1.6362702766826942E-2</v>
      </c>
    </row>
    <row r="39" spans="1:10" x14ac:dyDescent="0.2">
      <c r="A39" s="20" t="s">
        <v>130</v>
      </c>
      <c r="B39" s="723">
        <v>5.2888513428568196</v>
      </c>
      <c r="C39" s="721">
        <v>5.3199972978615246</v>
      </c>
      <c r="D39" s="942">
        <v>-5.8545057940583289E-3</v>
      </c>
      <c r="E39" s="722">
        <v>6.0135158644767452</v>
      </c>
      <c r="F39" s="721">
        <v>6.0878011100533742</v>
      </c>
      <c r="G39" s="712">
        <v>-1.2202311513422215E-2</v>
      </c>
      <c r="H39" s="723">
        <v>3.6141554902289759</v>
      </c>
      <c r="I39" s="721">
        <v>3.5293798978953626</v>
      </c>
      <c r="J39" s="942">
        <v>2.4019968035791983E-2</v>
      </c>
    </row>
    <row r="40" spans="1:10" x14ac:dyDescent="0.2">
      <c r="A40" s="20" t="s">
        <v>279</v>
      </c>
      <c r="B40" s="723">
        <v>8.2391274223681581</v>
      </c>
      <c r="C40" s="721">
        <v>8.2716383110619205</v>
      </c>
      <c r="D40" s="942">
        <v>-3.9304050142381364E-3</v>
      </c>
      <c r="E40" s="722">
        <v>9.1408168485821317</v>
      </c>
      <c r="F40" s="721">
        <v>9.2571263892379818</v>
      </c>
      <c r="G40" s="712">
        <v>-1.2564324582525654E-2</v>
      </c>
      <c r="H40" s="723">
        <v>7.0519674787237365</v>
      </c>
      <c r="I40" s="721">
        <v>6.9833473988755497</v>
      </c>
      <c r="J40" s="942">
        <v>9.8262446257844083E-3</v>
      </c>
    </row>
    <row r="41" spans="1:10" x14ac:dyDescent="0.2">
      <c r="A41" s="230" t="s">
        <v>280</v>
      </c>
      <c r="B41" s="715"/>
      <c r="C41" s="724"/>
      <c r="D41" s="943"/>
      <c r="E41" s="715"/>
      <c r="F41" s="724"/>
      <c r="G41" s="725"/>
      <c r="H41" s="715"/>
      <c r="I41" s="724"/>
      <c r="J41" s="943"/>
    </row>
    <row r="42" spans="1:10" x14ac:dyDescent="0.2">
      <c r="A42" s="938" t="s">
        <v>281</v>
      </c>
      <c r="B42" s="711">
        <v>2280914.0182833658</v>
      </c>
      <c r="C42" s="660">
        <v>2207002</v>
      </c>
      <c r="D42" s="942">
        <v>3.3489783100951298E-2</v>
      </c>
      <c r="E42" s="711">
        <v>1132519.9723322536</v>
      </c>
      <c r="F42" s="660">
        <v>1095065</v>
      </c>
      <c r="G42" s="942">
        <v>3.4203423844478165E-2</v>
      </c>
      <c r="H42" s="711">
        <v>1148394.0459512256</v>
      </c>
      <c r="I42" s="660">
        <v>1111937</v>
      </c>
      <c r="J42" s="942">
        <v>3.2786970800706916E-2</v>
      </c>
    </row>
    <row r="43" spans="1:10" x14ac:dyDescent="0.2">
      <c r="A43" s="826" t="s">
        <v>1080</v>
      </c>
      <c r="B43" s="711">
        <v>2019343.6565414709</v>
      </c>
      <c r="C43" s="660">
        <v>1962413.1634835661</v>
      </c>
      <c r="D43" s="942">
        <v>2.9010452088919392E-2</v>
      </c>
      <c r="E43" s="711">
        <v>957976.96828818927</v>
      </c>
      <c r="F43" s="660">
        <v>925526.3701190938</v>
      </c>
      <c r="G43" s="942">
        <v>3.5061775889670077E-2</v>
      </c>
      <c r="H43" s="711">
        <v>1061366.6882543201</v>
      </c>
      <c r="I43" s="660">
        <v>1036886.7933673395</v>
      </c>
      <c r="J43" s="942">
        <v>2.3609033352118391E-2</v>
      </c>
    </row>
    <row r="44" spans="1:10" x14ac:dyDescent="0.2">
      <c r="A44" s="938" t="s">
        <v>282</v>
      </c>
      <c r="B44" s="711">
        <v>335124.03035110561</v>
      </c>
      <c r="C44" s="660">
        <v>333865</v>
      </c>
      <c r="D44" s="942">
        <v>3.7710761867988385E-3</v>
      </c>
      <c r="E44" s="711">
        <v>216865.64666052212</v>
      </c>
      <c r="F44" s="660">
        <v>215634</v>
      </c>
      <c r="G44" s="942">
        <v>5.711746109250404E-3</v>
      </c>
      <c r="H44" s="711">
        <v>118258.3836905752</v>
      </c>
      <c r="I44" s="660">
        <v>118231</v>
      </c>
      <c r="J44" s="942">
        <v>2.3161176489416846E-4</v>
      </c>
    </row>
    <row r="45" spans="1:10" x14ac:dyDescent="0.2">
      <c r="A45" s="826" t="s">
        <v>1081</v>
      </c>
      <c r="B45" s="711">
        <v>233313.77410084323</v>
      </c>
      <c r="C45" s="660">
        <v>239655.93424924521</v>
      </c>
      <c r="D45" s="942">
        <v>-2.6463605703191395E-2</v>
      </c>
      <c r="E45" s="711">
        <v>158441.93495249233</v>
      </c>
      <c r="F45" s="660">
        <v>158296.33293650823</v>
      </c>
      <c r="G45" s="942">
        <v>9.1980662649016054E-4</v>
      </c>
      <c r="H45" s="711">
        <v>74871.839148387342</v>
      </c>
      <c r="I45" s="660">
        <v>81359.601312737272</v>
      </c>
      <c r="J45" s="942">
        <v>-7.9741813623344759E-2</v>
      </c>
    </row>
    <row r="46" spans="1:10" x14ac:dyDescent="0.2">
      <c r="A46" s="938" t="s">
        <v>567</v>
      </c>
      <c r="B46" s="711">
        <v>129769.11472607862</v>
      </c>
      <c r="C46" s="660">
        <v>134317</v>
      </c>
      <c r="D46" s="942">
        <v>-3.3859342256910008E-2</v>
      </c>
      <c r="E46" s="711">
        <v>106603.51207542761</v>
      </c>
      <c r="F46" s="660">
        <v>111042</v>
      </c>
      <c r="G46" s="942">
        <v>-3.9971253440791665E-2</v>
      </c>
      <c r="H46" s="711">
        <v>23165.602650640056</v>
      </c>
      <c r="I46" s="660">
        <v>23274</v>
      </c>
      <c r="J46" s="942">
        <v>-4.6574439013467028E-3</v>
      </c>
    </row>
    <row r="47" spans="1:10" x14ac:dyDescent="0.2">
      <c r="A47" s="828" t="s">
        <v>629</v>
      </c>
      <c r="B47" s="711">
        <v>97635.658448230097</v>
      </c>
      <c r="C47" s="660">
        <v>100447.2059920841</v>
      </c>
      <c r="D47" s="942">
        <v>-2.7990301134663387E-2</v>
      </c>
      <c r="E47" s="711">
        <v>81537.436406839013</v>
      </c>
      <c r="F47" s="660">
        <v>84995.907852772754</v>
      </c>
      <c r="G47" s="942">
        <v>-4.0689858292053294E-2</v>
      </c>
      <c r="H47" s="711">
        <v>16098.222041384735</v>
      </c>
      <c r="I47" s="660">
        <v>15451.298139309014</v>
      </c>
      <c r="J47" s="942">
        <v>4.1868579341557632E-2</v>
      </c>
    </row>
    <row r="48" spans="1:10" x14ac:dyDescent="0.2">
      <c r="A48" s="938" t="s">
        <v>172</v>
      </c>
      <c r="B48" s="711">
        <v>220527.44825247282</v>
      </c>
      <c r="C48" s="660">
        <v>198597</v>
      </c>
      <c r="D48" s="942">
        <v>0.11042688586671923</v>
      </c>
      <c r="E48" s="711">
        <v>176579.04498223515</v>
      </c>
      <c r="F48" s="660">
        <v>159651</v>
      </c>
      <c r="G48" s="942">
        <v>0.1060315624846393</v>
      </c>
      <c r="H48" s="711">
        <v>43948.403270265298</v>
      </c>
      <c r="I48" s="660">
        <v>38946</v>
      </c>
      <c r="J48" s="942">
        <v>0.12844459688454002</v>
      </c>
    </row>
    <row r="49" spans="1:10" x14ac:dyDescent="0.2">
      <c r="A49" s="8" t="s">
        <v>725</v>
      </c>
      <c r="B49" s="711">
        <v>38301.616040931767</v>
      </c>
      <c r="C49" s="660">
        <v>40526.705102448555</v>
      </c>
      <c r="D49" s="942">
        <v>-5.4904267590763278E-2</v>
      </c>
      <c r="E49" s="711">
        <v>25498.052260549561</v>
      </c>
      <c r="F49" s="660">
        <v>24892.900441421643</v>
      </c>
      <c r="G49" s="942">
        <v>2.4310217306816817E-2</v>
      </c>
      <c r="H49" s="711">
        <v>12803.563780378043</v>
      </c>
      <c r="I49" s="660">
        <v>15633.804661028258</v>
      </c>
      <c r="J49" s="942">
        <v>-0.18103340434497062</v>
      </c>
    </row>
    <row r="50" spans="1:10" x14ac:dyDescent="0.2">
      <c r="A50" s="8" t="s">
        <v>863</v>
      </c>
      <c r="B50" s="711">
        <v>24342.492968817271</v>
      </c>
      <c r="C50" s="660">
        <v>24330.451339988645</v>
      </c>
      <c r="D50" s="942">
        <v>4.9492007609552857E-4</v>
      </c>
      <c r="E50" s="711">
        <v>18238.750109381956</v>
      </c>
      <c r="F50" s="660">
        <v>17940.687148039317</v>
      </c>
      <c r="G50" s="942">
        <v>1.6613798506330602E-2</v>
      </c>
      <c r="H50" s="711">
        <v>6103.7428594353387</v>
      </c>
      <c r="I50" s="660">
        <v>6389.7641919501975</v>
      </c>
      <c r="J50" s="942">
        <v>-4.4762423764430515E-2</v>
      </c>
    </row>
    <row r="51" spans="1:10" x14ac:dyDescent="0.2">
      <c r="A51" s="826" t="s">
        <v>1035</v>
      </c>
      <c r="B51" s="711">
        <v>29475.912650572183</v>
      </c>
      <c r="C51" s="660" t="s">
        <v>883</v>
      </c>
      <c r="D51" s="942" t="s">
        <v>883</v>
      </c>
      <c r="E51" s="711">
        <v>13016.514974822725</v>
      </c>
      <c r="F51" s="660" t="s">
        <v>883</v>
      </c>
      <c r="G51" s="942" t="s">
        <v>883</v>
      </c>
      <c r="H51" s="711">
        <v>16459.397675750217</v>
      </c>
      <c r="I51" s="660" t="s">
        <v>883</v>
      </c>
      <c r="J51" s="942" t="s">
        <v>883</v>
      </c>
    </row>
    <row r="52" spans="1:10" x14ac:dyDescent="0.2">
      <c r="A52" s="826" t="s">
        <v>1036</v>
      </c>
      <c r="B52" s="711">
        <v>8419.6105653347568</v>
      </c>
      <c r="C52" s="660" t="s">
        <v>883</v>
      </c>
      <c r="D52" s="942" t="s">
        <v>883</v>
      </c>
      <c r="E52" s="711">
        <v>4805.1430000588907</v>
      </c>
      <c r="F52" s="660" t="s">
        <v>883</v>
      </c>
      <c r="G52" s="942" t="s">
        <v>883</v>
      </c>
      <c r="H52" s="711">
        <v>3614.467565275902</v>
      </c>
      <c r="I52" s="660" t="s">
        <v>883</v>
      </c>
      <c r="J52" s="942" t="s">
        <v>883</v>
      </c>
    </row>
    <row r="53" spans="1:10" x14ac:dyDescent="0.2">
      <c r="A53" s="8" t="s">
        <v>285</v>
      </c>
      <c r="B53" s="711">
        <v>47703.625557600368</v>
      </c>
      <c r="C53" s="660">
        <v>47067.829058801159</v>
      </c>
      <c r="D53" s="942">
        <v>1.3508090589963606E-2</v>
      </c>
      <c r="E53" s="711">
        <v>32599.657094124854</v>
      </c>
      <c r="F53" s="660">
        <v>32546.202267695477</v>
      </c>
      <c r="G53" s="942">
        <v>1.6424289995407015E-3</v>
      </c>
      <c r="H53" s="711">
        <v>15103.96846346926</v>
      </c>
      <c r="I53" s="660">
        <v>14521.626791107878</v>
      </c>
      <c r="J53" s="942">
        <v>4.0101682871919841E-2</v>
      </c>
    </row>
    <row r="54" spans="1:10" x14ac:dyDescent="0.2">
      <c r="A54" s="8" t="s">
        <v>286</v>
      </c>
      <c r="B54" s="711">
        <v>71187.907618601428</v>
      </c>
      <c r="C54" s="660">
        <v>78380.590323796307</v>
      </c>
      <c r="D54" s="942">
        <v>-9.1766120610744961E-2</v>
      </c>
      <c r="E54" s="711">
        <v>59042.10669782207</v>
      </c>
      <c r="F54" s="660">
        <v>64565.605383630653</v>
      </c>
      <c r="G54" s="712">
        <v>-8.5548623806584123E-2</v>
      </c>
      <c r="H54" s="711">
        <v>12145.800920774978</v>
      </c>
      <c r="I54" s="660">
        <v>13814.984940168137</v>
      </c>
      <c r="J54" s="942">
        <v>-0.12082416496451454</v>
      </c>
    </row>
    <row r="55" spans="1:10" x14ac:dyDescent="0.2">
      <c r="A55" s="8" t="s">
        <v>287</v>
      </c>
      <c r="B55" s="711">
        <v>177244.84962963156</v>
      </c>
      <c r="C55" s="660">
        <v>171092.41961010799</v>
      </c>
      <c r="D55" s="942">
        <v>3.5959687948443175E-2</v>
      </c>
      <c r="E55" s="711">
        <v>150530.19563831206</v>
      </c>
      <c r="F55" s="660">
        <v>147517.16439664279</v>
      </c>
      <c r="G55" s="712">
        <v>2.0424953624839537E-2</v>
      </c>
      <c r="H55" s="711">
        <v>26714.653991400981</v>
      </c>
      <c r="I55" s="660">
        <v>23575.25521347006</v>
      </c>
      <c r="J55" s="942">
        <v>0.13316499649756408</v>
      </c>
    </row>
    <row r="56" spans="1:10" x14ac:dyDescent="0.2">
      <c r="A56" s="230" t="s">
        <v>288</v>
      </c>
      <c r="B56" s="715"/>
      <c r="C56" s="724"/>
      <c r="D56" s="717"/>
      <c r="E56" s="715"/>
      <c r="F56" s="724"/>
      <c r="G56" s="716"/>
      <c r="H56" s="715"/>
      <c r="I56" s="724"/>
      <c r="J56" s="717"/>
    </row>
    <row r="57" spans="1:10" x14ac:dyDescent="0.2">
      <c r="A57" s="21" t="s">
        <v>289</v>
      </c>
      <c r="B57" s="711">
        <v>2603212.5508751478</v>
      </c>
      <c r="C57" s="660">
        <v>2519374.7774380506</v>
      </c>
      <c r="D57" s="942">
        <v>3.3277213929382876E-2</v>
      </c>
      <c r="E57" s="714">
        <v>1477708.1815923313</v>
      </c>
      <c r="F57" s="660">
        <v>1429424.2200632452</v>
      </c>
      <c r="G57" s="712">
        <v>3.3778608793231246E-2</v>
      </c>
      <c r="H57" s="714">
        <v>1125504.3692787988</v>
      </c>
      <c r="I57" s="660">
        <v>1089950.5573772006</v>
      </c>
      <c r="J57" s="942">
        <v>3.2619655690761862E-2</v>
      </c>
    </row>
    <row r="58" spans="1:10" x14ac:dyDescent="0.2">
      <c r="A58" s="21" t="s">
        <v>181</v>
      </c>
      <c r="B58" s="711">
        <v>2159578.3178256745</v>
      </c>
      <c r="C58" s="660">
        <v>2091117.3879382068</v>
      </c>
      <c r="D58" s="942">
        <v>3.2738922397354653E-2</v>
      </c>
      <c r="E58" s="714">
        <v>1342743.0433292079</v>
      </c>
      <c r="F58" s="660">
        <v>1299670.8033767282</v>
      </c>
      <c r="G58" s="712">
        <v>3.3140884476724475E-2</v>
      </c>
      <c r="H58" s="714">
        <v>816835.27449889854</v>
      </c>
      <c r="I58" s="660">
        <v>791446.58456318884</v>
      </c>
      <c r="J58" s="942">
        <v>3.2078841997558394E-2</v>
      </c>
    </row>
    <row r="59" spans="1:10" x14ac:dyDescent="0.2">
      <c r="A59" s="21" t="s">
        <v>182</v>
      </c>
      <c r="B59" s="711">
        <v>448998.02317248343</v>
      </c>
      <c r="C59" s="660">
        <v>434482.29997719743</v>
      </c>
      <c r="D59" s="942">
        <v>3.3409239446688277E-2</v>
      </c>
      <c r="E59" s="714">
        <v>141282.13456779238</v>
      </c>
      <c r="F59" s="660">
        <v>137732.29762983663</v>
      </c>
      <c r="G59" s="712">
        <v>2.5773453278882696E-2</v>
      </c>
      <c r="H59" s="714">
        <v>307715.88860510377</v>
      </c>
      <c r="I59" s="660">
        <v>296750.00234761916</v>
      </c>
      <c r="J59" s="942">
        <v>3.6953281114515235E-2</v>
      </c>
    </row>
    <row r="60" spans="1:10" x14ac:dyDescent="0.2">
      <c r="A60" s="21" t="s">
        <v>587</v>
      </c>
      <c r="B60" s="711">
        <v>51873.664038975083</v>
      </c>
      <c r="C60" s="660">
        <v>54439.443264986017</v>
      </c>
      <c r="D60" s="942">
        <v>-4.7130886580193487E-2</v>
      </c>
      <c r="E60" s="714">
        <v>19485.517466839767</v>
      </c>
      <c r="F60" s="660">
        <v>19666.583263814562</v>
      </c>
      <c r="G60" s="712">
        <v>-9.2067744836972221E-3</v>
      </c>
      <c r="H60" s="714">
        <v>32388.146572132111</v>
      </c>
      <c r="I60" s="660">
        <v>34772.860001171859</v>
      </c>
      <c r="J60" s="942">
        <v>-6.8579732267043392E-2</v>
      </c>
    </row>
    <row r="61" spans="1:10" x14ac:dyDescent="0.2">
      <c r="A61" s="21" t="s">
        <v>228</v>
      </c>
      <c r="B61" s="711">
        <v>172669.65731390734</v>
      </c>
      <c r="C61" s="660">
        <v>172625.55151344891</v>
      </c>
      <c r="D61" s="942">
        <v>2.5549983806993914E-4</v>
      </c>
      <c r="E61" s="714">
        <v>92993.02811006624</v>
      </c>
      <c r="F61" s="660">
        <v>97149.418270078473</v>
      </c>
      <c r="G61" s="712">
        <v>-4.2783479654580514E-2</v>
      </c>
      <c r="H61" s="714">
        <v>79676.629203887394</v>
      </c>
      <c r="I61" s="660">
        <v>75476.133243357821</v>
      </c>
      <c r="J61" s="942">
        <v>5.5653300984377596E-2</v>
      </c>
    </row>
    <row r="62" spans="1:10" x14ac:dyDescent="0.2">
      <c r="A62" s="21" t="s">
        <v>290</v>
      </c>
      <c r="B62" s="711">
        <v>77685.079865839565</v>
      </c>
      <c r="C62" s="660">
        <v>87258.564445794982</v>
      </c>
      <c r="D62" s="942">
        <v>-0.10971398212610373</v>
      </c>
      <c r="E62" s="714">
        <v>55312.102442632786</v>
      </c>
      <c r="F62" s="660">
        <v>60080.572034433069</v>
      </c>
      <c r="G62" s="712">
        <v>-7.9367912626853832E-2</v>
      </c>
      <c r="H62" s="714">
        <v>22372.977423203032</v>
      </c>
      <c r="I62" s="660">
        <v>27177.992411359344</v>
      </c>
      <c r="J62" s="942">
        <v>-0.17679801051633237</v>
      </c>
    </row>
    <row r="63" spans="1:10" x14ac:dyDescent="0.2">
      <c r="A63" s="21" t="s">
        <v>291</v>
      </c>
      <c r="B63" s="711">
        <v>21320.067715401932</v>
      </c>
      <c r="C63" s="660">
        <v>21674.440486501888</v>
      </c>
      <c r="D63" s="942">
        <v>-1.6349800186106211E-2</v>
      </c>
      <c r="E63" s="714">
        <v>18126.190842175667</v>
      </c>
      <c r="F63" s="660">
        <v>17034.167186721443</v>
      </c>
      <c r="G63" s="712">
        <v>6.4107839466638783E-2</v>
      </c>
      <c r="H63" s="714">
        <v>3193.8768732265607</v>
      </c>
      <c r="I63" s="660">
        <v>4640.2732997807334</v>
      </c>
      <c r="J63" s="942">
        <v>-0.31170500811288837</v>
      </c>
    </row>
    <row r="64" spans="1:10" s="7" customFormat="1" ht="12" x14ac:dyDescent="0.2">
      <c r="A64" s="21" t="s">
        <v>292</v>
      </c>
      <c r="B64" s="711">
        <v>78849.98719381378</v>
      </c>
      <c r="C64" s="660">
        <v>69174.97822548142</v>
      </c>
      <c r="D64" s="942">
        <v>0.13986284082079337</v>
      </c>
      <c r="E64" s="714">
        <v>24015.472357316521</v>
      </c>
      <c r="F64" s="660">
        <v>24099.532494346124</v>
      </c>
      <c r="G64" s="712">
        <v>-3.4880401538628369E-3</v>
      </c>
      <c r="H64" s="714">
        <v>54834.514836490518</v>
      </c>
      <c r="I64" s="660">
        <v>45075.445731134525</v>
      </c>
      <c r="J64" s="942">
        <v>0.21650521580123172</v>
      </c>
    </row>
    <row r="65" spans="1:10" x14ac:dyDescent="0.2">
      <c r="A65" s="21" t="s">
        <v>222</v>
      </c>
      <c r="B65" s="711">
        <v>47918.312191993253</v>
      </c>
      <c r="C65" s="660">
        <v>46908.174058124736</v>
      </c>
      <c r="D65" s="942">
        <v>2.1534373361385528E-2</v>
      </c>
      <c r="E65" s="714">
        <v>42425.377446903396</v>
      </c>
      <c r="F65" s="660">
        <v>41704.768644784592</v>
      </c>
      <c r="G65" s="712">
        <v>1.7278810686051305E-2</v>
      </c>
      <c r="H65" s="714">
        <v>5492.9347450860405</v>
      </c>
      <c r="I65" s="660">
        <v>5203.4054133410591</v>
      </c>
      <c r="J65" s="942">
        <v>5.5642278228533737E-2</v>
      </c>
    </row>
    <row r="66" spans="1:10" x14ac:dyDescent="0.2">
      <c r="A66" s="21" t="s">
        <v>242</v>
      </c>
      <c r="B66" s="711">
        <v>147696.33101343826</v>
      </c>
      <c r="C66" s="660">
        <v>146984.05984219394</v>
      </c>
      <c r="D66" s="942">
        <v>4.8459075903131144E-3</v>
      </c>
      <c r="E66" s="714">
        <v>124832.36604604674</v>
      </c>
      <c r="F66" s="660">
        <v>126000.05632962135</v>
      </c>
      <c r="G66" s="712">
        <v>-9.2673790598941652E-3</v>
      </c>
      <c r="H66" s="714">
        <v>22863.964967370423</v>
      </c>
      <c r="I66" s="660">
        <v>20984.003512576655</v>
      </c>
      <c r="J66" s="942">
        <v>8.9590218266358157E-2</v>
      </c>
    </row>
    <row r="67" spans="1:10" s="877" customFormat="1" x14ac:dyDescent="0.2">
      <c r="A67" s="21" t="s">
        <v>293</v>
      </c>
      <c r="B67" s="711">
        <v>24816.996702097036</v>
      </c>
      <c r="C67" s="660">
        <v>24317.156019963491</v>
      </c>
      <c r="D67" s="942">
        <v>2.0555063335662815E-2</v>
      </c>
      <c r="E67" s="714">
        <v>20045.219447715514</v>
      </c>
      <c r="F67" s="660">
        <v>18699.444750045423</v>
      </c>
      <c r="G67" s="712">
        <v>7.1968698304093914E-2</v>
      </c>
      <c r="H67" s="944">
        <v>4771.777254380826</v>
      </c>
      <c r="I67" s="660">
        <v>5617.7112699185836</v>
      </c>
      <c r="J67" s="942">
        <v>-0.15058339150812527</v>
      </c>
    </row>
    <row r="68" spans="1:10" x14ac:dyDescent="0.2">
      <c r="A68" s="21" t="s">
        <v>294</v>
      </c>
      <c r="B68" s="711">
        <v>12196.963002920706</v>
      </c>
      <c r="C68" s="660">
        <v>11429.248442925706</v>
      </c>
      <c r="D68" s="942">
        <v>6.7171044870425245E-2</v>
      </c>
      <c r="E68" s="714">
        <v>4844.7174547570658</v>
      </c>
      <c r="F68" s="660">
        <v>5451.4410384137191</v>
      </c>
      <c r="G68" s="712">
        <v>-0.11129600033850862</v>
      </c>
      <c r="H68" s="944">
        <v>7352.2455481639627</v>
      </c>
      <c r="I68" s="660">
        <v>5977.8074045121903</v>
      </c>
      <c r="J68" s="942">
        <v>0.22992345698764294</v>
      </c>
    </row>
    <row r="69" spans="1:10" x14ac:dyDescent="0.2">
      <c r="A69" s="21" t="s">
        <v>588</v>
      </c>
      <c r="B69" s="711">
        <v>27064.189443354215</v>
      </c>
      <c r="C69" s="660">
        <v>26752.528901250247</v>
      </c>
      <c r="D69" s="942">
        <v>1.1649760037803381E-2</v>
      </c>
      <c r="E69" s="714">
        <v>19209.32949115309</v>
      </c>
      <c r="F69" s="660">
        <v>16986.232723235542</v>
      </c>
      <c r="G69" s="712">
        <v>0.1308763870211529</v>
      </c>
      <c r="H69" s="944">
        <v>7854.8599521991828</v>
      </c>
      <c r="I69" s="660">
        <v>9766.2961780143614</v>
      </c>
      <c r="J69" s="942">
        <v>-0.19571761811997423</v>
      </c>
    </row>
    <row r="70" spans="1:10" x14ac:dyDescent="0.2">
      <c r="A70" s="828" t="s">
        <v>1082</v>
      </c>
      <c r="B70" s="711">
        <v>183560.36338908118</v>
      </c>
      <c r="C70" s="660">
        <v>175336.35603137186</v>
      </c>
      <c r="D70" s="942">
        <v>4.6904176314910062E-2</v>
      </c>
      <c r="E70" s="714">
        <v>70469.252811636994</v>
      </c>
      <c r="F70" s="660">
        <v>60673.199346220354</v>
      </c>
      <c r="G70" s="712">
        <v>0.16145602293884775</v>
      </c>
      <c r="H70" s="944">
        <v>113091.11057746527</v>
      </c>
      <c r="I70" s="660">
        <v>114663.15668515152</v>
      </c>
      <c r="J70" s="942">
        <v>-1.371012409856176E-2</v>
      </c>
    </row>
    <row r="71" spans="1:10" x14ac:dyDescent="0.2">
      <c r="A71" s="91" t="s">
        <v>820</v>
      </c>
      <c r="B71" s="727">
        <v>40.189342084551633</v>
      </c>
      <c r="C71" s="940">
        <v>40.143082908845223</v>
      </c>
      <c r="D71" s="731">
        <v>1.152357326701825E-3</v>
      </c>
      <c r="E71" s="729">
        <v>41.510875940215264</v>
      </c>
      <c r="F71" s="940">
        <v>41.766768049301469</v>
      </c>
      <c r="G71" s="728">
        <v>-6.1266916507437541E-3</v>
      </c>
      <c r="H71" s="729">
        <v>38.791498147003907</v>
      </c>
      <c r="I71" s="940">
        <v>38.439762972370382</v>
      </c>
      <c r="J71" s="731">
        <v>9.1502950964172935E-3</v>
      </c>
    </row>
    <row r="72" spans="1:10" x14ac:dyDescent="0.2">
      <c r="A72" s="897" t="s">
        <v>882</v>
      </c>
      <c r="B72"/>
      <c r="C72"/>
      <c r="D72"/>
      <c r="E72"/>
      <c r="F72"/>
      <c r="G72"/>
      <c r="H72"/>
      <c r="I72"/>
      <c r="J72" s="13"/>
    </row>
    <row r="73" spans="1:10" x14ac:dyDescent="0.2">
      <c r="A73" s="1052" t="s">
        <v>1030</v>
      </c>
      <c r="B73"/>
      <c r="C73"/>
      <c r="D73"/>
      <c r="E73"/>
      <c r="F73"/>
      <c r="G73"/>
      <c r="H73"/>
      <c r="I73"/>
      <c r="J73" s="13"/>
    </row>
    <row r="74" spans="1:10" x14ac:dyDescent="0.2">
      <c r="A74" s="1055" t="s">
        <v>1063</v>
      </c>
      <c r="B74"/>
      <c r="C74"/>
      <c r="D74"/>
      <c r="E74"/>
      <c r="F74"/>
      <c r="G74"/>
      <c r="H74"/>
      <c r="I74"/>
      <c r="J74" s="13"/>
    </row>
    <row r="75" spans="1:10" x14ac:dyDescent="0.2">
      <c r="A75" s="897" t="s">
        <v>1065</v>
      </c>
      <c r="B75"/>
      <c r="C75"/>
      <c r="D75"/>
      <c r="E75"/>
      <c r="F75"/>
      <c r="G75"/>
      <c r="H75"/>
      <c r="I75"/>
    </row>
    <row r="76" spans="1:10" x14ac:dyDescent="0.2">
      <c r="A76" s="1102"/>
      <c r="B76"/>
      <c r="C76"/>
      <c r="D76"/>
      <c r="E76"/>
      <c r="F76"/>
      <c r="G76"/>
      <c r="H76"/>
      <c r="I76"/>
    </row>
    <row r="77" spans="1:10" x14ac:dyDescent="0.2">
      <c r="B77"/>
      <c r="C77"/>
      <c r="D77"/>
      <c r="E77"/>
      <c r="F77"/>
      <c r="G77"/>
      <c r="H77"/>
      <c r="I77"/>
    </row>
    <row r="78" spans="1:10" x14ac:dyDescent="0.2">
      <c r="B78"/>
      <c r="C78"/>
      <c r="D78"/>
      <c r="E78"/>
      <c r="F78"/>
      <c r="G78"/>
      <c r="H78"/>
      <c r="I78"/>
    </row>
    <row r="79" spans="1:10" x14ac:dyDescent="0.2">
      <c r="B79"/>
      <c r="C79"/>
      <c r="D79"/>
      <c r="E79"/>
      <c r="F79"/>
      <c r="G79"/>
      <c r="H79"/>
      <c r="I79"/>
    </row>
    <row r="80" spans="1:10" x14ac:dyDescent="0.2">
      <c r="B80"/>
      <c r="C80"/>
      <c r="D80"/>
      <c r="E80"/>
      <c r="F80"/>
      <c r="G80"/>
      <c r="H80"/>
      <c r="I80"/>
    </row>
    <row r="81" spans="2:9" x14ac:dyDescent="0.2">
      <c r="B81"/>
      <c r="C81"/>
      <c r="D81"/>
      <c r="E81"/>
      <c r="F81"/>
      <c r="G81"/>
      <c r="H81"/>
      <c r="I81"/>
    </row>
    <row r="82" spans="2:9" x14ac:dyDescent="0.2">
      <c r="B82"/>
      <c r="C82"/>
      <c r="D82"/>
      <c r="E82"/>
      <c r="F82"/>
      <c r="G82"/>
      <c r="H82"/>
      <c r="I82"/>
    </row>
    <row r="83" spans="2:9" x14ac:dyDescent="0.2">
      <c r="B83"/>
      <c r="C83"/>
      <c r="D83"/>
      <c r="E83"/>
      <c r="F83"/>
      <c r="G83"/>
      <c r="H83"/>
      <c r="I83"/>
    </row>
    <row r="84" spans="2:9" x14ac:dyDescent="0.2">
      <c r="B84"/>
      <c r="C84"/>
      <c r="D84"/>
      <c r="E84"/>
      <c r="F84"/>
      <c r="G84"/>
      <c r="H84"/>
      <c r="I84"/>
    </row>
    <row r="85" spans="2:9" x14ac:dyDescent="0.2">
      <c r="B85"/>
      <c r="C85"/>
      <c r="D85"/>
      <c r="E85"/>
      <c r="F85"/>
      <c r="G85"/>
      <c r="H85"/>
      <c r="I85"/>
    </row>
    <row r="86" spans="2:9" x14ac:dyDescent="0.2">
      <c r="B86"/>
      <c r="C86"/>
      <c r="D86"/>
      <c r="E86"/>
      <c r="F86"/>
      <c r="G86"/>
      <c r="H86"/>
      <c r="I86"/>
    </row>
    <row r="87" spans="2:9" x14ac:dyDescent="0.2">
      <c r="B87"/>
      <c r="C87"/>
      <c r="D87"/>
      <c r="E87"/>
      <c r="F87"/>
      <c r="G87"/>
      <c r="H87"/>
      <c r="I87"/>
    </row>
    <row r="88" spans="2:9" x14ac:dyDescent="0.2">
      <c r="B88"/>
      <c r="C88"/>
      <c r="D88"/>
      <c r="E88"/>
      <c r="F88"/>
      <c r="G88"/>
      <c r="H88"/>
      <c r="I88"/>
    </row>
    <row r="89" spans="2:9" x14ac:dyDescent="0.2">
      <c r="B89"/>
      <c r="C89"/>
      <c r="D89"/>
      <c r="E89"/>
      <c r="F89"/>
      <c r="G89"/>
      <c r="H89"/>
      <c r="I89"/>
    </row>
    <row r="90" spans="2:9" x14ac:dyDescent="0.2">
      <c r="B90"/>
      <c r="C90"/>
      <c r="D90"/>
      <c r="E90"/>
      <c r="F90"/>
      <c r="G90"/>
      <c r="H90"/>
      <c r="I90"/>
    </row>
    <row r="91" spans="2:9" x14ac:dyDescent="0.2">
      <c r="B91"/>
      <c r="C91"/>
      <c r="D91"/>
      <c r="E91"/>
      <c r="F91"/>
      <c r="G91"/>
      <c r="H91"/>
      <c r="I91"/>
    </row>
    <row r="92" spans="2:9" x14ac:dyDescent="0.2">
      <c r="B92"/>
      <c r="C92"/>
      <c r="D92"/>
      <c r="E92"/>
      <c r="F92"/>
      <c r="G92"/>
      <c r="H92"/>
      <c r="I92"/>
    </row>
    <row r="93" spans="2:9" x14ac:dyDescent="0.2">
      <c r="B93"/>
      <c r="C93"/>
      <c r="D93"/>
      <c r="E93"/>
      <c r="F93"/>
      <c r="G93"/>
      <c r="H93"/>
      <c r="I93"/>
    </row>
    <row r="94" spans="2:9" x14ac:dyDescent="0.2">
      <c r="B94"/>
      <c r="C94"/>
      <c r="D94"/>
      <c r="E94"/>
      <c r="F94"/>
      <c r="G94"/>
      <c r="H94"/>
      <c r="I94"/>
    </row>
    <row r="95" spans="2:9" x14ac:dyDescent="0.2">
      <c r="B95"/>
      <c r="C95"/>
      <c r="D95"/>
      <c r="E95"/>
      <c r="F95"/>
      <c r="G95"/>
      <c r="H95"/>
      <c r="I95"/>
    </row>
    <row r="96" spans="2:9" x14ac:dyDescent="0.2">
      <c r="B96"/>
      <c r="C96"/>
      <c r="D96"/>
      <c r="E96"/>
      <c r="F96"/>
      <c r="G96"/>
      <c r="H96"/>
      <c r="I96"/>
    </row>
    <row r="97" spans="2:9" x14ac:dyDescent="0.2">
      <c r="B97"/>
      <c r="C97"/>
      <c r="D97"/>
      <c r="E97"/>
      <c r="F97"/>
      <c r="G97"/>
      <c r="H97"/>
      <c r="I97"/>
    </row>
    <row r="98" spans="2:9" x14ac:dyDescent="0.2">
      <c r="B98"/>
      <c r="C98"/>
      <c r="D98"/>
      <c r="E98"/>
      <c r="F98"/>
      <c r="G98"/>
      <c r="H98"/>
      <c r="I98"/>
    </row>
    <row r="99" spans="2:9" x14ac:dyDescent="0.2">
      <c r="B99"/>
      <c r="C99"/>
      <c r="D99"/>
      <c r="E99"/>
      <c r="F99"/>
      <c r="G99"/>
      <c r="H99"/>
      <c r="I99"/>
    </row>
    <row r="100" spans="2:9" x14ac:dyDescent="0.2">
      <c r="B100"/>
      <c r="C100"/>
      <c r="D100"/>
      <c r="E100"/>
      <c r="F100"/>
      <c r="G100"/>
      <c r="H100"/>
      <c r="I100"/>
    </row>
    <row r="101" spans="2:9" x14ac:dyDescent="0.2">
      <c r="B101"/>
      <c r="C101"/>
      <c r="D101"/>
      <c r="E101"/>
      <c r="F101"/>
      <c r="G101"/>
      <c r="H101"/>
      <c r="I101"/>
    </row>
    <row r="102" spans="2:9" x14ac:dyDescent="0.2">
      <c r="B102"/>
      <c r="C102"/>
      <c r="D102"/>
      <c r="E102"/>
      <c r="F102"/>
      <c r="G102"/>
      <c r="H102"/>
      <c r="I102"/>
    </row>
    <row r="103" spans="2:9" x14ac:dyDescent="0.2">
      <c r="B103"/>
      <c r="C103"/>
      <c r="D103"/>
      <c r="E103"/>
      <c r="F103"/>
      <c r="G103"/>
      <c r="H103"/>
      <c r="I103"/>
    </row>
    <row r="104" spans="2:9" x14ac:dyDescent="0.2">
      <c r="B104"/>
      <c r="C104"/>
      <c r="D104"/>
      <c r="E104"/>
      <c r="F104"/>
      <c r="G104"/>
      <c r="H104"/>
      <c r="I104"/>
    </row>
    <row r="105" spans="2:9" x14ac:dyDescent="0.2">
      <c r="B105"/>
      <c r="C105"/>
      <c r="D105"/>
      <c r="E105"/>
      <c r="F105"/>
      <c r="G105"/>
      <c r="H105"/>
      <c r="I105"/>
    </row>
    <row r="106" spans="2:9" x14ac:dyDescent="0.2">
      <c r="B106"/>
      <c r="C106"/>
      <c r="D106"/>
      <c r="E106"/>
      <c r="F106"/>
      <c r="G106"/>
      <c r="H106"/>
      <c r="I106"/>
    </row>
    <row r="107" spans="2:9" x14ac:dyDescent="0.2">
      <c r="B107"/>
      <c r="C107"/>
      <c r="D107"/>
      <c r="E107"/>
      <c r="F107"/>
      <c r="G107"/>
      <c r="H107"/>
      <c r="I107"/>
    </row>
    <row r="108" spans="2:9" x14ac:dyDescent="0.2">
      <c r="B108"/>
      <c r="C108"/>
      <c r="D108"/>
      <c r="E108"/>
      <c r="F108"/>
      <c r="G108"/>
      <c r="H108"/>
      <c r="I108"/>
    </row>
    <row r="109" spans="2:9" x14ac:dyDescent="0.2">
      <c r="B109"/>
      <c r="C109"/>
      <c r="D109"/>
      <c r="E109"/>
      <c r="F109"/>
      <c r="G109"/>
      <c r="H109"/>
      <c r="I109"/>
    </row>
    <row r="110" spans="2:9" x14ac:dyDescent="0.2">
      <c r="B110"/>
      <c r="C110"/>
      <c r="D110"/>
      <c r="E110"/>
      <c r="F110"/>
      <c r="G110"/>
      <c r="H110"/>
      <c r="I110"/>
    </row>
    <row r="111" spans="2:9" x14ac:dyDescent="0.2">
      <c r="B111"/>
      <c r="C111"/>
      <c r="D111"/>
      <c r="E111"/>
      <c r="F111"/>
      <c r="G111"/>
      <c r="H111"/>
      <c r="I111"/>
    </row>
    <row r="112" spans="2:9" x14ac:dyDescent="0.2">
      <c r="B112"/>
      <c r="C112"/>
      <c r="D112"/>
      <c r="E112"/>
      <c r="F112"/>
      <c r="G112"/>
      <c r="H112"/>
      <c r="I112"/>
    </row>
    <row r="113" spans="2:9" x14ac:dyDescent="0.2">
      <c r="B113"/>
      <c r="C113"/>
      <c r="D113"/>
      <c r="E113"/>
      <c r="F113"/>
      <c r="G113"/>
      <c r="H113"/>
      <c r="I113"/>
    </row>
    <row r="114" spans="2:9" x14ac:dyDescent="0.2">
      <c r="B114"/>
      <c r="C114"/>
      <c r="D114"/>
      <c r="E114"/>
      <c r="F114"/>
      <c r="G114"/>
      <c r="H114"/>
      <c r="I114"/>
    </row>
    <row r="115" spans="2:9" x14ac:dyDescent="0.2">
      <c r="B115"/>
      <c r="C115"/>
      <c r="D115"/>
      <c r="E115"/>
      <c r="F115"/>
      <c r="G115"/>
      <c r="H115"/>
      <c r="I115"/>
    </row>
    <row r="116" spans="2:9" x14ac:dyDescent="0.2">
      <c r="B116"/>
      <c r="C116"/>
      <c r="D116"/>
      <c r="E116"/>
      <c r="F116"/>
      <c r="G116"/>
      <c r="H116"/>
      <c r="I116"/>
    </row>
    <row r="117" spans="2:9" x14ac:dyDescent="0.2">
      <c r="B117"/>
      <c r="C117"/>
      <c r="D117"/>
      <c r="E117"/>
      <c r="F117"/>
      <c r="G117"/>
      <c r="H117"/>
      <c r="I117"/>
    </row>
    <row r="118" spans="2:9" x14ac:dyDescent="0.2">
      <c r="B118"/>
      <c r="C118"/>
      <c r="D118"/>
      <c r="E118"/>
      <c r="F118"/>
      <c r="G118"/>
      <c r="H118"/>
      <c r="I118"/>
    </row>
    <row r="119" spans="2:9" x14ac:dyDescent="0.2">
      <c r="B119"/>
      <c r="C119"/>
      <c r="D119"/>
      <c r="E119"/>
      <c r="F119"/>
      <c r="G119"/>
      <c r="H119"/>
      <c r="I119"/>
    </row>
    <row r="120" spans="2:9" x14ac:dyDescent="0.2">
      <c r="B120"/>
      <c r="C120"/>
      <c r="D120"/>
      <c r="E120"/>
      <c r="F120"/>
      <c r="G120"/>
      <c r="H120"/>
      <c r="I120"/>
    </row>
    <row r="121" spans="2:9" x14ac:dyDescent="0.2">
      <c r="B121"/>
      <c r="C121"/>
      <c r="D121"/>
      <c r="E121"/>
      <c r="F121"/>
      <c r="G121"/>
      <c r="H121"/>
      <c r="I121"/>
    </row>
    <row r="122" spans="2:9" x14ac:dyDescent="0.2">
      <c r="B122"/>
      <c r="C122"/>
      <c r="D122"/>
      <c r="E122"/>
      <c r="F122"/>
      <c r="G122"/>
      <c r="H122"/>
      <c r="I122"/>
    </row>
    <row r="123" spans="2:9" x14ac:dyDescent="0.2">
      <c r="B123"/>
      <c r="C123"/>
      <c r="D123"/>
      <c r="E123"/>
      <c r="F123"/>
      <c r="G123"/>
      <c r="H123"/>
      <c r="I123"/>
    </row>
    <row r="124" spans="2:9" x14ac:dyDescent="0.2">
      <c r="B124"/>
      <c r="C124"/>
      <c r="D124"/>
      <c r="E124"/>
      <c r="F124"/>
      <c r="G124"/>
      <c r="H124"/>
      <c r="I124"/>
    </row>
    <row r="125" spans="2:9" x14ac:dyDescent="0.2">
      <c r="B125"/>
      <c r="C125"/>
      <c r="D125"/>
      <c r="E125"/>
      <c r="F125"/>
      <c r="G125"/>
      <c r="H125"/>
      <c r="I125"/>
    </row>
    <row r="126" spans="2:9" x14ac:dyDescent="0.2">
      <c r="B126"/>
      <c r="C126"/>
      <c r="D126"/>
      <c r="E126"/>
      <c r="F126"/>
      <c r="G126"/>
      <c r="H126"/>
      <c r="I126"/>
    </row>
    <row r="127" spans="2:9" x14ac:dyDescent="0.2">
      <c r="B127"/>
      <c r="C127"/>
      <c r="D127"/>
      <c r="E127"/>
      <c r="F127"/>
      <c r="G127"/>
      <c r="H127"/>
      <c r="I127"/>
    </row>
    <row r="128" spans="2:9" x14ac:dyDescent="0.2">
      <c r="B128"/>
      <c r="C128"/>
      <c r="D128"/>
      <c r="E128"/>
      <c r="F128"/>
      <c r="G128"/>
      <c r="H128"/>
      <c r="I128"/>
    </row>
    <row r="129" spans="2:9" x14ac:dyDescent="0.2">
      <c r="B129"/>
      <c r="C129"/>
      <c r="D129"/>
      <c r="E129"/>
      <c r="F129"/>
      <c r="G129"/>
      <c r="H129"/>
      <c r="I129"/>
    </row>
    <row r="130" spans="2:9" x14ac:dyDescent="0.2">
      <c r="B130"/>
      <c r="C130"/>
      <c r="D130"/>
      <c r="E130"/>
      <c r="F130"/>
      <c r="G130"/>
      <c r="H130"/>
      <c r="I130"/>
    </row>
    <row r="131" spans="2:9" x14ac:dyDescent="0.2">
      <c r="B131"/>
      <c r="C131"/>
      <c r="D131"/>
      <c r="E131"/>
      <c r="F131"/>
      <c r="G131"/>
      <c r="H131"/>
      <c r="I131"/>
    </row>
    <row r="132" spans="2:9" x14ac:dyDescent="0.2">
      <c r="B132"/>
      <c r="C132"/>
      <c r="D132"/>
      <c r="E132"/>
      <c r="F132"/>
      <c r="G132"/>
      <c r="H132"/>
      <c r="I132"/>
    </row>
    <row r="133" spans="2:9" x14ac:dyDescent="0.2">
      <c r="B133"/>
      <c r="C133"/>
      <c r="D133"/>
      <c r="E133"/>
      <c r="F133"/>
      <c r="G133"/>
      <c r="H133"/>
      <c r="I133"/>
    </row>
    <row r="134" spans="2:9" x14ac:dyDescent="0.2">
      <c r="B134"/>
      <c r="C134"/>
      <c r="D134"/>
      <c r="E134"/>
      <c r="F134"/>
      <c r="G134"/>
      <c r="H134"/>
      <c r="I134"/>
    </row>
    <row r="135" spans="2:9" x14ac:dyDescent="0.2">
      <c r="B135"/>
      <c r="C135"/>
      <c r="D135"/>
      <c r="E135"/>
      <c r="F135"/>
      <c r="G135"/>
      <c r="H135"/>
      <c r="I135"/>
    </row>
    <row r="136" spans="2:9" x14ac:dyDescent="0.2">
      <c r="B136"/>
      <c r="C136"/>
      <c r="D136"/>
      <c r="E136"/>
      <c r="F136"/>
      <c r="G136"/>
      <c r="H136"/>
      <c r="I136"/>
    </row>
    <row r="137" spans="2:9" x14ac:dyDescent="0.2">
      <c r="B137"/>
      <c r="C137"/>
      <c r="D137"/>
      <c r="E137"/>
      <c r="F137"/>
      <c r="G137"/>
      <c r="H137"/>
      <c r="I137"/>
    </row>
    <row r="138" spans="2:9" x14ac:dyDescent="0.2">
      <c r="B138"/>
      <c r="C138"/>
      <c r="D138"/>
      <c r="E138"/>
      <c r="F138"/>
      <c r="G138"/>
      <c r="H138"/>
      <c r="I138"/>
    </row>
    <row r="139" spans="2:9" x14ac:dyDescent="0.2">
      <c r="B139"/>
      <c r="C139"/>
      <c r="D139"/>
      <c r="E139"/>
      <c r="F139"/>
      <c r="G139"/>
      <c r="H139"/>
      <c r="I139"/>
    </row>
    <row r="140" spans="2:9" x14ac:dyDescent="0.2">
      <c r="B140"/>
      <c r="C140"/>
      <c r="D140"/>
      <c r="E140"/>
      <c r="F140"/>
      <c r="G140"/>
      <c r="H140"/>
      <c r="I140"/>
    </row>
    <row r="141" spans="2:9" x14ac:dyDescent="0.2">
      <c r="B141"/>
      <c r="C141"/>
      <c r="D141"/>
      <c r="E141"/>
      <c r="F141"/>
      <c r="G141"/>
      <c r="H141"/>
      <c r="I141"/>
    </row>
    <row r="142" spans="2:9" x14ac:dyDescent="0.2">
      <c r="B142"/>
      <c r="C142"/>
      <c r="D142"/>
      <c r="E142"/>
      <c r="F142"/>
      <c r="G142"/>
      <c r="H142"/>
      <c r="I142"/>
    </row>
    <row r="143" spans="2:9" x14ac:dyDescent="0.2">
      <c r="B143"/>
      <c r="C143"/>
      <c r="D143"/>
      <c r="E143"/>
      <c r="F143"/>
      <c r="G143"/>
      <c r="H143"/>
      <c r="I143"/>
    </row>
    <row r="144" spans="2:9" x14ac:dyDescent="0.2">
      <c r="B144"/>
      <c r="C144"/>
      <c r="D144"/>
      <c r="E144"/>
      <c r="F144"/>
      <c r="G144"/>
      <c r="H144"/>
      <c r="I144"/>
    </row>
    <row r="145" spans="2:9" x14ac:dyDescent="0.2">
      <c r="B145"/>
      <c r="C145"/>
      <c r="D145"/>
      <c r="E145"/>
      <c r="F145"/>
      <c r="G145"/>
      <c r="H145"/>
      <c r="I145"/>
    </row>
    <row r="146" spans="2:9" x14ac:dyDescent="0.2">
      <c r="B146"/>
      <c r="C146"/>
      <c r="D146"/>
      <c r="E146"/>
      <c r="F146"/>
      <c r="G146"/>
      <c r="H146"/>
      <c r="I146"/>
    </row>
    <row r="147" spans="2:9" x14ac:dyDescent="0.2">
      <c r="B147"/>
      <c r="C147"/>
      <c r="D147"/>
      <c r="E147"/>
      <c r="F147"/>
      <c r="G147"/>
      <c r="H147"/>
      <c r="I147"/>
    </row>
    <row r="148" spans="2:9" x14ac:dyDescent="0.2">
      <c r="B148"/>
      <c r="C148"/>
      <c r="D148"/>
      <c r="E148"/>
      <c r="F148"/>
      <c r="G148"/>
      <c r="H148"/>
      <c r="I148"/>
    </row>
    <row r="149" spans="2:9" x14ac:dyDescent="0.2">
      <c r="B149"/>
      <c r="C149"/>
      <c r="D149"/>
      <c r="E149"/>
      <c r="F149"/>
      <c r="G149"/>
      <c r="H149"/>
      <c r="I149"/>
    </row>
    <row r="150" spans="2:9" x14ac:dyDescent="0.2">
      <c r="B150"/>
      <c r="C150"/>
      <c r="D150"/>
      <c r="E150"/>
      <c r="F150"/>
      <c r="G150"/>
      <c r="H150"/>
      <c r="I150"/>
    </row>
    <row r="151" spans="2:9" x14ac:dyDescent="0.2">
      <c r="B151"/>
      <c r="C151"/>
      <c r="D151"/>
      <c r="E151"/>
      <c r="F151"/>
      <c r="G151"/>
      <c r="H151"/>
      <c r="I151"/>
    </row>
    <row r="152" spans="2:9" x14ac:dyDescent="0.2">
      <c r="B152"/>
      <c r="C152"/>
      <c r="D152"/>
      <c r="E152"/>
      <c r="F152"/>
      <c r="G152"/>
      <c r="H152"/>
      <c r="I152"/>
    </row>
    <row r="153" spans="2:9" x14ac:dyDescent="0.2">
      <c r="B153"/>
      <c r="C153"/>
      <c r="D153"/>
      <c r="E153"/>
      <c r="F153"/>
      <c r="G153"/>
      <c r="H153"/>
      <c r="I153"/>
    </row>
    <row r="154" spans="2:9" x14ac:dyDescent="0.2">
      <c r="B154"/>
      <c r="C154"/>
      <c r="D154"/>
      <c r="E154"/>
      <c r="F154"/>
      <c r="G154"/>
      <c r="H154"/>
      <c r="I154"/>
    </row>
    <row r="155" spans="2:9" x14ac:dyDescent="0.2">
      <c r="B155"/>
      <c r="C155"/>
      <c r="D155"/>
      <c r="E155"/>
      <c r="F155"/>
      <c r="G155"/>
      <c r="H155"/>
      <c r="I155"/>
    </row>
    <row r="156" spans="2:9" x14ac:dyDescent="0.2">
      <c r="B156"/>
      <c r="C156"/>
      <c r="D156"/>
      <c r="E156"/>
      <c r="F156"/>
      <c r="G156"/>
      <c r="H156"/>
      <c r="I156"/>
    </row>
    <row r="157" spans="2:9" x14ac:dyDescent="0.2">
      <c r="B157"/>
      <c r="C157"/>
      <c r="D157"/>
      <c r="E157"/>
      <c r="F157"/>
      <c r="G157"/>
      <c r="H157"/>
      <c r="I157"/>
    </row>
    <row r="158" spans="2:9" x14ac:dyDescent="0.2">
      <c r="B158"/>
      <c r="C158"/>
      <c r="D158"/>
      <c r="E158"/>
      <c r="F158"/>
      <c r="G158"/>
      <c r="H158"/>
      <c r="I158"/>
    </row>
    <row r="159" spans="2:9" x14ac:dyDescent="0.2">
      <c r="B159"/>
      <c r="C159"/>
      <c r="D159"/>
      <c r="E159"/>
      <c r="F159"/>
      <c r="G159"/>
      <c r="H159"/>
      <c r="I159"/>
    </row>
    <row r="160" spans="2:9" x14ac:dyDescent="0.2">
      <c r="B160"/>
      <c r="C160"/>
      <c r="D160"/>
      <c r="E160"/>
      <c r="F160"/>
      <c r="G160"/>
      <c r="H160"/>
      <c r="I160"/>
    </row>
    <row r="161" spans="2:9" x14ac:dyDescent="0.2">
      <c r="B161"/>
      <c r="C161"/>
      <c r="D161"/>
      <c r="E161"/>
      <c r="F161"/>
      <c r="G161"/>
      <c r="H161"/>
      <c r="I161"/>
    </row>
    <row r="162" spans="2:9" x14ac:dyDescent="0.2">
      <c r="B162"/>
      <c r="C162"/>
      <c r="D162"/>
      <c r="E162"/>
      <c r="F162"/>
      <c r="G162"/>
      <c r="H162"/>
      <c r="I162"/>
    </row>
    <row r="163" spans="2:9" x14ac:dyDescent="0.2">
      <c r="B163"/>
      <c r="C163"/>
      <c r="D163"/>
      <c r="E163"/>
      <c r="F163"/>
      <c r="G163"/>
      <c r="H163"/>
      <c r="I163"/>
    </row>
    <row r="164" spans="2:9" x14ac:dyDescent="0.2">
      <c r="B164"/>
      <c r="C164"/>
      <c r="D164"/>
      <c r="E164"/>
      <c r="F164"/>
      <c r="G164"/>
      <c r="H164"/>
      <c r="I164"/>
    </row>
    <row r="165" spans="2:9" x14ac:dyDescent="0.2">
      <c r="B165"/>
      <c r="C165"/>
      <c r="D165"/>
      <c r="E165"/>
      <c r="F165"/>
      <c r="G165"/>
      <c r="H165"/>
      <c r="I165"/>
    </row>
    <row r="166" spans="2:9" x14ac:dyDescent="0.2">
      <c r="B166"/>
      <c r="C166"/>
      <c r="D166"/>
      <c r="E166"/>
      <c r="F166"/>
      <c r="G166"/>
      <c r="H166"/>
      <c r="I166"/>
    </row>
    <row r="167" spans="2:9" x14ac:dyDescent="0.2">
      <c r="B167"/>
      <c r="C167"/>
      <c r="D167"/>
      <c r="E167"/>
      <c r="F167"/>
      <c r="G167"/>
      <c r="H167"/>
      <c r="I167"/>
    </row>
    <row r="168" spans="2:9" x14ac:dyDescent="0.2">
      <c r="B168"/>
      <c r="C168"/>
      <c r="D168"/>
      <c r="E168"/>
      <c r="F168"/>
      <c r="G168"/>
      <c r="H168"/>
      <c r="I168"/>
    </row>
    <row r="169" spans="2:9" x14ac:dyDescent="0.2">
      <c r="B169"/>
      <c r="C169"/>
      <c r="D169"/>
      <c r="E169"/>
      <c r="F169"/>
      <c r="G169"/>
      <c r="H169"/>
      <c r="I169"/>
    </row>
    <row r="170" spans="2:9" x14ac:dyDescent="0.2">
      <c r="B170"/>
      <c r="C170"/>
      <c r="D170"/>
      <c r="E170"/>
      <c r="F170"/>
      <c r="G170"/>
      <c r="H170"/>
      <c r="I170"/>
    </row>
    <row r="171" spans="2:9" x14ac:dyDescent="0.2">
      <c r="B171"/>
      <c r="C171"/>
      <c r="D171"/>
      <c r="E171"/>
      <c r="F171"/>
      <c r="G171"/>
      <c r="H171"/>
      <c r="I171"/>
    </row>
    <row r="172" spans="2:9" x14ac:dyDescent="0.2">
      <c r="B172"/>
      <c r="C172"/>
      <c r="D172"/>
      <c r="E172"/>
      <c r="F172"/>
      <c r="G172"/>
      <c r="H172"/>
      <c r="I172"/>
    </row>
    <row r="173" spans="2:9" x14ac:dyDescent="0.2">
      <c r="B173"/>
      <c r="C173"/>
      <c r="D173"/>
      <c r="E173"/>
      <c r="F173"/>
      <c r="G173"/>
      <c r="H173"/>
      <c r="I173"/>
    </row>
    <row r="174" spans="2:9" x14ac:dyDescent="0.2">
      <c r="B174"/>
      <c r="C174"/>
      <c r="D174"/>
      <c r="E174"/>
      <c r="F174"/>
      <c r="G174"/>
      <c r="H174"/>
      <c r="I174"/>
    </row>
    <row r="175" spans="2:9" x14ac:dyDescent="0.2">
      <c r="B175"/>
      <c r="C175"/>
      <c r="D175"/>
      <c r="E175"/>
      <c r="F175"/>
      <c r="G175"/>
      <c r="H175"/>
      <c r="I175"/>
    </row>
    <row r="176" spans="2:9" x14ac:dyDescent="0.2">
      <c r="B176"/>
      <c r="C176"/>
      <c r="D176"/>
      <c r="E176"/>
      <c r="F176"/>
      <c r="G176"/>
      <c r="H176"/>
      <c r="I176"/>
    </row>
    <row r="177" spans="2:9" x14ac:dyDescent="0.2">
      <c r="B177"/>
      <c r="C177"/>
      <c r="D177"/>
      <c r="E177"/>
      <c r="F177"/>
      <c r="G177"/>
      <c r="H177"/>
      <c r="I177"/>
    </row>
    <row r="178" spans="2:9" x14ac:dyDescent="0.2">
      <c r="B178"/>
      <c r="C178"/>
      <c r="D178"/>
      <c r="E178"/>
      <c r="F178"/>
      <c r="G178"/>
      <c r="H178"/>
      <c r="I178"/>
    </row>
    <row r="179" spans="2:9" x14ac:dyDescent="0.2">
      <c r="B179"/>
      <c r="C179"/>
      <c r="D179"/>
      <c r="E179"/>
      <c r="F179"/>
      <c r="G179"/>
      <c r="H179"/>
      <c r="I179"/>
    </row>
    <row r="180" spans="2:9" x14ac:dyDescent="0.2">
      <c r="B180"/>
      <c r="C180"/>
      <c r="D180"/>
      <c r="E180"/>
      <c r="F180"/>
      <c r="G180"/>
      <c r="H180"/>
      <c r="I180"/>
    </row>
    <row r="181" spans="2:9" x14ac:dyDescent="0.2">
      <c r="B181"/>
      <c r="C181"/>
      <c r="D181"/>
      <c r="E181"/>
      <c r="F181"/>
      <c r="G181"/>
      <c r="H181"/>
      <c r="I181"/>
    </row>
    <row r="182" spans="2:9" x14ac:dyDescent="0.2">
      <c r="B182"/>
      <c r="C182"/>
      <c r="D182"/>
      <c r="E182"/>
      <c r="F182"/>
      <c r="G182"/>
      <c r="H182"/>
      <c r="I182"/>
    </row>
    <row r="183" spans="2:9" x14ac:dyDescent="0.2">
      <c r="B183"/>
      <c r="C183"/>
      <c r="D183"/>
      <c r="E183"/>
      <c r="F183"/>
      <c r="G183"/>
      <c r="H183"/>
      <c r="I183"/>
    </row>
    <row r="184" spans="2:9" x14ac:dyDescent="0.2">
      <c r="B184"/>
      <c r="C184"/>
      <c r="D184"/>
      <c r="E184"/>
      <c r="F184"/>
      <c r="G184"/>
      <c r="H184"/>
      <c r="I184"/>
    </row>
    <row r="185" spans="2:9" x14ac:dyDescent="0.2">
      <c r="B185"/>
      <c r="C185"/>
      <c r="D185"/>
      <c r="E185"/>
      <c r="F185"/>
      <c r="G185"/>
      <c r="H185"/>
      <c r="I185"/>
    </row>
    <row r="186" spans="2:9" x14ac:dyDescent="0.2">
      <c r="B186"/>
      <c r="C186"/>
      <c r="D186"/>
      <c r="E186"/>
      <c r="F186"/>
      <c r="G186"/>
      <c r="H186"/>
      <c r="I186"/>
    </row>
    <row r="187" spans="2:9" x14ac:dyDescent="0.2">
      <c r="B187"/>
      <c r="C187"/>
      <c r="D187"/>
      <c r="E187"/>
      <c r="F187"/>
      <c r="G187"/>
      <c r="H187"/>
      <c r="I187"/>
    </row>
    <row r="188" spans="2:9" x14ac:dyDescent="0.2">
      <c r="B188"/>
      <c r="C188"/>
      <c r="D188"/>
      <c r="E188"/>
      <c r="F188"/>
      <c r="G188"/>
      <c r="H188"/>
      <c r="I188"/>
    </row>
    <row r="189" spans="2:9" x14ac:dyDescent="0.2">
      <c r="B189"/>
      <c r="C189"/>
      <c r="D189"/>
      <c r="E189"/>
      <c r="F189"/>
      <c r="G189"/>
      <c r="H189"/>
      <c r="I189"/>
    </row>
    <row r="190" spans="2:9" x14ac:dyDescent="0.2">
      <c r="B190"/>
      <c r="C190"/>
      <c r="D190"/>
      <c r="E190"/>
      <c r="F190"/>
      <c r="G190"/>
      <c r="H190"/>
      <c r="I190"/>
    </row>
    <row r="191" spans="2:9" x14ac:dyDescent="0.2">
      <c r="B191"/>
      <c r="C191"/>
      <c r="D191"/>
      <c r="E191"/>
      <c r="F191"/>
      <c r="G191"/>
      <c r="H191"/>
      <c r="I191"/>
    </row>
    <row r="192" spans="2:9" x14ac:dyDescent="0.2">
      <c r="B192"/>
      <c r="C192"/>
      <c r="D192"/>
      <c r="E192"/>
      <c r="F192"/>
      <c r="G192"/>
      <c r="H192"/>
      <c r="I192"/>
    </row>
    <row r="193" spans="2:9" x14ac:dyDescent="0.2">
      <c r="B193"/>
      <c r="C193"/>
      <c r="D193"/>
      <c r="E193"/>
      <c r="F193"/>
      <c r="G193"/>
      <c r="H193"/>
      <c r="I193"/>
    </row>
    <row r="194" spans="2:9" x14ac:dyDescent="0.2">
      <c r="B194"/>
      <c r="C194"/>
      <c r="D194"/>
      <c r="E194"/>
      <c r="F194"/>
      <c r="G194"/>
      <c r="H194"/>
      <c r="I194"/>
    </row>
    <row r="195" spans="2:9" x14ac:dyDescent="0.2">
      <c r="B195"/>
      <c r="C195"/>
      <c r="D195"/>
      <c r="E195"/>
      <c r="F195"/>
      <c r="G195"/>
      <c r="H195"/>
      <c r="I195"/>
    </row>
    <row r="196" spans="2:9" x14ac:dyDescent="0.2">
      <c r="B196"/>
      <c r="C196"/>
      <c r="D196"/>
      <c r="E196"/>
      <c r="F196"/>
      <c r="G196"/>
      <c r="H196"/>
      <c r="I196"/>
    </row>
    <row r="197" spans="2:9" x14ac:dyDescent="0.2">
      <c r="B197"/>
      <c r="C197"/>
      <c r="D197"/>
      <c r="E197"/>
      <c r="F197"/>
      <c r="G197"/>
      <c r="H197"/>
      <c r="I197"/>
    </row>
    <row r="198" spans="2:9" x14ac:dyDescent="0.2">
      <c r="B198"/>
      <c r="C198"/>
      <c r="D198"/>
      <c r="E198"/>
      <c r="F198"/>
      <c r="G198"/>
      <c r="H198"/>
      <c r="I198"/>
    </row>
    <row r="199" spans="2:9" x14ac:dyDescent="0.2">
      <c r="B199"/>
      <c r="C199"/>
      <c r="D199"/>
      <c r="E199"/>
      <c r="F199"/>
      <c r="G199"/>
      <c r="H199"/>
      <c r="I199"/>
    </row>
    <row r="200" spans="2:9" x14ac:dyDescent="0.2">
      <c r="B200"/>
      <c r="C200"/>
      <c r="D200"/>
      <c r="E200"/>
      <c r="F200"/>
      <c r="G200"/>
      <c r="H200"/>
      <c r="I200"/>
    </row>
    <row r="201" spans="2:9" x14ac:dyDescent="0.2">
      <c r="B201"/>
      <c r="C201"/>
      <c r="D201"/>
      <c r="E201"/>
      <c r="F201"/>
      <c r="G201"/>
      <c r="H201"/>
      <c r="I201"/>
    </row>
    <row r="202" spans="2:9" x14ac:dyDescent="0.2">
      <c r="B202"/>
      <c r="C202"/>
      <c r="D202"/>
      <c r="E202"/>
      <c r="F202"/>
      <c r="G202"/>
      <c r="H202"/>
      <c r="I202"/>
    </row>
    <row r="203" spans="2:9" x14ac:dyDescent="0.2">
      <c r="B203"/>
      <c r="C203"/>
      <c r="D203"/>
      <c r="E203"/>
      <c r="F203"/>
      <c r="G203"/>
      <c r="H203"/>
      <c r="I203"/>
    </row>
    <row r="204" spans="2:9" x14ac:dyDescent="0.2">
      <c r="B204"/>
      <c r="C204"/>
      <c r="D204"/>
      <c r="E204"/>
      <c r="F204"/>
      <c r="G204"/>
      <c r="H204"/>
      <c r="I204"/>
    </row>
    <row r="205" spans="2:9" x14ac:dyDescent="0.2">
      <c r="B205"/>
      <c r="C205"/>
      <c r="D205"/>
      <c r="E205"/>
      <c r="F205"/>
      <c r="G205"/>
      <c r="H205"/>
      <c r="I205"/>
    </row>
    <row r="206" spans="2:9" x14ac:dyDescent="0.2">
      <c r="B206"/>
      <c r="C206"/>
      <c r="D206"/>
      <c r="E206"/>
      <c r="F206"/>
      <c r="G206"/>
      <c r="H206"/>
      <c r="I206"/>
    </row>
    <row r="207" spans="2:9" x14ac:dyDescent="0.2">
      <c r="B207"/>
      <c r="C207"/>
      <c r="D207"/>
      <c r="E207"/>
      <c r="F207"/>
      <c r="G207"/>
      <c r="H207"/>
      <c r="I207"/>
    </row>
    <row r="208" spans="2:9" x14ac:dyDescent="0.2">
      <c r="B208"/>
      <c r="C208"/>
      <c r="D208"/>
      <c r="E208"/>
      <c r="F208"/>
      <c r="G208"/>
      <c r="H208"/>
      <c r="I208"/>
    </row>
    <row r="209" spans="2:9" x14ac:dyDescent="0.2">
      <c r="B209"/>
      <c r="C209"/>
      <c r="D209"/>
      <c r="E209"/>
      <c r="F209"/>
      <c r="G209"/>
      <c r="H209"/>
      <c r="I209"/>
    </row>
    <row r="210" spans="2:9" x14ac:dyDescent="0.2">
      <c r="B210"/>
      <c r="C210"/>
      <c r="D210"/>
      <c r="E210"/>
      <c r="F210"/>
      <c r="G210"/>
      <c r="H210"/>
      <c r="I210"/>
    </row>
    <row r="211" spans="2:9" x14ac:dyDescent="0.2">
      <c r="B211"/>
      <c r="C211"/>
      <c r="D211"/>
      <c r="E211"/>
      <c r="F211"/>
      <c r="G211"/>
      <c r="H211"/>
      <c r="I211"/>
    </row>
    <row r="212" spans="2:9" x14ac:dyDescent="0.2">
      <c r="B212"/>
      <c r="C212"/>
      <c r="D212"/>
      <c r="E212"/>
      <c r="F212"/>
      <c r="G212"/>
      <c r="H212"/>
      <c r="I212"/>
    </row>
    <row r="213" spans="2:9" x14ac:dyDescent="0.2">
      <c r="B213"/>
      <c r="C213"/>
      <c r="D213"/>
      <c r="E213"/>
      <c r="F213"/>
      <c r="G213"/>
      <c r="H213"/>
      <c r="I213"/>
    </row>
    <row r="214" spans="2:9" x14ac:dyDescent="0.2">
      <c r="B214"/>
      <c r="C214"/>
      <c r="D214"/>
      <c r="E214"/>
      <c r="F214"/>
      <c r="G214"/>
      <c r="H214"/>
      <c r="I214"/>
    </row>
    <row r="215" spans="2:9" x14ac:dyDescent="0.2">
      <c r="B215"/>
      <c r="C215"/>
      <c r="D215"/>
      <c r="E215"/>
      <c r="F215"/>
      <c r="G215"/>
      <c r="H215"/>
      <c r="I215"/>
    </row>
    <row r="216" spans="2:9" x14ac:dyDescent="0.2">
      <c r="B216"/>
      <c r="C216"/>
      <c r="D216"/>
      <c r="E216"/>
      <c r="F216"/>
      <c r="G216"/>
      <c r="H216"/>
      <c r="I216"/>
    </row>
    <row r="217" spans="2:9" x14ac:dyDescent="0.2">
      <c r="B217"/>
      <c r="C217"/>
      <c r="D217"/>
      <c r="E217"/>
      <c r="F217"/>
      <c r="G217"/>
      <c r="H217"/>
      <c r="I217"/>
    </row>
    <row r="218" spans="2:9" x14ac:dyDescent="0.2">
      <c r="B218"/>
      <c r="C218"/>
      <c r="D218"/>
      <c r="E218"/>
      <c r="F218"/>
      <c r="G218"/>
      <c r="H218"/>
      <c r="I218"/>
    </row>
    <row r="219" spans="2:9" x14ac:dyDescent="0.2">
      <c r="B219"/>
      <c r="C219"/>
      <c r="D219"/>
      <c r="E219"/>
      <c r="F219"/>
      <c r="G219"/>
      <c r="H219"/>
      <c r="I219"/>
    </row>
    <row r="220" spans="2:9" x14ac:dyDescent="0.2">
      <c r="B220"/>
      <c r="C220"/>
      <c r="D220"/>
      <c r="E220"/>
      <c r="F220"/>
      <c r="G220"/>
      <c r="H220"/>
      <c r="I220"/>
    </row>
    <row r="221" spans="2:9" x14ac:dyDescent="0.2">
      <c r="B221"/>
      <c r="C221"/>
      <c r="D221"/>
      <c r="E221"/>
      <c r="F221"/>
      <c r="G221"/>
      <c r="H221"/>
      <c r="I221"/>
    </row>
    <row r="222" spans="2:9" x14ac:dyDescent="0.2">
      <c r="B222"/>
      <c r="C222"/>
      <c r="D222"/>
      <c r="E222"/>
      <c r="F222"/>
      <c r="G222"/>
      <c r="H222"/>
      <c r="I222"/>
    </row>
    <row r="223" spans="2:9" x14ac:dyDescent="0.2">
      <c r="B223"/>
      <c r="C223"/>
      <c r="D223"/>
      <c r="E223"/>
      <c r="F223"/>
      <c r="G223"/>
      <c r="H223"/>
      <c r="I223"/>
    </row>
    <row r="224" spans="2:9" x14ac:dyDescent="0.2">
      <c r="B224"/>
      <c r="C224"/>
      <c r="D224"/>
      <c r="E224"/>
      <c r="F224"/>
      <c r="G224"/>
      <c r="H224"/>
      <c r="I224"/>
    </row>
    <row r="225" spans="2:9" x14ac:dyDescent="0.2">
      <c r="B225"/>
      <c r="C225"/>
      <c r="D225"/>
      <c r="E225"/>
      <c r="F225"/>
      <c r="G225"/>
      <c r="H225"/>
      <c r="I225"/>
    </row>
    <row r="226" spans="2:9" x14ac:dyDescent="0.2">
      <c r="B226"/>
      <c r="C226"/>
      <c r="D226"/>
      <c r="E226"/>
      <c r="F226"/>
      <c r="G226"/>
      <c r="H226"/>
      <c r="I226"/>
    </row>
    <row r="227" spans="2:9" x14ac:dyDescent="0.2">
      <c r="B227"/>
      <c r="C227"/>
      <c r="D227"/>
      <c r="E227"/>
      <c r="F227"/>
      <c r="G227"/>
      <c r="H227"/>
      <c r="I227"/>
    </row>
    <row r="228" spans="2:9" x14ac:dyDescent="0.2">
      <c r="B228"/>
      <c r="C228"/>
      <c r="D228"/>
      <c r="E228"/>
      <c r="F228"/>
      <c r="G228"/>
      <c r="H228"/>
      <c r="I228"/>
    </row>
    <row r="229" spans="2:9" x14ac:dyDescent="0.2">
      <c r="B229"/>
      <c r="C229"/>
      <c r="D229"/>
      <c r="E229"/>
      <c r="F229"/>
      <c r="G229"/>
      <c r="H229"/>
      <c r="I229"/>
    </row>
    <row r="230" spans="2:9" x14ac:dyDescent="0.2">
      <c r="B230"/>
      <c r="C230"/>
      <c r="D230"/>
      <c r="E230"/>
      <c r="F230"/>
      <c r="G230"/>
      <c r="H230"/>
      <c r="I230"/>
    </row>
    <row r="231" spans="2:9" x14ac:dyDescent="0.2">
      <c r="B231"/>
      <c r="C231"/>
      <c r="D231"/>
      <c r="E231"/>
      <c r="F231"/>
      <c r="G231"/>
      <c r="H231"/>
      <c r="I231"/>
    </row>
    <row r="232" spans="2:9" x14ac:dyDescent="0.2">
      <c r="B232"/>
      <c r="C232"/>
      <c r="D232"/>
      <c r="E232"/>
      <c r="F232"/>
      <c r="G232"/>
      <c r="H232"/>
      <c r="I232"/>
    </row>
    <row r="233" spans="2:9" x14ac:dyDescent="0.2">
      <c r="B233"/>
      <c r="C233"/>
      <c r="D233"/>
      <c r="E233"/>
      <c r="F233"/>
      <c r="G233"/>
      <c r="H233"/>
      <c r="I233"/>
    </row>
    <row r="234" spans="2:9" x14ac:dyDescent="0.2">
      <c r="B234"/>
      <c r="C234"/>
      <c r="D234"/>
      <c r="E234"/>
      <c r="F234"/>
      <c r="G234"/>
      <c r="H234"/>
      <c r="I234"/>
    </row>
    <row r="235" spans="2:9" x14ac:dyDescent="0.2">
      <c r="B235"/>
      <c r="C235"/>
      <c r="D235"/>
      <c r="E235"/>
      <c r="F235"/>
      <c r="G235"/>
      <c r="H235"/>
      <c r="I235"/>
    </row>
    <row r="236" spans="2:9" x14ac:dyDescent="0.2">
      <c r="B236"/>
      <c r="C236"/>
      <c r="D236"/>
      <c r="E236"/>
      <c r="F236"/>
      <c r="G236"/>
      <c r="H236"/>
      <c r="I236"/>
    </row>
    <row r="237" spans="2:9" x14ac:dyDescent="0.2">
      <c r="B237"/>
      <c r="C237"/>
      <c r="D237"/>
      <c r="E237"/>
      <c r="F237"/>
      <c r="G237"/>
      <c r="H237"/>
      <c r="I237"/>
    </row>
    <row r="238" spans="2:9" x14ac:dyDescent="0.2">
      <c r="B238"/>
      <c r="C238"/>
      <c r="D238"/>
      <c r="E238"/>
      <c r="F238"/>
      <c r="G238"/>
      <c r="H238"/>
      <c r="I238"/>
    </row>
    <row r="239" spans="2:9" x14ac:dyDescent="0.2">
      <c r="B239"/>
      <c r="C239"/>
      <c r="D239"/>
      <c r="E239"/>
      <c r="F239"/>
      <c r="G239"/>
      <c r="H239"/>
      <c r="I239"/>
    </row>
    <row r="240" spans="2:9" x14ac:dyDescent="0.2">
      <c r="B240"/>
      <c r="C240"/>
      <c r="D240"/>
      <c r="E240"/>
      <c r="F240"/>
      <c r="G240"/>
      <c r="H240"/>
      <c r="I240"/>
    </row>
    <row r="241" spans="2:9" x14ac:dyDescent="0.2">
      <c r="B241"/>
      <c r="C241"/>
      <c r="D241"/>
      <c r="E241"/>
      <c r="F241"/>
      <c r="G241"/>
      <c r="H241"/>
      <c r="I241"/>
    </row>
    <row r="242" spans="2:9" x14ac:dyDescent="0.2">
      <c r="B242"/>
      <c r="C242"/>
      <c r="D242"/>
      <c r="E242"/>
      <c r="F242"/>
      <c r="G242"/>
      <c r="H242"/>
      <c r="I242"/>
    </row>
    <row r="243" spans="2:9" x14ac:dyDescent="0.2">
      <c r="B243"/>
      <c r="C243"/>
      <c r="D243"/>
      <c r="E243"/>
      <c r="F243"/>
      <c r="G243"/>
      <c r="H243"/>
      <c r="I243"/>
    </row>
    <row r="244" spans="2:9" x14ac:dyDescent="0.2">
      <c r="B244"/>
      <c r="C244"/>
      <c r="D244"/>
      <c r="E244"/>
      <c r="F244"/>
      <c r="G244"/>
      <c r="H244"/>
      <c r="I244"/>
    </row>
    <row r="245" spans="2:9" x14ac:dyDescent="0.2">
      <c r="B245"/>
      <c r="C245"/>
      <c r="D245"/>
      <c r="E245"/>
      <c r="F245"/>
      <c r="G245"/>
      <c r="H245"/>
      <c r="I245"/>
    </row>
    <row r="246" spans="2:9" x14ac:dyDescent="0.2">
      <c r="B246"/>
      <c r="C246"/>
      <c r="D246"/>
      <c r="E246"/>
      <c r="F246"/>
      <c r="G246"/>
      <c r="H246"/>
      <c r="I246"/>
    </row>
    <row r="247" spans="2:9" x14ac:dyDescent="0.2">
      <c r="B247"/>
      <c r="C247"/>
      <c r="D247"/>
      <c r="E247"/>
      <c r="F247"/>
      <c r="G247"/>
      <c r="H247"/>
      <c r="I247"/>
    </row>
    <row r="248" spans="2:9" x14ac:dyDescent="0.2">
      <c r="B248"/>
      <c r="C248"/>
      <c r="D248"/>
      <c r="E248"/>
      <c r="F248"/>
      <c r="G248"/>
      <c r="H248"/>
      <c r="I248"/>
    </row>
    <row r="249" spans="2:9" x14ac:dyDescent="0.2">
      <c r="B249"/>
      <c r="C249"/>
      <c r="D249"/>
      <c r="E249"/>
      <c r="F249"/>
      <c r="G249"/>
      <c r="H249"/>
      <c r="I249"/>
    </row>
    <row r="250" spans="2:9" x14ac:dyDescent="0.2">
      <c r="B250"/>
      <c r="C250"/>
      <c r="D250"/>
      <c r="E250"/>
      <c r="F250"/>
      <c r="G250"/>
      <c r="H250"/>
      <c r="I250"/>
    </row>
    <row r="251" spans="2:9" x14ac:dyDescent="0.2">
      <c r="B251"/>
      <c r="C251"/>
      <c r="D251"/>
      <c r="E251"/>
      <c r="F251"/>
      <c r="G251"/>
      <c r="H251"/>
      <c r="I251"/>
    </row>
    <row r="252" spans="2:9" x14ac:dyDescent="0.2">
      <c r="B252"/>
      <c r="C252"/>
      <c r="D252"/>
      <c r="E252"/>
      <c r="F252"/>
      <c r="G252"/>
      <c r="H252"/>
      <c r="I252"/>
    </row>
    <row r="253" spans="2:9" x14ac:dyDescent="0.2">
      <c r="B253"/>
      <c r="C253"/>
      <c r="D253"/>
      <c r="E253"/>
      <c r="F253"/>
      <c r="G253"/>
      <c r="H253"/>
      <c r="I253"/>
    </row>
    <row r="254" spans="2:9" x14ac:dyDescent="0.2">
      <c r="B254"/>
      <c r="C254"/>
      <c r="D254"/>
      <c r="E254"/>
      <c r="F254"/>
      <c r="G254"/>
      <c r="H254"/>
      <c r="I254"/>
    </row>
    <row r="255" spans="2:9" x14ac:dyDescent="0.2">
      <c r="B255"/>
      <c r="C255"/>
      <c r="D255"/>
      <c r="E255"/>
      <c r="F255"/>
      <c r="G255"/>
      <c r="H255"/>
      <c r="I255"/>
    </row>
    <row r="256" spans="2:9" x14ac:dyDescent="0.2">
      <c r="B256"/>
      <c r="C256"/>
      <c r="D256"/>
      <c r="E256"/>
      <c r="F256"/>
      <c r="G256"/>
      <c r="H256"/>
      <c r="I256"/>
    </row>
    <row r="257" spans="2:9" x14ac:dyDescent="0.2">
      <c r="B257"/>
      <c r="C257"/>
      <c r="D257"/>
      <c r="E257"/>
      <c r="F257"/>
      <c r="G257"/>
      <c r="H257"/>
      <c r="I257"/>
    </row>
    <row r="258" spans="2:9" x14ac:dyDescent="0.2">
      <c r="B258"/>
      <c r="C258"/>
      <c r="D258"/>
      <c r="E258"/>
      <c r="F258"/>
      <c r="G258"/>
      <c r="H258"/>
      <c r="I258"/>
    </row>
    <row r="259" spans="2:9" x14ac:dyDescent="0.2">
      <c r="B259"/>
      <c r="C259"/>
      <c r="D259"/>
      <c r="E259"/>
      <c r="F259"/>
      <c r="G259"/>
      <c r="H259"/>
      <c r="I259"/>
    </row>
    <row r="260" spans="2:9" x14ac:dyDescent="0.2">
      <c r="B260"/>
      <c r="C260"/>
      <c r="D260"/>
      <c r="E260"/>
      <c r="F260"/>
      <c r="G260"/>
      <c r="H260"/>
      <c r="I260"/>
    </row>
    <row r="261" spans="2:9" x14ac:dyDescent="0.2">
      <c r="B261"/>
      <c r="C261"/>
      <c r="D261"/>
      <c r="E261"/>
      <c r="F261"/>
      <c r="G261"/>
      <c r="H261"/>
      <c r="I261"/>
    </row>
    <row r="262" spans="2:9" x14ac:dyDescent="0.2">
      <c r="B262"/>
      <c r="C262"/>
      <c r="D262"/>
      <c r="E262"/>
      <c r="F262"/>
      <c r="G262"/>
      <c r="H262"/>
      <c r="I262"/>
    </row>
    <row r="263" spans="2:9" x14ac:dyDescent="0.2">
      <c r="B263"/>
      <c r="C263"/>
      <c r="D263"/>
      <c r="E263"/>
      <c r="F263"/>
      <c r="G263"/>
      <c r="H263"/>
      <c r="I263"/>
    </row>
    <row r="264" spans="2:9" x14ac:dyDescent="0.2">
      <c r="B264"/>
      <c r="C264"/>
      <c r="D264"/>
      <c r="E264"/>
      <c r="F264"/>
      <c r="G264"/>
      <c r="H264"/>
      <c r="I264"/>
    </row>
    <row r="265" spans="2:9" x14ac:dyDescent="0.2">
      <c r="B265"/>
      <c r="C265"/>
      <c r="D265"/>
      <c r="E265"/>
      <c r="F265"/>
      <c r="G265"/>
      <c r="H265"/>
      <c r="I265"/>
    </row>
    <row r="266" spans="2:9" x14ac:dyDescent="0.2">
      <c r="B266"/>
      <c r="C266"/>
      <c r="D266"/>
      <c r="E266"/>
      <c r="F266"/>
      <c r="G266"/>
      <c r="H266"/>
      <c r="I266"/>
    </row>
    <row r="267" spans="2:9" x14ac:dyDescent="0.2">
      <c r="B267"/>
      <c r="C267"/>
      <c r="D267"/>
      <c r="E267"/>
      <c r="F267"/>
      <c r="G267"/>
      <c r="H267"/>
      <c r="I267"/>
    </row>
    <row r="268" spans="2:9" x14ac:dyDescent="0.2">
      <c r="B268"/>
      <c r="C268"/>
      <c r="D268"/>
      <c r="E268"/>
      <c r="F268"/>
      <c r="G268"/>
      <c r="H268"/>
      <c r="I268"/>
    </row>
    <row r="269" spans="2:9" x14ac:dyDescent="0.2">
      <c r="B269"/>
      <c r="C269"/>
      <c r="D269"/>
      <c r="E269"/>
      <c r="F269"/>
      <c r="G269"/>
      <c r="H269"/>
      <c r="I269"/>
    </row>
    <row r="270" spans="2:9" x14ac:dyDescent="0.2">
      <c r="B270"/>
      <c r="C270"/>
      <c r="D270"/>
      <c r="E270"/>
      <c r="F270"/>
      <c r="G270"/>
      <c r="H270"/>
      <c r="I270"/>
    </row>
    <row r="271" spans="2:9" x14ac:dyDescent="0.2">
      <c r="B271"/>
      <c r="C271"/>
      <c r="D271"/>
      <c r="E271"/>
      <c r="F271"/>
      <c r="G271"/>
      <c r="H271"/>
      <c r="I271"/>
    </row>
    <row r="272" spans="2:9" x14ac:dyDescent="0.2">
      <c r="B272"/>
      <c r="C272"/>
      <c r="D272"/>
      <c r="E272"/>
      <c r="F272"/>
      <c r="G272"/>
      <c r="H272"/>
      <c r="I272"/>
    </row>
    <row r="273" spans="2:9" x14ac:dyDescent="0.2">
      <c r="B273"/>
      <c r="C273"/>
      <c r="D273"/>
      <c r="E273"/>
      <c r="F273"/>
      <c r="G273"/>
      <c r="H273"/>
      <c r="I273"/>
    </row>
    <row r="274" spans="2:9" x14ac:dyDescent="0.2">
      <c r="B274"/>
      <c r="C274"/>
      <c r="D274"/>
      <c r="E274"/>
      <c r="F274"/>
      <c r="G274"/>
      <c r="H274"/>
      <c r="I274"/>
    </row>
    <row r="275" spans="2:9" x14ac:dyDescent="0.2">
      <c r="B275"/>
      <c r="C275"/>
      <c r="D275"/>
      <c r="E275"/>
      <c r="F275"/>
      <c r="G275"/>
      <c r="H275"/>
      <c r="I275"/>
    </row>
    <row r="276" spans="2:9" x14ac:dyDescent="0.2">
      <c r="B276"/>
      <c r="C276"/>
      <c r="D276"/>
      <c r="E276"/>
      <c r="F276"/>
      <c r="G276"/>
      <c r="H276"/>
      <c r="I276"/>
    </row>
    <row r="277" spans="2:9" x14ac:dyDescent="0.2">
      <c r="B277"/>
      <c r="C277"/>
      <c r="D277"/>
      <c r="E277"/>
      <c r="F277"/>
      <c r="G277"/>
      <c r="H277"/>
      <c r="I277"/>
    </row>
    <row r="278" spans="2:9" x14ac:dyDescent="0.2">
      <c r="B278"/>
      <c r="C278"/>
      <c r="D278"/>
      <c r="E278"/>
      <c r="F278"/>
      <c r="G278"/>
      <c r="H278"/>
      <c r="I278"/>
    </row>
    <row r="279" spans="2:9" x14ac:dyDescent="0.2">
      <c r="B279"/>
      <c r="C279"/>
      <c r="D279"/>
      <c r="E279"/>
      <c r="F279"/>
      <c r="G279"/>
      <c r="H279"/>
      <c r="I279"/>
    </row>
    <row r="280" spans="2:9" x14ac:dyDescent="0.2">
      <c r="B280"/>
      <c r="C280"/>
      <c r="D280"/>
      <c r="E280"/>
      <c r="F280"/>
      <c r="G280"/>
      <c r="H280"/>
      <c r="I280"/>
    </row>
    <row r="281" spans="2:9" x14ac:dyDescent="0.2">
      <c r="B281"/>
      <c r="C281"/>
      <c r="D281"/>
      <c r="E281"/>
      <c r="F281"/>
      <c r="G281"/>
      <c r="H281"/>
      <c r="I281"/>
    </row>
    <row r="282" spans="2:9" x14ac:dyDescent="0.2">
      <c r="B282"/>
      <c r="C282"/>
      <c r="D282"/>
      <c r="E282"/>
      <c r="F282"/>
      <c r="G282"/>
      <c r="H282"/>
      <c r="I282"/>
    </row>
    <row r="283" spans="2:9" x14ac:dyDescent="0.2">
      <c r="B283"/>
      <c r="C283"/>
      <c r="D283"/>
      <c r="E283"/>
      <c r="F283"/>
      <c r="G283"/>
      <c r="H283"/>
      <c r="I283"/>
    </row>
    <row r="284" spans="2:9" x14ac:dyDescent="0.2">
      <c r="B284"/>
      <c r="C284"/>
      <c r="D284"/>
      <c r="E284"/>
      <c r="F284"/>
      <c r="G284"/>
      <c r="H284"/>
      <c r="I284"/>
    </row>
    <row r="285" spans="2:9" x14ac:dyDescent="0.2">
      <c r="B285"/>
      <c r="C285"/>
      <c r="D285"/>
      <c r="E285"/>
      <c r="F285"/>
      <c r="G285"/>
      <c r="H285"/>
      <c r="I285"/>
    </row>
    <row r="286" spans="2:9" x14ac:dyDescent="0.2">
      <c r="B286"/>
      <c r="C286"/>
      <c r="D286"/>
      <c r="E286"/>
      <c r="F286"/>
      <c r="G286"/>
      <c r="H286"/>
      <c r="I286"/>
    </row>
    <row r="287" spans="2:9" x14ac:dyDescent="0.2">
      <c r="B287"/>
      <c r="C287"/>
      <c r="D287"/>
      <c r="E287"/>
      <c r="F287"/>
      <c r="G287"/>
      <c r="H287"/>
      <c r="I287"/>
    </row>
    <row r="288" spans="2:9" x14ac:dyDescent="0.2">
      <c r="B288"/>
      <c r="C288"/>
      <c r="D288"/>
      <c r="E288"/>
      <c r="F288"/>
      <c r="G288"/>
      <c r="H288"/>
      <c r="I288"/>
    </row>
    <row r="289" spans="2:9" x14ac:dyDescent="0.2">
      <c r="B289"/>
      <c r="C289"/>
      <c r="D289"/>
      <c r="E289"/>
      <c r="F289"/>
      <c r="G289"/>
      <c r="H289"/>
      <c r="I289"/>
    </row>
    <row r="290" spans="2:9" x14ac:dyDescent="0.2">
      <c r="B290"/>
      <c r="C290"/>
      <c r="D290"/>
      <c r="E290"/>
      <c r="F290"/>
      <c r="G290"/>
      <c r="H290"/>
      <c r="I290"/>
    </row>
    <row r="291" spans="2:9" x14ac:dyDescent="0.2">
      <c r="B291"/>
      <c r="C291"/>
      <c r="D291"/>
      <c r="E291"/>
      <c r="F291"/>
      <c r="G291"/>
      <c r="H291"/>
      <c r="I291"/>
    </row>
    <row r="292" spans="2:9" x14ac:dyDescent="0.2">
      <c r="B292"/>
      <c r="C292"/>
      <c r="D292"/>
      <c r="E292"/>
      <c r="F292"/>
      <c r="G292"/>
      <c r="H292"/>
      <c r="I292"/>
    </row>
    <row r="293" spans="2:9" x14ac:dyDescent="0.2">
      <c r="B293"/>
      <c r="C293"/>
      <c r="D293"/>
      <c r="E293"/>
      <c r="F293"/>
      <c r="G293"/>
      <c r="H293"/>
      <c r="I293"/>
    </row>
    <row r="294" spans="2:9" x14ac:dyDescent="0.2">
      <c r="B294"/>
      <c r="C294"/>
      <c r="D294"/>
      <c r="E294"/>
      <c r="F294"/>
      <c r="G294"/>
      <c r="H294"/>
      <c r="I294"/>
    </row>
    <row r="295" spans="2:9" x14ac:dyDescent="0.2">
      <c r="B295"/>
      <c r="C295"/>
      <c r="D295"/>
      <c r="E295"/>
      <c r="F295"/>
      <c r="G295"/>
      <c r="H295"/>
      <c r="I295"/>
    </row>
    <row r="296" spans="2:9" x14ac:dyDescent="0.2">
      <c r="B296"/>
      <c r="C296"/>
      <c r="D296"/>
      <c r="E296"/>
      <c r="F296"/>
      <c r="G296"/>
      <c r="H296"/>
      <c r="I296"/>
    </row>
    <row r="297" spans="2:9" x14ac:dyDescent="0.2">
      <c r="B297"/>
      <c r="C297"/>
      <c r="D297"/>
      <c r="E297"/>
      <c r="F297"/>
      <c r="G297"/>
      <c r="H297"/>
      <c r="I297"/>
    </row>
    <row r="298" spans="2:9" x14ac:dyDescent="0.2">
      <c r="B298"/>
      <c r="C298"/>
      <c r="D298"/>
      <c r="E298"/>
      <c r="F298"/>
      <c r="G298"/>
      <c r="H298"/>
      <c r="I298"/>
    </row>
    <row r="299" spans="2:9" x14ac:dyDescent="0.2">
      <c r="B299"/>
      <c r="C299"/>
      <c r="D299"/>
      <c r="E299"/>
      <c r="F299"/>
      <c r="G299"/>
      <c r="H299"/>
      <c r="I299"/>
    </row>
    <row r="300" spans="2:9" x14ac:dyDescent="0.2">
      <c r="B300"/>
      <c r="C300"/>
      <c r="D300"/>
      <c r="E300"/>
      <c r="F300"/>
      <c r="G300"/>
      <c r="H300"/>
      <c r="I300"/>
    </row>
    <row r="301" spans="2:9" x14ac:dyDescent="0.2">
      <c r="B301"/>
      <c r="C301"/>
      <c r="D301"/>
      <c r="E301"/>
      <c r="F301"/>
      <c r="G301"/>
      <c r="H301"/>
      <c r="I301"/>
    </row>
    <row r="302" spans="2:9" x14ac:dyDescent="0.2">
      <c r="B302"/>
      <c r="C302"/>
      <c r="D302"/>
      <c r="E302"/>
      <c r="F302"/>
      <c r="G302"/>
      <c r="H302"/>
      <c r="I302"/>
    </row>
    <row r="303" spans="2:9" x14ac:dyDescent="0.2">
      <c r="B303"/>
      <c r="C303"/>
      <c r="D303"/>
      <c r="E303"/>
      <c r="F303"/>
      <c r="G303"/>
      <c r="H303"/>
      <c r="I303"/>
    </row>
    <row r="304" spans="2:9" x14ac:dyDescent="0.2">
      <c r="B304"/>
      <c r="C304"/>
      <c r="D304"/>
      <c r="E304"/>
      <c r="F304"/>
      <c r="G304"/>
      <c r="H304"/>
      <c r="I304"/>
    </row>
    <row r="305" spans="2:9" x14ac:dyDescent="0.2">
      <c r="B305"/>
      <c r="C305"/>
      <c r="D305"/>
      <c r="E305"/>
      <c r="F305"/>
      <c r="G305"/>
      <c r="H305"/>
      <c r="I305"/>
    </row>
    <row r="306" spans="2:9" x14ac:dyDescent="0.2">
      <c r="B306"/>
      <c r="C306"/>
      <c r="D306"/>
      <c r="E306"/>
      <c r="F306"/>
      <c r="G306"/>
      <c r="H306"/>
      <c r="I306"/>
    </row>
    <row r="307" spans="2:9" x14ac:dyDescent="0.2">
      <c r="B307"/>
      <c r="C307"/>
      <c r="D307"/>
      <c r="E307"/>
      <c r="F307"/>
      <c r="G307"/>
      <c r="H307"/>
      <c r="I307"/>
    </row>
    <row r="308" spans="2:9" x14ac:dyDescent="0.2">
      <c r="B308"/>
      <c r="C308"/>
      <c r="D308"/>
      <c r="E308"/>
      <c r="F308"/>
      <c r="G308"/>
      <c r="H308"/>
      <c r="I308"/>
    </row>
    <row r="309" spans="2:9" x14ac:dyDescent="0.2">
      <c r="B309"/>
      <c r="C309"/>
      <c r="D309"/>
      <c r="E309"/>
      <c r="F309"/>
      <c r="G309"/>
      <c r="H309"/>
      <c r="I309"/>
    </row>
    <row r="310" spans="2:9" x14ac:dyDescent="0.2">
      <c r="B310"/>
      <c r="C310"/>
      <c r="D310"/>
      <c r="E310"/>
      <c r="F310"/>
      <c r="G310"/>
      <c r="H310"/>
      <c r="I310"/>
    </row>
    <row r="311" spans="2:9" x14ac:dyDescent="0.2">
      <c r="B311"/>
      <c r="C311"/>
      <c r="D311"/>
      <c r="E311"/>
      <c r="F311"/>
      <c r="G311"/>
      <c r="H311"/>
      <c r="I311"/>
    </row>
    <row r="312" spans="2:9" x14ac:dyDescent="0.2">
      <c r="B312"/>
      <c r="C312"/>
      <c r="D312"/>
      <c r="E312"/>
      <c r="F312"/>
      <c r="G312"/>
      <c r="H312"/>
      <c r="I312"/>
    </row>
    <row r="313" spans="2:9" x14ac:dyDescent="0.2">
      <c r="B313"/>
      <c r="C313"/>
      <c r="D313"/>
      <c r="E313"/>
      <c r="F313"/>
      <c r="G313"/>
      <c r="H313"/>
      <c r="I313"/>
    </row>
    <row r="314" spans="2:9" x14ac:dyDescent="0.2">
      <c r="B314"/>
      <c r="C314"/>
      <c r="D314"/>
      <c r="E314"/>
      <c r="F314"/>
      <c r="G314"/>
      <c r="H314"/>
      <c r="I314"/>
    </row>
    <row r="315" spans="2:9" x14ac:dyDescent="0.2">
      <c r="B315"/>
      <c r="C315"/>
      <c r="D315"/>
      <c r="E315"/>
      <c r="F315"/>
      <c r="G315"/>
      <c r="H315"/>
      <c r="I315"/>
    </row>
    <row r="316" spans="2:9" x14ac:dyDescent="0.2">
      <c r="B316"/>
      <c r="C316"/>
      <c r="D316"/>
      <c r="E316"/>
      <c r="F316"/>
      <c r="G316"/>
      <c r="H316"/>
      <c r="I316"/>
    </row>
    <row r="317" spans="2:9" x14ac:dyDescent="0.2">
      <c r="B317"/>
      <c r="C317"/>
      <c r="D317"/>
      <c r="E317"/>
      <c r="F317"/>
      <c r="G317"/>
      <c r="H317"/>
      <c r="I317"/>
    </row>
    <row r="318" spans="2:9" x14ac:dyDescent="0.2">
      <c r="B318"/>
      <c r="C318"/>
      <c r="D318"/>
      <c r="E318"/>
      <c r="F318"/>
      <c r="G318"/>
      <c r="H318"/>
      <c r="I318"/>
    </row>
    <row r="319" spans="2:9" x14ac:dyDescent="0.2">
      <c r="B319"/>
      <c r="C319"/>
      <c r="D319"/>
      <c r="E319"/>
      <c r="F319"/>
      <c r="G319"/>
      <c r="H319"/>
      <c r="I319"/>
    </row>
    <row r="320" spans="2:9" x14ac:dyDescent="0.2">
      <c r="B320"/>
      <c r="C320"/>
      <c r="D320"/>
      <c r="E320"/>
      <c r="F320"/>
      <c r="G320"/>
      <c r="H320"/>
      <c r="I320"/>
    </row>
    <row r="321" spans="2:9" x14ac:dyDescent="0.2">
      <c r="B321"/>
      <c r="C321"/>
      <c r="D321"/>
      <c r="E321"/>
      <c r="F321"/>
      <c r="G321"/>
      <c r="H321"/>
      <c r="I321"/>
    </row>
    <row r="322" spans="2:9" x14ac:dyDescent="0.2">
      <c r="B322"/>
      <c r="C322"/>
      <c r="D322"/>
      <c r="E322"/>
      <c r="F322"/>
      <c r="G322"/>
      <c r="H322"/>
      <c r="I322"/>
    </row>
    <row r="323" spans="2:9" x14ac:dyDescent="0.2">
      <c r="B323"/>
      <c r="C323"/>
      <c r="D323"/>
      <c r="E323"/>
      <c r="F323"/>
      <c r="G323"/>
      <c r="H323"/>
      <c r="I323"/>
    </row>
    <row r="324" spans="2:9" x14ac:dyDescent="0.2">
      <c r="B324"/>
      <c r="C324"/>
      <c r="D324"/>
      <c r="E324"/>
      <c r="F324"/>
      <c r="G324"/>
      <c r="H324"/>
      <c r="I324"/>
    </row>
    <row r="325" spans="2:9" x14ac:dyDescent="0.2">
      <c r="B325"/>
      <c r="C325"/>
      <c r="D325"/>
      <c r="E325"/>
      <c r="F325"/>
      <c r="G325"/>
      <c r="H325"/>
      <c r="I325"/>
    </row>
    <row r="326" spans="2:9" x14ac:dyDescent="0.2">
      <c r="B326"/>
      <c r="C326"/>
      <c r="D326"/>
      <c r="E326"/>
      <c r="F326"/>
      <c r="G326"/>
      <c r="H326"/>
      <c r="I326"/>
    </row>
    <row r="327" spans="2:9" x14ac:dyDescent="0.2">
      <c r="B327"/>
      <c r="C327"/>
      <c r="D327"/>
      <c r="E327"/>
      <c r="F327"/>
      <c r="G327"/>
      <c r="H327"/>
      <c r="I327"/>
    </row>
    <row r="328" spans="2:9" x14ac:dyDescent="0.2">
      <c r="B328"/>
      <c r="C328"/>
      <c r="D328"/>
      <c r="E328"/>
      <c r="F328"/>
      <c r="G328"/>
      <c r="H328"/>
      <c r="I328"/>
    </row>
    <row r="329" spans="2:9" x14ac:dyDescent="0.2">
      <c r="B329"/>
      <c r="C329"/>
      <c r="D329"/>
      <c r="E329"/>
      <c r="F329"/>
      <c r="G329"/>
      <c r="H329"/>
      <c r="I329"/>
    </row>
    <row r="330" spans="2:9" x14ac:dyDescent="0.2">
      <c r="B330"/>
      <c r="C330"/>
      <c r="D330"/>
      <c r="E330"/>
      <c r="F330"/>
      <c r="G330"/>
      <c r="H330"/>
      <c r="I330"/>
    </row>
    <row r="331" spans="2:9" x14ac:dyDescent="0.2">
      <c r="B331"/>
      <c r="C331"/>
      <c r="D331"/>
      <c r="E331"/>
      <c r="F331"/>
      <c r="G331"/>
      <c r="H331"/>
      <c r="I331"/>
    </row>
    <row r="332" spans="2:9" x14ac:dyDescent="0.2">
      <c r="B332"/>
      <c r="C332"/>
      <c r="D332"/>
      <c r="E332"/>
      <c r="F332"/>
      <c r="G332"/>
      <c r="H332"/>
      <c r="I332"/>
    </row>
    <row r="333" spans="2:9" x14ac:dyDescent="0.2">
      <c r="B333"/>
      <c r="C333"/>
      <c r="D333"/>
      <c r="E333"/>
      <c r="F333"/>
      <c r="G333"/>
      <c r="H333"/>
      <c r="I333"/>
    </row>
    <row r="334" spans="2:9" x14ac:dyDescent="0.2">
      <c r="B334"/>
      <c r="C334"/>
      <c r="D334"/>
      <c r="E334"/>
      <c r="F334"/>
      <c r="G334"/>
      <c r="H334"/>
      <c r="I334"/>
    </row>
    <row r="335" spans="2:9" x14ac:dyDescent="0.2">
      <c r="B335"/>
      <c r="C335"/>
      <c r="D335"/>
      <c r="E335"/>
      <c r="F335"/>
      <c r="G335"/>
      <c r="H335"/>
      <c r="I335"/>
    </row>
    <row r="336" spans="2:9" x14ac:dyDescent="0.2">
      <c r="B336"/>
      <c r="C336"/>
      <c r="D336"/>
      <c r="E336"/>
      <c r="F336"/>
      <c r="G336"/>
      <c r="H336"/>
      <c r="I336"/>
    </row>
    <row r="337" spans="2:9" x14ac:dyDescent="0.2">
      <c r="B337"/>
      <c r="C337"/>
      <c r="D337"/>
      <c r="E337"/>
      <c r="F337"/>
      <c r="G337"/>
      <c r="H337"/>
      <c r="I337"/>
    </row>
    <row r="338" spans="2:9" x14ac:dyDescent="0.2">
      <c r="B338"/>
      <c r="C338"/>
      <c r="D338"/>
      <c r="E338"/>
      <c r="F338"/>
      <c r="G338"/>
      <c r="H338"/>
      <c r="I338"/>
    </row>
    <row r="339" spans="2:9" x14ac:dyDescent="0.2">
      <c r="B339"/>
      <c r="C339"/>
      <c r="D339"/>
      <c r="E339"/>
      <c r="F339"/>
      <c r="G339"/>
      <c r="H339"/>
      <c r="I339"/>
    </row>
    <row r="340" spans="2:9" x14ac:dyDescent="0.2">
      <c r="B340"/>
      <c r="C340"/>
      <c r="D340"/>
      <c r="E340"/>
      <c r="F340"/>
      <c r="G340"/>
      <c r="H340"/>
      <c r="I340"/>
    </row>
    <row r="341" spans="2:9" x14ac:dyDescent="0.2">
      <c r="B341"/>
      <c r="C341"/>
      <c r="D341"/>
      <c r="E341"/>
      <c r="F341"/>
      <c r="G341"/>
      <c r="H341"/>
      <c r="I341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78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J81"/>
  <sheetViews>
    <sheetView showGridLines="0" zoomScaleNormal="100" workbookViewId="0">
      <selection activeCell="G20" sqref="G20"/>
    </sheetView>
  </sheetViews>
  <sheetFormatPr defaultColWidth="8.28515625" defaultRowHeight="12.75" x14ac:dyDescent="0.2"/>
  <cols>
    <col min="1" max="1" width="33.7109375" style="14" customWidth="1"/>
    <col min="2" max="2" width="10.28515625" style="22" customWidth="1"/>
    <col min="3" max="3" width="11.140625" style="4" customWidth="1"/>
    <col min="4" max="4" width="8.5703125" style="7" customWidth="1"/>
    <col min="5" max="5" width="10.28515625" style="23" customWidth="1"/>
    <col min="6" max="6" width="10.28515625" style="233" customWidth="1"/>
    <col min="7" max="7" width="8.5703125" style="7" customWidth="1"/>
    <col min="8" max="8" width="10.28515625" style="41" customWidth="1"/>
    <col min="9" max="9" width="10.28515625" style="233" customWidth="1"/>
    <col min="10" max="10" width="8.5703125" style="7" customWidth="1"/>
    <col min="11" max="16384" width="8.28515625" style="119"/>
  </cols>
  <sheetData>
    <row r="1" spans="1:10" ht="15.75" x14ac:dyDescent="0.25">
      <c r="A1" s="1439" t="str">
        <f>CONCATENATE('List of Tables'!A59,":  ",'List of Tables'!C59)</f>
        <v>TABLE 48:  Repeat Visitor Characteristics: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x14ac:dyDescent="0.2">
      <c r="A3" s="261"/>
      <c r="B3" s="144"/>
      <c r="C3" s="372"/>
      <c r="D3" s="15"/>
      <c r="E3" s="228"/>
      <c r="F3" s="372"/>
      <c r="G3" s="15"/>
      <c r="H3" s="228"/>
      <c r="I3" s="372"/>
      <c r="J3" s="15"/>
    </row>
    <row r="4" spans="1:10" x14ac:dyDescent="0.2">
      <c r="A4" s="1465" t="s">
        <v>12</v>
      </c>
      <c r="B4" s="1462" t="s">
        <v>245</v>
      </c>
      <c r="C4" s="1463"/>
      <c r="D4" s="1464"/>
      <c r="E4" s="1462" t="s">
        <v>234</v>
      </c>
      <c r="F4" s="1463"/>
      <c r="G4" s="1463"/>
      <c r="H4" s="1462" t="s">
        <v>235</v>
      </c>
      <c r="I4" s="1463"/>
      <c r="J4" s="1464"/>
    </row>
    <row r="5" spans="1:10" ht="24" x14ac:dyDescent="0.2">
      <c r="A5" s="1466" t="s">
        <v>232</v>
      </c>
      <c r="B5" s="37">
        <v>2016</v>
      </c>
      <c r="C5" s="38">
        <v>2015</v>
      </c>
      <c r="D5" s="939" t="s">
        <v>561</v>
      </c>
      <c r="E5" s="37">
        <v>2016</v>
      </c>
      <c r="F5" s="38">
        <v>2015</v>
      </c>
      <c r="G5" s="28" t="s">
        <v>561</v>
      </c>
      <c r="H5" s="941">
        <v>2016</v>
      </c>
      <c r="I5" s="38">
        <v>2015</v>
      </c>
      <c r="J5" s="939" t="s">
        <v>561</v>
      </c>
    </row>
    <row r="6" spans="1:10" x14ac:dyDescent="0.2">
      <c r="A6" s="945" t="s">
        <v>448</v>
      </c>
      <c r="B6" s="711">
        <v>54618604.157362983</v>
      </c>
      <c r="C6" s="660">
        <v>53727048.549023367</v>
      </c>
      <c r="D6" s="942">
        <v>1.6594166856683135E-2</v>
      </c>
      <c r="E6" s="713">
        <v>42015578.129200138</v>
      </c>
      <c r="F6" s="660">
        <v>41503834.269262984</v>
      </c>
      <c r="G6" s="712">
        <v>1.2330038150623057E-2</v>
      </c>
      <c r="H6" s="713">
        <v>12603026.02766843</v>
      </c>
      <c r="I6" s="660">
        <v>12223214.279760381</v>
      </c>
      <c r="J6" s="942">
        <v>3.1072984504325829E-2</v>
      </c>
    </row>
    <row r="7" spans="1:10" x14ac:dyDescent="0.2">
      <c r="A7" s="21" t="s">
        <v>246</v>
      </c>
      <c r="B7" s="711">
        <v>5781367.4277938744</v>
      </c>
      <c r="C7" s="660">
        <v>5618131.7094596</v>
      </c>
      <c r="D7" s="942">
        <v>2.9055160465430996E-2</v>
      </c>
      <c r="E7" s="714">
        <v>4240802.9142390601</v>
      </c>
      <c r="F7" s="660">
        <v>4113609.1172832754</v>
      </c>
      <c r="G7" s="712">
        <v>3.092024383682479E-2</v>
      </c>
      <c r="H7" s="711">
        <v>1540564.5135023945</v>
      </c>
      <c r="I7" s="660">
        <v>1504522.5921763249</v>
      </c>
      <c r="J7" s="942">
        <v>2.3955719584066948E-2</v>
      </c>
    </row>
    <row r="8" spans="1:10" x14ac:dyDescent="0.2">
      <c r="A8" s="137" t="s">
        <v>247</v>
      </c>
      <c r="B8" s="715"/>
      <c r="C8" s="716"/>
      <c r="D8" s="717"/>
      <c r="E8" s="715"/>
      <c r="F8" s="716"/>
      <c r="G8" s="716"/>
      <c r="H8" s="715"/>
      <c r="I8" s="716"/>
      <c r="J8" s="717"/>
    </row>
    <row r="9" spans="1:10" x14ac:dyDescent="0.2">
      <c r="A9" s="937" t="s">
        <v>248</v>
      </c>
      <c r="B9" s="711">
        <v>847268.82443007571</v>
      </c>
      <c r="C9" s="660">
        <v>820061.26948245778</v>
      </c>
      <c r="D9" s="942">
        <v>3.3177466074929551E-2</v>
      </c>
      <c r="E9" s="714">
        <v>732134.71065900184</v>
      </c>
      <c r="F9" s="660">
        <v>711300.21155436418</v>
      </c>
      <c r="G9" s="712">
        <v>2.9290725303046328E-2</v>
      </c>
      <c r="H9" s="711">
        <v>115134.11377173694</v>
      </c>
      <c r="I9" s="660">
        <v>108761.05792809353</v>
      </c>
      <c r="J9" s="942">
        <v>5.85968541043147E-2</v>
      </c>
    </row>
    <row r="10" spans="1:10" x14ac:dyDescent="0.2">
      <c r="A10" s="937" t="s">
        <v>249</v>
      </c>
      <c r="B10" s="711">
        <v>2251570.4275344727</v>
      </c>
      <c r="C10" s="660">
        <v>2207122.5306946519</v>
      </c>
      <c r="D10" s="942">
        <v>2.0138391150323454E-2</v>
      </c>
      <c r="E10" s="714">
        <v>1676682.6916608161</v>
      </c>
      <c r="F10" s="660">
        <v>1632534.29194064</v>
      </c>
      <c r="G10" s="712">
        <v>2.7042862093693332E-2</v>
      </c>
      <c r="H10" s="711">
        <v>574887.73587622831</v>
      </c>
      <c r="I10" s="660">
        <v>574588.23875401192</v>
      </c>
      <c r="J10" s="942">
        <v>5.212378221766123E-4</v>
      </c>
    </row>
    <row r="11" spans="1:10" x14ac:dyDescent="0.2">
      <c r="A11" s="937" t="s">
        <v>250</v>
      </c>
      <c r="B11" s="711">
        <v>2682528.1757809827</v>
      </c>
      <c r="C11" s="660">
        <v>2590947.9092867132</v>
      </c>
      <c r="D11" s="942">
        <v>3.5346239947942948E-2</v>
      </c>
      <c r="E11" s="714">
        <v>1831985.5119252352</v>
      </c>
      <c r="F11" s="660">
        <v>1769774.6137926481</v>
      </c>
      <c r="G11" s="712">
        <v>3.5151876203754817E-2</v>
      </c>
      <c r="H11" s="711">
        <v>850542.66385450831</v>
      </c>
      <c r="I11" s="660">
        <v>821173.29549406539</v>
      </c>
      <c r="J11" s="942">
        <v>3.5765128410286007E-2</v>
      </c>
    </row>
    <row r="12" spans="1:10" x14ac:dyDescent="0.2">
      <c r="A12" s="937" t="s">
        <v>251</v>
      </c>
      <c r="B12" s="719">
        <v>2.2045223740391031</v>
      </c>
      <c r="C12" s="721">
        <v>2.2198768798764759</v>
      </c>
      <c r="D12" s="942">
        <v>-6.9168276747975099E-3</v>
      </c>
      <c r="E12" s="722">
        <v>2.0963856414244351</v>
      </c>
      <c r="F12" s="721">
        <v>2.0931591854661029</v>
      </c>
      <c r="G12" s="712">
        <v>1.541428851056903E-3</v>
      </c>
      <c r="H12" s="719">
        <v>2.5693556960718253</v>
      </c>
      <c r="I12" s="721">
        <v>2.5663436366791101</v>
      </c>
      <c r="J12" s="942">
        <v>1.1736773476731521E-3</v>
      </c>
    </row>
    <row r="13" spans="1:10" x14ac:dyDescent="0.2">
      <c r="A13" s="137" t="s">
        <v>252</v>
      </c>
      <c r="B13" s="715"/>
      <c r="C13" s="716"/>
      <c r="D13" s="717"/>
      <c r="E13" s="715"/>
      <c r="F13" s="716"/>
      <c r="G13" s="716"/>
      <c r="H13" s="715"/>
      <c r="I13" s="716"/>
      <c r="J13" s="717"/>
    </row>
    <row r="14" spans="1:10" x14ac:dyDescent="0.2">
      <c r="A14" s="826" t="s">
        <v>254</v>
      </c>
      <c r="B14" s="711">
        <v>5781367.4277938744</v>
      </c>
      <c r="C14" s="660">
        <v>5618131.7094596</v>
      </c>
      <c r="D14" s="942">
        <v>2.9055160465430996E-2</v>
      </c>
      <c r="E14" s="711">
        <v>4240802.9142390601</v>
      </c>
      <c r="F14" s="660">
        <v>4113609.1172832754</v>
      </c>
      <c r="G14" s="712">
        <v>3.092024383682479E-2</v>
      </c>
      <c r="H14" s="711">
        <v>1540564.5135023945</v>
      </c>
      <c r="I14" s="660">
        <v>1504522.5921763249</v>
      </c>
      <c r="J14" s="942">
        <v>2.3955719584066948E-2</v>
      </c>
    </row>
    <row r="15" spans="1:10" x14ac:dyDescent="0.2">
      <c r="A15" s="21" t="s">
        <v>585</v>
      </c>
      <c r="B15" s="719">
        <v>7.190553377200696</v>
      </c>
      <c r="C15" s="721">
        <v>7.1984195613390556</v>
      </c>
      <c r="D15" s="942">
        <v>-1.0927654426544642E-3</v>
      </c>
      <c r="E15" s="722">
        <v>7.7569809351543615</v>
      </c>
      <c r="F15" s="721">
        <v>7.7610970281812941</v>
      </c>
      <c r="G15" s="712">
        <v>-5.3034938385476682E-4</v>
      </c>
      <c r="H15" s="719">
        <v>5.6313147880935883</v>
      </c>
      <c r="I15" s="721">
        <v>5.6599679822611222</v>
      </c>
      <c r="J15" s="942">
        <v>-5.062430433764975E-3</v>
      </c>
    </row>
    <row r="16" spans="1:10" x14ac:dyDescent="0.2">
      <c r="A16" s="230" t="s">
        <v>255</v>
      </c>
      <c r="B16" s="715"/>
      <c r="C16" s="716"/>
      <c r="D16" s="717"/>
      <c r="E16" s="715"/>
      <c r="F16" s="716"/>
      <c r="G16" s="716"/>
      <c r="H16" s="715"/>
      <c r="I16" s="716"/>
      <c r="J16" s="717"/>
    </row>
    <row r="17" spans="1:10" x14ac:dyDescent="0.2">
      <c r="A17" s="8" t="s">
        <v>256</v>
      </c>
      <c r="B17" s="711">
        <v>287878.17944618565</v>
      </c>
      <c r="C17" s="660">
        <v>309453.79958062485</v>
      </c>
      <c r="D17" s="942">
        <v>-6.9721619717317163E-2</v>
      </c>
      <c r="E17" s="714">
        <v>83475.251394459265</v>
      </c>
      <c r="F17" s="660">
        <v>84188.323041783893</v>
      </c>
      <c r="G17" s="712">
        <v>-8.4699590342323106E-3</v>
      </c>
      <c r="H17" s="711">
        <v>204402.9280517578</v>
      </c>
      <c r="I17" s="660">
        <v>225265.47653884094</v>
      </c>
      <c r="J17" s="942">
        <v>-9.2613163843976554E-2</v>
      </c>
    </row>
    <row r="18" spans="1:10" x14ac:dyDescent="0.2">
      <c r="A18" s="8" t="s">
        <v>257</v>
      </c>
      <c r="B18" s="711">
        <v>1340231.9318309345</v>
      </c>
      <c r="C18" s="660">
        <v>1350648.0932727256</v>
      </c>
      <c r="D18" s="942">
        <v>-7.7119728622664363E-3</v>
      </c>
      <c r="E18" s="714">
        <v>667285.23612151959</v>
      </c>
      <c r="F18" s="660">
        <v>660752.71395717119</v>
      </c>
      <c r="G18" s="712">
        <v>9.886485558607605E-3</v>
      </c>
      <c r="H18" s="711">
        <v>672946.69570970663</v>
      </c>
      <c r="I18" s="660">
        <v>689895.3793155544</v>
      </c>
      <c r="J18" s="942">
        <v>-2.4567034530166842E-2</v>
      </c>
    </row>
    <row r="19" spans="1:10" x14ac:dyDescent="0.2">
      <c r="A19" s="8" t="s">
        <v>258</v>
      </c>
      <c r="B19" s="711">
        <v>207591.92621013871</v>
      </c>
      <c r="C19" s="660">
        <v>235934.39517966847</v>
      </c>
      <c r="D19" s="942">
        <v>-0.12012860163074757</v>
      </c>
      <c r="E19" s="714">
        <v>47446.306766438363</v>
      </c>
      <c r="F19" s="660">
        <v>49672.234727752751</v>
      </c>
      <c r="G19" s="712">
        <v>-4.481231765622018E-2</v>
      </c>
      <c r="H19" s="711">
        <v>160145.61944369288</v>
      </c>
      <c r="I19" s="660">
        <v>186262.16045191573</v>
      </c>
      <c r="J19" s="942">
        <v>-0.14021388426322334</v>
      </c>
    </row>
    <row r="20" spans="1:10" x14ac:dyDescent="0.2">
      <c r="A20" s="8" t="s">
        <v>259</v>
      </c>
      <c r="B20" s="711">
        <v>4360849.2426883485</v>
      </c>
      <c r="C20" s="660">
        <v>4193964.2117849165</v>
      </c>
      <c r="D20" s="942">
        <v>3.9791715540750117E-2</v>
      </c>
      <c r="E20" s="714">
        <v>3537488.7334952992</v>
      </c>
      <c r="F20" s="660">
        <v>3418340.3150113239</v>
      </c>
      <c r="G20" s="712">
        <v>3.485563387610835E-2</v>
      </c>
      <c r="H20" s="711">
        <v>823360.50918463466</v>
      </c>
      <c r="I20" s="660">
        <v>775623.89677359269</v>
      </c>
      <c r="J20" s="942">
        <v>6.1546082591852347E-2</v>
      </c>
    </row>
    <row r="21" spans="1:10" x14ac:dyDescent="0.2">
      <c r="A21" s="230" t="s">
        <v>260</v>
      </c>
      <c r="B21" s="715"/>
      <c r="C21" s="716"/>
      <c r="D21" s="717"/>
      <c r="E21" s="715"/>
      <c r="F21" s="716"/>
      <c r="G21" s="716"/>
      <c r="H21" s="715"/>
      <c r="I21" s="716"/>
      <c r="J21" s="717"/>
    </row>
    <row r="22" spans="1:10" x14ac:dyDescent="0.2">
      <c r="A22" s="8" t="s">
        <v>514</v>
      </c>
      <c r="B22" s="711">
        <v>3173277.4796759244</v>
      </c>
      <c r="C22" s="660">
        <v>3114253.9011063827</v>
      </c>
      <c r="D22" s="942">
        <v>1.8952718835343774E-2</v>
      </c>
      <c r="E22" s="714">
        <v>1856482.9581937534</v>
      </c>
      <c r="F22" s="660">
        <v>1827509.5169620684</v>
      </c>
      <c r="G22" s="712">
        <v>1.5854057646631947E-2</v>
      </c>
      <c r="H22" s="711">
        <v>1316794.5214698026</v>
      </c>
      <c r="I22" s="660">
        <v>1286744.3841443143</v>
      </c>
      <c r="J22" s="942">
        <v>2.335361839987482E-2</v>
      </c>
    </row>
    <row r="23" spans="1:10" x14ac:dyDescent="0.2">
      <c r="A23" s="8" t="s">
        <v>261</v>
      </c>
      <c r="B23" s="711">
        <v>1813731.6819800455</v>
      </c>
      <c r="C23" s="660">
        <v>1754522.4863578402</v>
      </c>
      <c r="D23" s="942">
        <v>3.3746615436725413E-2</v>
      </c>
      <c r="E23" s="714">
        <v>1555408.4476341435</v>
      </c>
      <c r="F23" s="660">
        <v>1496987.2463505475</v>
      </c>
      <c r="G23" s="712">
        <v>3.9025851039158121E-2</v>
      </c>
      <c r="H23" s="711">
        <v>258323.23434382462</v>
      </c>
      <c r="I23" s="660">
        <v>257535.24000729268</v>
      </c>
      <c r="J23" s="942">
        <v>3.0597534399938731E-3</v>
      </c>
    </row>
    <row r="24" spans="1:10" x14ac:dyDescent="0.2">
      <c r="A24" s="8" t="s">
        <v>262</v>
      </c>
      <c r="B24" s="711">
        <v>1781829.993370987</v>
      </c>
      <c r="C24" s="660">
        <v>1727433.6087029418</v>
      </c>
      <c r="D24" s="942">
        <v>3.1489710744304178E-2</v>
      </c>
      <c r="E24" s="714">
        <v>1527893.0091696947</v>
      </c>
      <c r="F24" s="660">
        <v>1472721.9036914858</v>
      </c>
      <c r="G24" s="712">
        <v>3.7461998317481759E-2</v>
      </c>
      <c r="H24" s="711">
        <v>253936.98419900768</v>
      </c>
      <c r="I24" s="660">
        <v>254711.70501145607</v>
      </c>
      <c r="J24" s="942">
        <v>-3.0415595247714755E-3</v>
      </c>
    </row>
    <row r="25" spans="1:10" x14ac:dyDescent="0.2">
      <c r="A25" s="826" t="s">
        <v>1115</v>
      </c>
      <c r="B25" s="711">
        <v>38841.391919131944</v>
      </c>
      <c r="C25" s="660">
        <v>41885.014289421968</v>
      </c>
      <c r="D25" s="942">
        <v>-7.2666141385528626E-2</v>
      </c>
      <c r="E25" s="714">
        <v>30133.98228280251</v>
      </c>
      <c r="F25" s="660">
        <v>34216.382946735735</v>
      </c>
      <c r="G25" s="712">
        <v>-0.11931128635917632</v>
      </c>
      <c r="H25" s="711">
        <v>8707.4096363274311</v>
      </c>
      <c r="I25" s="660">
        <v>7668.6313426862343</v>
      </c>
      <c r="J25" s="942">
        <v>0.13545810813189063</v>
      </c>
    </row>
    <row r="26" spans="1:10" x14ac:dyDescent="0.2">
      <c r="A26" s="826" t="s">
        <v>1116</v>
      </c>
      <c r="B26" s="711">
        <v>39383.06556052783</v>
      </c>
      <c r="C26" s="660">
        <v>35184.912527343273</v>
      </c>
      <c r="D26" s="942">
        <v>0.11931685292444727</v>
      </c>
      <c r="E26" s="714">
        <v>32797.922869574919</v>
      </c>
      <c r="F26" s="660">
        <v>29561.202779136816</v>
      </c>
      <c r="G26" s="712">
        <v>0.10949216493729597</v>
      </c>
      <c r="H26" s="711">
        <v>6585.1426909514003</v>
      </c>
      <c r="I26" s="660">
        <v>5623.7097482064573</v>
      </c>
      <c r="J26" s="942">
        <v>0.17096062666668876</v>
      </c>
    </row>
    <row r="27" spans="1:10" x14ac:dyDescent="0.2">
      <c r="A27" s="8" t="s">
        <v>231</v>
      </c>
      <c r="B27" s="711">
        <v>836066.17936005245</v>
      </c>
      <c r="C27" s="660">
        <v>823863.15010468906</v>
      </c>
      <c r="D27" s="942">
        <v>1.4811961493620407E-2</v>
      </c>
      <c r="E27" s="714">
        <v>756317.51462126023</v>
      </c>
      <c r="F27" s="660">
        <v>739644.05778454151</v>
      </c>
      <c r="G27" s="712">
        <v>2.2542541457928778E-2</v>
      </c>
      <c r="H27" s="711">
        <v>79748.66473863936</v>
      </c>
      <c r="I27" s="660">
        <v>84219.092320147567</v>
      </c>
      <c r="J27" s="942">
        <v>-5.3080928069308531E-2</v>
      </c>
    </row>
    <row r="28" spans="1:10" x14ac:dyDescent="0.2">
      <c r="A28" s="8" t="s">
        <v>0</v>
      </c>
      <c r="B28" s="711">
        <v>1002630.148053869</v>
      </c>
      <c r="C28" s="660">
        <v>982986.01186079602</v>
      </c>
      <c r="D28" s="942">
        <v>1.9984146219829357E-2</v>
      </c>
      <c r="E28" s="714">
        <v>814721.13785168959</v>
      </c>
      <c r="F28" s="660">
        <v>792536.09264704399</v>
      </c>
      <c r="G28" s="712">
        <v>2.7992473037471877E-2</v>
      </c>
      <c r="H28" s="711">
        <v>187909.01020234087</v>
      </c>
      <c r="I28" s="660">
        <v>190449.919213752</v>
      </c>
      <c r="J28" s="942">
        <v>-1.3341612440167738E-2</v>
      </c>
    </row>
    <row r="29" spans="1:10" x14ac:dyDescent="0.2">
      <c r="A29" s="8" t="s">
        <v>236</v>
      </c>
      <c r="B29" s="711">
        <v>305235.80611528002</v>
      </c>
      <c r="C29" s="660">
        <v>306623.66924965451</v>
      </c>
      <c r="D29" s="942">
        <v>-4.5262752799571926E-3</v>
      </c>
      <c r="E29" s="714">
        <v>235916.64311861963</v>
      </c>
      <c r="F29" s="660">
        <v>231529.52919532696</v>
      </c>
      <c r="G29" s="712">
        <v>1.894839910287005E-2</v>
      </c>
      <c r="H29" s="711">
        <v>69319.162996536907</v>
      </c>
      <c r="I29" s="660">
        <v>75094.140054327552</v>
      </c>
      <c r="J29" s="942">
        <v>-7.6903165195216117E-2</v>
      </c>
    </row>
    <row r="30" spans="1:10" x14ac:dyDescent="0.2">
      <c r="A30" s="8" t="s">
        <v>243</v>
      </c>
      <c r="B30" s="711">
        <v>873936.68990210502</v>
      </c>
      <c r="C30" s="660">
        <v>852503.97814113938</v>
      </c>
      <c r="D30" s="942">
        <v>2.514089354480098E-2</v>
      </c>
      <c r="E30" s="714">
        <v>719907.3404274584</v>
      </c>
      <c r="F30" s="660">
        <v>698574.54860454006</v>
      </c>
      <c r="G30" s="712">
        <v>3.0537602415565246E-2</v>
      </c>
      <c r="H30" s="711">
        <v>154029.34947435692</v>
      </c>
      <c r="I30" s="660">
        <v>153929.42953659932</v>
      </c>
      <c r="J30" s="942">
        <v>6.4912822751583832E-4</v>
      </c>
    </row>
    <row r="31" spans="1:10" x14ac:dyDescent="0.2">
      <c r="A31" s="137" t="s">
        <v>128</v>
      </c>
      <c r="B31" s="715"/>
      <c r="C31" s="716"/>
      <c r="D31" s="717"/>
      <c r="E31" s="715"/>
      <c r="F31" s="716"/>
      <c r="G31" s="716"/>
      <c r="H31" s="715"/>
      <c r="I31" s="716"/>
      <c r="J31" s="717"/>
    </row>
    <row r="32" spans="1:10" x14ac:dyDescent="0.2">
      <c r="A32" s="20" t="s">
        <v>517</v>
      </c>
      <c r="B32" s="723">
        <v>7.2158375414282814</v>
      </c>
      <c r="C32" s="721">
        <v>7.2691985117143902</v>
      </c>
      <c r="D32" s="942">
        <v>-7.3406951536839626E-3</v>
      </c>
      <c r="E32" s="722">
        <v>7.6645801326343657</v>
      </c>
      <c r="F32" s="721">
        <v>7.7869257818797095</v>
      </c>
      <c r="G32" s="712">
        <v>-1.5711675271137704E-2</v>
      </c>
      <c r="H32" s="723">
        <v>6.5831777303410393</v>
      </c>
      <c r="I32" s="721">
        <v>6.5338920086680705</v>
      </c>
      <c r="J32" s="942">
        <v>7.5430878881352914E-3</v>
      </c>
    </row>
    <row r="33" spans="1:10" x14ac:dyDescent="0.2">
      <c r="A33" s="20" t="s">
        <v>264</v>
      </c>
      <c r="B33" s="723">
        <v>8.8847476918738124</v>
      </c>
      <c r="C33" s="721">
        <v>8.9456449452175555</v>
      </c>
      <c r="D33" s="942">
        <v>-6.8074748904828342E-3</v>
      </c>
      <c r="E33" s="722">
        <v>8.8628086470915317</v>
      </c>
      <c r="F33" s="721">
        <v>8.9898189402375603</v>
      </c>
      <c r="G33" s="712">
        <v>-1.4128237063545601E-2</v>
      </c>
      <c r="H33" s="723">
        <v>9.01675096527158</v>
      </c>
      <c r="I33" s="721">
        <v>8.690234578280263</v>
      </c>
      <c r="J33" s="942">
        <v>3.7572793237065083E-2</v>
      </c>
    </row>
    <row r="34" spans="1:10" x14ac:dyDescent="0.2">
      <c r="A34" s="20" t="s">
        <v>518</v>
      </c>
      <c r="B34" s="723">
        <v>5.820513075523035</v>
      </c>
      <c r="C34" s="721">
        <v>5.2820022775732784</v>
      </c>
      <c r="D34" s="942">
        <v>0.10195201926288555</v>
      </c>
      <c r="E34" s="722">
        <v>6.4597126483081198</v>
      </c>
      <c r="F34" s="721">
        <v>5.9256255480740414</v>
      </c>
      <c r="G34" s="712">
        <v>9.0131766832223903E-2</v>
      </c>
      <c r="H34" s="723">
        <v>3.6084167798439801</v>
      </c>
      <c r="I34" s="721">
        <v>2.4102433791761229</v>
      </c>
      <c r="J34" s="942">
        <v>0.49711718369180646</v>
      </c>
    </row>
    <row r="35" spans="1:10" x14ac:dyDescent="0.2">
      <c r="A35" s="20" t="s">
        <v>519</v>
      </c>
      <c r="B35" s="723">
        <v>4.0293104203669339</v>
      </c>
      <c r="C35" s="721">
        <v>3.1912931286975526</v>
      </c>
      <c r="D35" s="942">
        <v>0.26259489738925912</v>
      </c>
      <c r="E35" s="722">
        <v>4.3668503274708348</v>
      </c>
      <c r="F35" s="721">
        <v>3.4567642172563935</v>
      </c>
      <c r="G35" s="712">
        <v>0.26327688352917789</v>
      </c>
      <c r="H35" s="723">
        <v>2.3481611487179928</v>
      </c>
      <c r="I35" s="721">
        <v>1.7958362092877787</v>
      </c>
      <c r="J35" s="942">
        <v>0.3075586384625042</v>
      </c>
    </row>
    <row r="36" spans="1:10" x14ac:dyDescent="0.2">
      <c r="A36" s="608" t="s">
        <v>520</v>
      </c>
      <c r="B36" s="723">
        <v>8.4369812459428903</v>
      </c>
      <c r="C36" s="721">
        <v>8.4304679837978789</v>
      </c>
      <c r="D36" s="942">
        <v>7.7258607203400942E-4</v>
      </c>
      <c r="E36" s="722">
        <v>8.639179185405224</v>
      </c>
      <c r="F36" s="721">
        <v>8.6803724361843653</v>
      </c>
      <c r="G36" s="712">
        <v>-4.7455625990684425E-3</v>
      </c>
      <c r="H36" s="723">
        <v>6.519383709520354</v>
      </c>
      <c r="I36" s="721">
        <v>6.235712161463999</v>
      </c>
      <c r="J36" s="942">
        <v>4.5491443593149272E-2</v>
      </c>
    </row>
    <row r="37" spans="1:10" x14ac:dyDescent="0.2">
      <c r="A37" s="608" t="s">
        <v>1</v>
      </c>
      <c r="B37" s="723">
        <v>8.4288322903778834</v>
      </c>
      <c r="C37" s="721">
        <v>8.5014810738141726</v>
      </c>
      <c r="D37" s="942">
        <v>-8.5454267092422986E-3</v>
      </c>
      <c r="E37" s="722">
        <v>9.0499055426335833</v>
      </c>
      <c r="F37" s="721">
        <v>9.2214406720032756</v>
      </c>
      <c r="G37" s="712">
        <v>-1.8601771184244664E-2</v>
      </c>
      <c r="H37" s="723">
        <v>5.736031629980495</v>
      </c>
      <c r="I37" s="721">
        <v>5.505449523009319</v>
      </c>
      <c r="J37" s="942">
        <v>4.1882521310473875E-2</v>
      </c>
    </row>
    <row r="38" spans="1:10" x14ac:dyDescent="0.2">
      <c r="A38" s="20" t="s">
        <v>129</v>
      </c>
      <c r="B38" s="723">
        <v>4.8964220565262178</v>
      </c>
      <c r="C38" s="721">
        <v>4.7813009884875664</v>
      </c>
      <c r="D38" s="942">
        <v>2.4077352234431748E-2</v>
      </c>
      <c r="E38" s="722">
        <v>5.5158354060113215</v>
      </c>
      <c r="F38" s="721">
        <v>5.515759523355003</v>
      </c>
      <c r="G38" s="712">
        <v>1.3757426515326188E-5</v>
      </c>
      <c r="H38" s="723">
        <v>2.7883481589722146</v>
      </c>
      <c r="I38" s="721">
        <v>2.5168255091981058</v>
      </c>
      <c r="J38" s="942">
        <v>0.10788298544408015</v>
      </c>
    </row>
    <row r="39" spans="1:10" x14ac:dyDescent="0.2">
      <c r="A39" s="20" t="s">
        <v>130</v>
      </c>
      <c r="B39" s="723">
        <v>7.9598878432522167</v>
      </c>
      <c r="C39" s="721">
        <v>8.0829850645467598</v>
      </c>
      <c r="D39" s="942">
        <v>-1.522917836808424E-2</v>
      </c>
      <c r="E39" s="722">
        <v>8.4342409462869092</v>
      </c>
      <c r="F39" s="721">
        <v>8.6336717608975349</v>
      </c>
      <c r="G39" s="712">
        <v>-2.3099188865838172E-2</v>
      </c>
      <c r="H39" s="723">
        <v>5.7428410142274879</v>
      </c>
      <c r="I39" s="721">
        <v>5.583815727766499</v>
      </c>
      <c r="J39" s="942">
        <v>2.8479680242707195E-2</v>
      </c>
    </row>
    <row r="40" spans="1:10" x14ac:dyDescent="0.2">
      <c r="A40" s="20" t="s">
        <v>279</v>
      </c>
      <c r="B40" s="723">
        <v>9.4473504477132018</v>
      </c>
      <c r="C40" s="721">
        <v>9.563152187863226</v>
      </c>
      <c r="D40" s="942">
        <v>-1.210916002121043E-2</v>
      </c>
      <c r="E40" s="722">
        <v>9.9074583230753888</v>
      </c>
      <c r="F40" s="721">
        <v>10.089396703951564</v>
      </c>
      <c r="G40" s="712">
        <v>-1.8032632298511819E-2</v>
      </c>
      <c r="H40" s="723">
        <v>8.1807843275684018</v>
      </c>
      <c r="I40" s="721">
        <v>8.124314213241048</v>
      </c>
      <c r="J40" s="942">
        <v>6.9507545923468417E-3</v>
      </c>
    </row>
    <row r="41" spans="1:10" x14ac:dyDescent="0.2">
      <c r="A41" s="230" t="s">
        <v>280</v>
      </c>
      <c r="B41" s="715"/>
      <c r="C41" s="724"/>
      <c r="D41" s="943"/>
      <c r="E41" s="715"/>
      <c r="F41" s="724"/>
      <c r="G41" s="725"/>
      <c r="H41" s="715"/>
      <c r="I41" s="724"/>
      <c r="J41" s="943"/>
    </row>
    <row r="42" spans="1:10" x14ac:dyDescent="0.2">
      <c r="A42" s="938" t="s">
        <v>281</v>
      </c>
      <c r="B42" s="711">
        <v>3222033.2448519804</v>
      </c>
      <c r="C42" s="660">
        <v>3115569</v>
      </c>
      <c r="D42" s="942">
        <v>3.417168576654217E-2</v>
      </c>
      <c r="E42" s="711">
        <v>2126007.4219930805</v>
      </c>
      <c r="F42" s="660">
        <v>2042939</v>
      </c>
      <c r="G42" s="712">
        <v>4.0661234619868925E-2</v>
      </c>
      <c r="H42" s="711">
        <v>1096025.8228508162</v>
      </c>
      <c r="I42" s="660">
        <v>1072630</v>
      </c>
      <c r="J42" s="942">
        <v>2.1811643204848075E-2</v>
      </c>
    </row>
    <row r="43" spans="1:10" x14ac:dyDescent="0.2">
      <c r="A43" s="826" t="s">
        <v>1080</v>
      </c>
      <c r="B43" s="711">
        <v>2784001.4751992347</v>
      </c>
      <c r="C43" s="660">
        <v>2694051.6934025637</v>
      </c>
      <c r="D43" s="942">
        <v>3.3388290958539457E-2</v>
      </c>
      <c r="E43" s="711">
        <v>1784066.4765062234</v>
      </c>
      <c r="F43" s="660">
        <v>1707594.629599228</v>
      </c>
      <c r="G43" s="712">
        <v>4.4783372810760946E-2</v>
      </c>
      <c r="H43" s="711">
        <v>999934.99868486635</v>
      </c>
      <c r="I43" s="660">
        <v>986457.06380333577</v>
      </c>
      <c r="J43" s="942">
        <v>1.3662971634635257E-2</v>
      </c>
    </row>
    <row r="44" spans="1:10" x14ac:dyDescent="0.2">
      <c r="A44" s="938" t="s">
        <v>282</v>
      </c>
      <c r="B44" s="711">
        <v>1185038.0943793135</v>
      </c>
      <c r="C44" s="660">
        <v>1171903</v>
      </c>
      <c r="D44" s="942">
        <v>1.1208346065598951E-2</v>
      </c>
      <c r="E44" s="711">
        <v>891359.68579612719</v>
      </c>
      <c r="F44" s="660">
        <v>887273</v>
      </c>
      <c r="G44" s="712">
        <v>4.6058944610365415E-3</v>
      </c>
      <c r="H44" s="711">
        <v>293678.40858297632</v>
      </c>
      <c r="I44" s="660">
        <v>284630</v>
      </c>
      <c r="J44" s="942">
        <v>3.1790073368851868E-2</v>
      </c>
    </row>
    <row r="45" spans="1:10" x14ac:dyDescent="0.2">
      <c r="A45" s="826" t="s">
        <v>1081</v>
      </c>
      <c r="B45" s="711">
        <v>948262.49451040092</v>
      </c>
      <c r="C45" s="660">
        <v>940457.94752325851</v>
      </c>
      <c r="D45" s="942">
        <v>8.2986666311832824E-3</v>
      </c>
      <c r="E45" s="711">
        <v>717699.62226535857</v>
      </c>
      <c r="F45" s="660">
        <v>713012.07750063029</v>
      </c>
      <c r="G45" s="712">
        <v>6.5742852227130832E-3</v>
      </c>
      <c r="H45" s="711">
        <v>230562.87224518566</v>
      </c>
      <c r="I45" s="660">
        <v>227445.87002262819</v>
      </c>
      <c r="J45" s="942">
        <v>1.3704369405552974E-2</v>
      </c>
    </row>
    <row r="46" spans="1:10" x14ac:dyDescent="0.2">
      <c r="A46" s="938" t="s">
        <v>567</v>
      </c>
      <c r="B46" s="711">
        <v>668733.810250054</v>
      </c>
      <c r="C46" s="660">
        <v>673627</v>
      </c>
      <c r="D46" s="942">
        <v>-7.26394540293962E-3</v>
      </c>
      <c r="E46" s="711">
        <v>543528.54492345476</v>
      </c>
      <c r="F46" s="660">
        <v>550993</v>
      </c>
      <c r="G46" s="712">
        <v>-1.3547277509052269E-2</v>
      </c>
      <c r="H46" s="711">
        <v>125205.26532658578</v>
      </c>
      <c r="I46" s="660">
        <v>122635</v>
      </c>
      <c r="J46" s="942">
        <v>2.0958660468755053E-2</v>
      </c>
    </row>
    <row r="47" spans="1:10" x14ac:dyDescent="0.2">
      <c r="A47" s="828" t="s">
        <v>629</v>
      </c>
      <c r="B47" s="711">
        <v>524180.16240474896</v>
      </c>
      <c r="C47" s="660">
        <v>525909.1815890834</v>
      </c>
      <c r="D47" s="942">
        <v>-3.2876763609831494E-3</v>
      </c>
      <c r="E47" s="711">
        <v>424694.09032671771</v>
      </c>
      <c r="F47" s="660">
        <v>430228.45928191993</v>
      </c>
      <c r="G47" s="712">
        <v>-1.2863790936656017E-2</v>
      </c>
      <c r="H47" s="711">
        <v>99486.072077976423</v>
      </c>
      <c r="I47" s="660">
        <v>95680.72230716348</v>
      </c>
      <c r="J47" s="942">
        <v>3.9771331978417201E-2</v>
      </c>
    </row>
    <row r="48" spans="1:10" x14ac:dyDescent="0.2">
      <c r="A48" s="938" t="s">
        <v>172</v>
      </c>
      <c r="B48" s="711">
        <v>458956.06943772559</v>
      </c>
      <c r="C48" s="660">
        <v>437249</v>
      </c>
      <c r="D48" s="942">
        <v>4.9644640554296515E-2</v>
      </c>
      <c r="E48" s="711">
        <v>410130.80930735066</v>
      </c>
      <c r="F48" s="660">
        <v>389175</v>
      </c>
      <c r="G48" s="712">
        <v>5.3846750966404899E-2</v>
      </c>
      <c r="H48" s="711">
        <v>48825.260130328868</v>
      </c>
      <c r="I48" s="660">
        <v>48074</v>
      </c>
      <c r="J48" s="942">
        <v>1.5627160842219601E-2</v>
      </c>
    </row>
    <row r="49" spans="1:10" x14ac:dyDescent="0.2">
      <c r="A49" s="8" t="s">
        <v>725</v>
      </c>
      <c r="B49" s="711">
        <v>23963.883526617479</v>
      </c>
      <c r="C49" s="660">
        <v>23220.764586326313</v>
      </c>
      <c r="D49" s="942">
        <v>3.2002345897290452E-2</v>
      </c>
      <c r="E49" s="711">
        <v>18492.881443120907</v>
      </c>
      <c r="F49" s="660">
        <v>18062.212890013801</v>
      </c>
      <c r="G49" s="712">
        <v>2.3843620697506784E-2</v>
      </c>
      <c r="H49" s="711">
        <v>5471.0020834959605</v>
      </c>
      <c r="I49" s="660">
        <v>5158.5516963125119</v>
      </c>
      <c r="J49" s="942">
        <v>6.0569401176457704E-2</v>
      </c>
    </row>
    <row r="50" spans="1:10" x14ac:dyDescent="0.2">
      <c r="A50" s="8" t="s">
        <v>863</v>
      </c>
      <c r="B50" s="711">
        <v>26296.33509709311</v>
      </c>
      <c r="C50" s="660">
        <v>28079.097620855668</v>
      </c>
      <c r="D50" s="942">
        <v>-6.349073420502005E-2</v>
      </c>
      <c r="E50" s="711">
        <v>22840.391673220933</v>
      </c>
      <c r="F50" s="660">
        <v>24306.088324005301</v>
      </c>
      <c r="G50" s="712">
        <v>-6.030162612948331E-2</v>
      </c>
      <c r="H50" s="711">
        <v>3455.9434238721128</v>
      </c>
      <c r="I50" s="660">
        <v>3773.0092968503677</v>
      </c>
      <c r="J50" s="942">
        <v>-8.4035274772032764E-2</v>
      </c>
    </row>
    <row r="51" spans="1:10" x14ac:dyDescent="0.2">
      <c r="A51" s="826" t="s">
        <v>1035</v>
      </c>
      <c r="B51" s="711">
        <v>33988.970424024039</v>
      </c>
      <c r="C51" s="660" t="s">
        <v>883</v>
      </c>
      <c r="D51" s="942" t="s">
        <v>883</v>
      </c>
      <c r="E51" s="711">
        <v>20483.23199269766</v>
      </c>
      <c r="F51" s="660" t="s">
        <v>883</v>
      </c>
      <c r="G51" s="712" t="s">
        <v>883</v>
      </c>
      <c r="H51" s="711">
        <v>13505.738431326616</v>
      </c>
      <c r="I51" s="660" t="s">
        <v>883</v>
      </c>
      <c r="J51" s="942" t="s">
        <v>883</v>
      </c>
    </row>
    <row r="52" spans="1:10" x14ac:dyDescent="0.2">
      <c r="A52" s="826" t="s">
        <v>1036</v>
      </c>
      <c r="B52" s="711">
        <v>8908.8781603964362</v>
      </c>
      <c r="C52" s="660" t="s">
        <v>883</v>
      </c>
      <c r="D52" s="942" t="s">
        <v>883</v>
      </c>
      <c r="E52" s="711">
        <v>6571.1173083017493</v>
      </c>
      <c r="F52" s="660" t="s">
        <v>883</v>
      </c>
      <c r="G52" s="712" t="s">
        <v>883</v>
      </c>
      <c r="H52" s="711">
        <v>2337.7608520946324</v>
      </c>
      <c r="I52" s="660" t="s">
        <v>883</v>
      </c>
      <c r="J52" s="942" t="s">
        <v>883</v>
      </c>
    </row>
    <row r="53" spans="1:10" x14ac:dyDescent="0.2">
      <c r="A53" s="8" t="s">
        <v>285</v>
      </c>
      <c r="B53" s="711">
        <v>45646.50237827871</v>
      </c>
      <c r="C53" s="660">
        <v>48741.264139506966</v>
      </c>
      <c r="D53" s="942">
        <v>-6.3493670422056447E-2</v>
      </c>
      <c r="E53" s="711">
        <v>39096.998803810842</v>
      </c>
      <c r="F53" s="660">
        <v>40274.803044209861</v>
      </c>
      <c r="G53" s="712">
        <v>-2.9244196156741897E-2</v>
      </c>
      <c r="H53" s="711">
        <v>6549.503574463959</v>
      </c>
      <c r="I53" s="660">
        <v>8466.4610952971052</v>
      </c>
      <c r="J53" s="942">
        <v>-0.2264178030532692</v>
      </c>
    </row>
    <row r="54" spans="1:10" x14ac:dyDescent="0.2">
      <c r="A54" s="8" t="s">
        <v>286</v>
      </c>
      <c r="B54" s="711">
        <v>49679.765402038698</v>
      </c>
      <c r="C54" s="660">
        <v>59684.41837396982</v>
      </c>
      <c r="D54" s="942">
        <v>-0.16762587697921594</v>
      </c>
      <c r="E54" s="711">
        <v>41435.865295145057</v>
      </c>
      <c r="F54" s="660">
        <v>47502.844106222226</v>
      </c>
      <c r="G54" s="712">
        <v>-0.12771822246075737</v>
      </c>
      <c r="H54" s="711">
        <v>8243.9001068869675</v>
      </c>
      <c r="I54" s="660">
        <v>12181.574267747594</v>
      </c>
      <c r="J54" s="942">
        <v>-0.32324838106402753</v>
      </c>
    </row>
    <row r="55" spans="1:10" x14ac:dyDescent="0.2">
      <c r="A55" s="8" t="s">
        <v>287</v>
      </c>
      <c r="B55" s="711">
        <v>607639.96497873729</v>
      </c>
      <c r="C55" s="660">
        <v>592872.52043635747</v>
      </c>
      <c r="D55" s="942">
        <v>2.4908296528081353E-2</v>
      </c>
      <c r="E55" s="711">
        <v>547110.81403268524</v>
      </c>
      <c r="F55" s="660">
        <v>531939.45298372291</v>
      </c>
      <c r="G55" s="712">
        <v>2.8520841918876494E-2</v>
      </c>
      <c r="H55" s="711">
        <v>60529.150946172143</v>
      </c>
      <c r="I55" s="660">
        <v>60933.067452634539</v>
      </c>
      <c r="J55" s="942">
        <v>-6.6288556172947599E-3</v>
      </c>
    </row>
    <row r="56" spans="1:10" x14ac:dyDescent="0.2">
      <c r="A56" s="230" t="s">
        <v>288</v>
      </c>
      <c r="B56" s="715"/>
      <c r="C56" s="724"/>
      <c r="D56" s="717"/>
      <c r="E56" s="715"/>
      <c r="F56" s="724"/>
      <c r="G56" s="716"/>
      <c r="H56" s="715"/>
      <c r="I56" s="724"/>
      <c r="J56" s="717"/>
    </row>
    <row r="57" spans="1:10" x14ac:dyDescent="0.2">
      <c r="A57" s="21" t="s">
        <v>289</v>
      </c>
      <c r="B57" s="711">
        <v>4734846.8545911405</v>
      </c>
      <c r="C57" s="660">
        <v>4600686.3688370883</v>
      </c>
      <c r="D57" s="942">
        <v>2.9160971863414265E-2</v>
      </c>
      <c r="E57" s="714">
        <v>3436815.7028983776</v>
      </c>
      <c r="F57" s="660">
        <v>3333131.6637537493</v>
      </c>
      <c r="G57" s="712">
        <v>3.1107093749743964E-2</v>
      </c>
      <c r="H57" s="714">
        <v>1298031.1516924966</v>
      </c>
      <c r="I57" s="660">
        <v>1267554.7050833388</v>
      </c>
      <c r="J57" s="942">
        <v>2.4043496100749406E-2</v>
      </c>
    </row>
    <row r="58" spans="1:10" x14ac:dyDescent="0.2">
      <c r="A58" s="21" t="s">
        <v>181</v>
      </c>
      <c r="B58" s="711">
        <v>4579521.9312893935</v>
      </c>
      <c r="C58" s="660">
        <v>4444945.2179665547</v>
      </c>
      <c r="D58" s="942">
        <v>3.0276349138989911E-2</v>
      </c>
      <c r="E58" s="714">
        <v>3346345.071287483</v>
      </c>
      <c r="F58" s="660">
        <v>3241616.0260750395</v>
      </c>
      <c r="G58" s="712">
        <v>3.2307665179965639E-2</v>
      </c>
      <c r="H58" s="714">
        <v>1233176.8600047177</v>
      </c>
      <c r="I58" s="660">
        <v>1203329.1918915154</v>
      </c>
      <c r="J58" s="942">
        <v>2.4804241694066143E-2</v>
      </c>
    </row>
    <row r="59" spans="1:10" x14ac:dyDescent="0.2">
      <c r="A59" s="21" t="s">
        <v>182</v>
      </c>
      <c r="B59" s="711">
        <v>150741.52806766488</v>
      </c>
      <c r="C59" s="660">
        <v>153754.16067336837</v>
      </c>
      <c r="D59" s="942">
        <v>-1.9593828176809214E-2</v>
      </c>
      <c r="E59" s="714">
        <v>87271.513104891201</v>
      </c>
      <c r="F59" s="660">
        <v>90978.840228939298</v>
      </c>
      <c r="G59" s="712">
        <v>-4.0749333743087646E-2</v>
      </c>
      <c r="H59" s="714">
        <v>63470.014962732814</v>
      </c>
      <c r="I59" s="660">
        <v>62775.32044442906</v>
      </c>
      <c r="J59" s="942">
        <v>1.1066363554746328E-2</v>
      </c>
    </row>
    <row r="60" spans="1:10" x14ac:dyDescent="0.2">
      <c r="A60" s="21" t="s">
        <v>587</v>
      </c>
      <c r="B60" s="711">
        <v>51501.884617476455</v>
      </c>
      <c r="C60" s="660">
        <v>55481.420769690842</v>
      </c>
      <c r="D60" s="942">
        <v>-7.1727365611883975E-2</v>
      </c>
      <c r="E60" s="714">
        <v>33998.327009203385</v>
      </c>
      <c r="F60" s="660">
        <v>36324.429348312071</v>
      </c>
      <c r="G60" s="712">
        <v>-6.403685841293949E-2</v>
      </c>
      <c r="H60" s="714">
        <v>17503.55760826993</v>
      </c>
      <c r="I60" s="660">
        <v>19156.991421378771</v>
      </c>
      <c r="J60" s="942">
        <v>-8.630968071863554E-2</v>
      </c>
    </row>
    <row r="61" spans="1:10" x14ac:dyDescent="0.2">
      <c r="A61" s="21" t="s">
        <v>228</v>
      </c>
      <c r="B61" s="711">
        <v>312524.39779969107</v>
      </c>
      <c r="C61" s="660">
        <v>326145.16600257601</v>
      </c>
      <c r="D61" s="942">
        <v>-4.1762900765413669E-2</v>
      </c>
      <c r="E61" s="714">
        <v>212467.04125771151</v>
      </c>
      <c r="F61" s="660">
        <v>225571.24814762003</v>
      </c>
      <c r="G61" s="712">
        <v>-5.8093427232059125E-2</v>
      </c>
      <c r="H61" s="714">
        <v>100057.35654201162</v>
      </c>
      <c r="I61" s="660">
        <v>100573.91785495594</v>
      </c>
      <c r="J61" s="942">
        <v>-5.1361359282959818E-3</v>
      </c>
    </row>
    <row r="62" spans="1:10" x14ac:dyDescent="0.2">
      <c r="A62" s="21" t="s">
        <v>290</v>
      </c>
      <c r="B62" s="711">
        <v>153508.42383751032</v>
      </c>
      <c r="C62" s="660">
        <v>176297.88949648169</v>
      </c>
      <c r="D62" s="942">
        <v>-0.12926680928546319</v>
      </c>
      <c r="E62" s="714">
        <v>127549.38687371151</v>
      </c>
      <c r="F62" s="660">
        <v>137968.73670466297</v>
      </c>
      <c r="G62" s="712">
        <v>-7.5519643651265733E-2</v>
      </c>
      <c r="H62" s="714">
        <v>25959.036963815692</v>
      </c>
      <c r="I62" s="660">
        <v>38329.152791818713</v>
      </c>
      <c r="J62" s="942">
        <v>-0.32273387035685797</v>
      </c>
    </row>
    <row r="63" spans="1:10" x14ac:dyDescent="0.2">
      <c r="A63" s="21" t="s">
        <v>291</v>
      </c>
      <c r="B63" s="711">
        <v>59231.944299392402</v>
      </c>
      <c r="C63" s="660">
        <v>60089.730389725308</v>
      </c>
      <c r="D63" s="942">
        <v>-1.4275086354515909E-2</v>
      </c>
      <c r="E63" s="714">
        <v>54287.722011046157</v>
      </c>
      <c r="F63" s="660">
        <v>54326.116674937635</v>
      </c>
      <c r="G63" s="712">
        <v>-7.067441267929464E-4</v>
      </c>
      <c r="H63" s="714">
        <v>4944.2222883441846</v>
      </c>
      <c r="I63" s="660">
        <v>5763.6137147876725</v>
      </c>
      <c r="J63" s="942">
        <v>-0.14216626356155337</v>
      </c>
    </row>
    <row r="64" spans="1:10" x14ac:dyDescent="0.2">
      <c r="A64" s="21" t="s">
        <v>292</v>
      </c>
      <c r="B64" s="711">
        <v>109897.48203595787</v>
      </c>
      <c r="C64" s="660">
        <v>101912.28011252843</v>
      </c>
      <c r="D64" s="942">
        <v>7.8353677443115055E-2</v>
      </c>
      <c r="E64" s="714">
        <v>39056.550448305934</v>
      </c>
      <c r="F64" s="660">
        <v>43081.087510316473</v>
      </c>
      <c r="G64" s="712">
        <v>-9.3417722127994041E-2</v>
      </c>
      <c r="H64" s="714">
        <v>70840.931587645682</v>
      </c>
      <c r="I64" s="660">
        <v>58831.192602211959</v>
      </c>
      <c r="J64" s="942">
        <v>0.20413896870386017</v>
      </c>
    </row>
    <row r="65" spans="1:10" s="7" customFormat="1" ht="12" x14ac:dyDescent="0.2">
      <c r="A65" s="21" t="s">
        <v>222</v>
      </c>
      <c r="B65" s="711">
        <v>208001.00140566367</v>
      </c>
      <c r="C65" s="660">
        <v>210188.82885256686</v>
      </c>
      <c r="D65" s="942">
        <v>-1.0408866440936304E-2</v>
      </c>
      <c r="E65" s="714">
        <v>195477.41961770155</v>
      </c>
      <c r="F65" s="660">
        <v>197458.67103670913</v>
      </c>
      <c r="G65" s="712">
        <v>-1.0033752423256437E-2</v>
      </c>
      <c r="H65" s="714">
        <v>12523.581787995658</v>
      </c>
      <c r="I65" s="660">
        <v>12730.15781585773</v>
      </c>
      <c r="J65" s="942">
        <v>-1.6227295124711216E-2</v>
      </c>
    </row>
    <row r="66" spans="1:10" x14ac:dyDescent="0.2">
      <c r="A66" s="21" t="s">
        <v>242</v>
      </c>
      <c r="B66" s="711">
        <v>574984.20392893755</v>
      </c>
      <c r="C66" s="660">
        <v>570426.78966795094</v>
      </c>
      <c r="D66" s="942">
        <v>7.9894814611345399E-3</v>
      </c>
      <c r="E66" s="714">
        <v>512936.47692047141</v>
      </c>
      <c r="F66" s="660">
        <v>512925.92419024935</v>
      </c>
      <c r="G66" s="712">
        <v>2.0573594985862087E-5</v>
      </c>
      <c r="H66" s="714">
        <v>62047.727008655391</v>
      </c>
      <c r="I66" s="660">
        <v>57500.865477701613</v>
      </c>
      <c r="J66" s="942">
        <v>7.9074662497332637E-2</v>
      </c>
    </row>
    <row r="67" spans="1:10" x14ac:dyDescent="0.2">
      <c r="A67" s="21" t="s">
        <v>293</v>
      </c>
      <c r="B67" s="711">
        <v>69288.063250640946</v>
      </c>
      <c r="C67" s="660">
        <v>66195.654337775355</v>
      </c>
      <c r="D67" s="942">
        <v>4.6716192230475073E-2</v>
      </c>
      <c r="E67" s="714">
        <v>60840.472877595035</v>
      </c>
      <c r="F67" s="660">
        <v>59421.37720447388</v>
      </c>
      <c r="G67" s="712">
        <v>2.3881904793925157E-2</v>
      </c>
      <c r="H67" s="944">
        <v>8447.5903730332175</v>
      </c>
      <c r="I67" s="660">
        <v>6774.277133301478</v>
      </c>
      <c r="J67" s="942">
        <v>0.24700985903070682</v>
      </c>
    </row>
    <row r="68" spans="1:10" x14ac:dyDescent="0.2">
      <c r="A68" s="21" t="s">
        <v>294</v>
      </c>
      <c r="B68" s="711">
        <v>15893.553121438148</v>
      </c>
      <c r="C68" s="660">
        <v>16208.054786087469</v>
      </c>
      <c r="D68" s="942">
        <v>-1.9404035141791343E-2</v>
      </c>
      <c r="E68" s="714">
        <v>8997.2368825194353</v>
      </c>
      <c r="F68" s="660">
        <v>10999.883184936356</v>
      </c>
      <c r="G68" s="712">
        <v>-0.18206068816798149</v>
      </c>
      <c r="H68" s="944">
        <v>6896.3162389187391</v>
      </c>
      <c r="I68" s="660">
        <v>5208.1716011511116</v>
      </c>
      <c r="J68" s="942">
        <v>0.32413383564291798</v>
      </c>
    </row>
    <row r="69" spans="1:10" x14ac:dyDescent="0.2">
      <c r="A69" s="21" t="s">
        <v>588</v>
      </c>
      <c r="B69" s="711">
        <v>62680.020121075773</v>
      </c>
      <c r="C69" s="660">
        <v>63724.317158330989</v>
      </c>
      <c r="D69" s="942">
        <v>-1.6387732090726526E-2</v>
      </c>
      <c r="E69" s="714">
        <v>45811.799981823446</v>
      </c>
      <c r="F69" s="660">
        <v>40950.614196054004</v>
      </c>
      <c r="G69" s="712">
        <v>0.11870849512772064</v>
      </c>
      <c r="H69" s="944">
        <v>16868.220139250901</v>
      </c>
      <c r="I69" s="660">
        <v>22773.702962276988</v>
      </c>
      <c r="J69" s="942">
        <v>-0.25931148890490474</v>
      </c>
    </row>
    <row r="70" spans="1:10" x14ac:dyDescent="0.2">
      <c r="A70" s="828" t="s">
        <v>1082</v>
      </c>
      <c r="B70" s="711">
        <v>250750.90618560583</v>
      </c>
      <c r="C70" s="660">
        <v>247643.78614976196</v>
      </c>
      <c r="D70" s="942">
        <v>1.2546731271362743E-2</v>
      </c>
      <c r="E70" s="714">
        <v>140224.35434588612</v>
      </c>
      <c r="F70" s="660">
        <v>131643.94504605181</v>
      </c>
      <c r="G70" s="712">
        <v>6.517891344590665E-2</v>
      </c>
      <c r="H70" s="944">
        <v>110526.55183979706</v>
      </c>
      <c r="I70" s="660">
        <v>115999.84110371015</v>
      </c>
      <c r="J70" s="942">
        <v>-4.7183592769059701E-2</v>
      </c>
    </row>
    <row r="71" spans="1:10" x14ac:dyDescent="0.2">
      <c r="A71" s="91" t="s">
        <v>820</v>
      </c>
      <c r="B71" s="727">
        <v>48.001217143151159</v>
      </c>
      <c r="C71" s="940">
        <v>47.964032451025027</v>
      </c>
      <c r="D71" s="731">
        <v>7.7526200834143744E-4</v>
      </c>
      <c r="E71" s="729">
        <v>48.280850516957166</v>
      </c>
      <c r="F71" s="940">
        <v>48.362458499151828</v>
      </c>
      <c r="G71" s="728">
        <v>-1.6874241865949546E-3</v>
      </c>
      <c r="H71" s="729">
        <v>47.357346422179042</v>
      </c>
      <c r="I71" s="940">
        <v>47.056041915305833</v>
      </c>
      <c r="J71" s="731">
        <v>6.4030992537686959E-3</v>
      </c>
    </row>
    <row r="72" spans="1:10" x14ac:dyDescent="0.2">
      <c r="A72" s="897" t="s">
        <v>882</v>
      </c>
      <c r="B72" s="64"/>
      <c r="C72" s="64"/>
      <c r="D72" s="65"/>
      <c r="E72" s="69"/>
      <c r="F72" s="66"/>
      <c r="G72" s="65"/>
      <c r="H72" s="70"/>
      <c r="I72" s="94"/>
      <c r="J72" s="65"/>
    </row>
    <row r="73" spans="1:10" x14ac:dyDescent="0.2">
      <c r="A73" s="1052" t="s">
        <v>1030</v>
      </c>
      <c r="B73" s="64"/>
      <c r="C73" s="64"/>
      <c r="D73" s="65"/>
      <c r="E73" s="232"/>
      <c r="F73" s="66"/>
      <c r="G73" s="65"/>
      <c r="H73" s="64"/>
      <c r="I73" s="94"/>
      <c r="J73" s="65"/>
    </row>
    <row r="74" spans="1:10" x14ac:dyDescent="0.2">
      <c r="A74" s="1055" t="s">
        <v>1063</v>
      </c>
      <c r="B74" s="58"/>
      <c r="C74" s="58"/>
      <c r="D74" s="13"/>
      <c r="E74" s="231"/>
      <c r="F74" s="59"/>
      <c r="G74" s="13"/>
      <c r="H74" s="58"/>
      <c r="I74" s="94"/>
      <c r="J74" s="13"/>
    </row>
    <row r="75" spans="1:10" x14ac:dyDescent="0.2">
      <c r="A75" s="897" t="s">
        <v>1065</v>
      </c>
      <c r="B75" s="52"/>
      <c r="C75" s="52"/>
      <c r="D75" s="23"/>
      <c r="G75" s="23"/>
      <c r="J75" s="23"/>
    </row>
    <row r="76" spans="1:10" x14ac:dyDescent="0.2">
      <c r="A76" s="1102"/>
      <c r="B76" s="52"/>
      <c r="C76" s="52"/>
      <c r="D76" s="23"/>
      <c r="G76" s="23"/>
      <c r="J76" s="23"/>
    </row>
    <row r="77" spans="1:10" x14ac:dyDescent="0.2">
      <c r="B77" s="95"/>
      <c r="E77" s="45"/>
      <c r="H77" s="45"/>
    </row>
    <row r="78" spans="1:10" x14ac:dyDescent="0.2">
      <c r="B78" s="96"/>
    </row>
    <row r="79" spans="1:10" x14ac:dyDescent="0.2">
      <c r="B79" s="332"/>
    </row>
    <row r="80" spans="1:10" x14ac:dyDescent="0.2">
      <c r="B80" s="97"/>
    </row>
    <row r="81" spans="2:2" x14ac:dyDescent="0.2">
      <c r="B81" s="97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78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J156"/>
  <sheetViews>
    <sheetView showGridLines="0" zoomScaleNormal="100" workbookViewId="0">
      <selection activeCell="N39" sqref="N39"/>
    </sheetView>
  </sheetViews>
  <sheetFormatPr defaultColWidth="9.140625" defaultRowHeight="12" x14ac:dyDescent="0.2"/>
  <cols>
    <col min="1" max="1" width="17.28515625" style="4" customWidth="1"/>
    <col min="2" max="3" width="10.7109375" style="4" customWidth="1"/>
    <col min="4" max="4" width="10" style="277" customWidth="1"/>
    <col min="5" max="6" width="10.7109375" style="4" customWidth="1"/>
    <col min="7" max="7" width="10" style="277" customWidth="1"/>
    <col min="8" max="9" width="10.7109375" style="4" customWidth="1"/>
    <col min="10" max="10" width="10" style="277" customWidth="1"/>
    <col min="11" max="16384" width="9.140625" style="15"/>
  </cols>
  <sheetData>
    <row r="1" spans="1:10" ht="15.75" x14ac:dyDescent="0.25">
      <c r="A1" s="1439" t="str">
        <f>CONCATENATE('List of Tables'!A62,":  ",'List of Tables'!C62)</f>
        <v>TABLE 49:  Visitor Arrivals by Island and Month 2016 vs. 2015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x14ac:dyDescent="0.2">
      <c r="A3" s="15"/>
      <c r="B3" s="26"/>
      <c r="C3" s="26"/>
      <c r="D3" s="856"/>
      <c r="E3" s="15"/>
      <c r="F3" s="15"/>
      <c r="G3" s="380"/>
      <c r="H3" s="15"/>
      <c r="I3" s="15"/>
      <c r="J3" s="380"/>
    </row>
    <row r="4" spans="1:10" x14ac:dyDescent="0.2">
      <c r="A4" s="1467" t="s">
        <v>200</v>
      </c>
      <c r="B4" s="1469" t="s">
        <v>245</v>
      </c>
      <c r="C4" s="1470"/>
      <c r="D4" s="816" t="s">
        <v>339</v>
      </c>
      <c r="E4" s="1469" t="s">
        <v>234</v>
      </c>
      <c r="F4" s="1470"/>
      <c r="G4" s="816" t="s">
        <v>339</v>
      </c>
      <c r="H4" s="133" t="s">
        <v>235</v>
      </c>
      <c r="I4" s="133"/>
      <c r="J4" s="816" t="s">
        <v>339</v>
      </c>
    </row>
    <row r="5" spans="1:10" x14ac:dyDescent="0.2">
      <c r="A5" s="1468"/>
      <c r="B5" s="288">
        <v>2016</v>
      </c>
      <c r="C5" s="288">
        <v>2015</v>
      </c>
      <c r="D5" s="376" t="s">
        <v>562</v>
      </c>
      <c r="E5" s="288">
        <v>2016</v>
      </c>
      <c r="F5" s="288">
        <v>2015</v>
      </c>
      <c r="G5" s="376" t="s">
        <v>562</v>
      </c>
      <c r="H5" s="288">
        <v>2016</v>
      </c>
      <c r="I5" s="288">
        <v>2015</v>
      </c>
      <c r="J5" s="376" t="s">
        <v>562</v>
      </c>
    </row>
    <row r="6" spans="1:10" x14ac:dyDescent="0.2">
      <c r="A6" s="377" t="s">
        <v>201</v>
      </c>
      <c r="B6" s="1109">
        <v>711867.80010738724</v>
      </c>
      <c r="C6" s="1107">
        <v>676221.09534066834</v>
      </c>
      <c r="D6" s="733">
        <v>5.2714570740743705E-2</v>
      </c>
      <c r="E6" s="1109">
        <v>454619.80010691332</v>
      </c>
      <c r="F6" s="1107">
        <v>433291.09534064407</v>
      </c>
      <c r="G6" s="733">
        <v>4.9224885984562095E-2</v>
      </c>
      <c r="H6" s="1109">
        <v>257248.00000002104</v>
      </c>
      <c r="I6" s="1107">
        <v>242930.00000002427</v>
      </c>
      <c r="J6" s="733">
        <v>5.8938788951530707E-2</v>
      </c>
    </row>
    <row r="7" spans="1:10" x14ac:dyDescent="0.2">
      <c r="A7" s="377" t="s">
        <v>202</v>
      </c>
      <c r="B7" s="1109">
        <v>685557.4553538172</v>
      </c>
      <c r="C7" s="1107">
        <v>653652.01267907082</v>
      </c>
      <c r="D7" s="733">
        <v>4.8811052449724945E-2</v>
      </c>
      <c r="E7" s="1109">
        <v>446494.45535557769</v>
      </c>
      <c r="F7" s="1107">
        <v>420485.01267909625</v>
      </c>
      <c r="G7" s="733">
        <v>6.18558138630525E-2</v>
      </c>
      <c r="H7" s="1109">
        <v>239062.99999999913</v>
      </c>
      <c r="I7" s="1107">
        <v>233166.99999997459</v>
      </c>
      <c r="J7" s="733">
        <v>2.5286597160083524E-2</v>
      </c>
    </row>
    <row r="8" spans="1:10" x14ac:dyDescent="0.2">
      <c r="A8" s="377" t="s">
        <v>203</v>
      </c>
      <c r="B8" s="1109">
        <v>775980.66609414772</v>
      </c>
      <c r="C8" s="1107">
        <v>767988.82171714178</v>
      </c>
      <c r="D8" s="733">
        <v>1.0406198828697866E-2</v>
      </c>
      <c r="E8" s="1109">
        <v>526555.66609546053</v>
      </c>
      <c r="F8" s="1107">
        <v>518203.82171715301</v>
      </c>
      <c r="G8" s="733">
        <v>1.6116910042524024E-2</v>
      </c>
      <c r="H8" s="1109">
        <v>249424.99999999354</v>
      </c>
      <c r="I8" s="1107">
        <v>249784.99999998877</v>
      </c>
      <c r="J8" s="733">
        <v>-1.4412394659216732E-3</v>
      </c>
    </row>
    <row r="9" spans="1:10" x14ac:dyDescent="0.2">
      <c r="A9" s="377" t="s">
        <v>204</v>
      </c>
      <c r="B9" s="1109">
        <v>677377.94117182831</v>
      </c>
      <c r="C9" s="1107">
        <v>667787.4836588318</v>
      </c>
      <c r="D9" s="733">
        <v>1.4361541280243806E-2</v>
      </c>
      <c r="E9" s="1109">
        <v>459230.94117302459</v>
      </c>
      <c r="F9" s="1107">
        <v>460032.48365881777</v>
      </c>
      <c r="G9" s="733">
        <v>-1.7423606250980272E-3</v>
      </c>
      <c r="H9" s="1109">
        <v>218147.00000000183</v>
      </c>
      <c r="I9" s="1107">
        <v>207755.000000014</v>
      </c>
      <c r="J9" s="733">
        <v>5.0020456787981615E-2</v>
      </c>
    </row>
    <row r="10" spans="1:10" x14ac:dyDescent="0.2">
      <c r="A10" s="377" t="s">
        <v>330</v>
      </c>
      <c r="B10" s="1109">
        <v>707393.97841675382</v>
      </c>
      <c r="C10" s="1107">
        <v>701046.65041436325</v>
      </c>
      <c r="D10" s="733">
        <v>9.0540736463671223E-3</v>
      </c>
      <c r="E10" s="1109">
        <v>499704.97841686482</v>
      </c>
      <c r="F10" s="1107">
        <v>490034.65041436488</v>
      </c>
      <c r="G10" s="733">
        <v>1.9733967780284356E-2</v>
      </c>
      <c r="H10" s="1109">
        <v>207688.99999999488</v>
      </c>
      <c r="I10" s="1107">
        <v>211011.9999999984</v>
      </c>
      <c r="J10" s="733">
        <v>-1.5747919549615852E-2</v>
      </c>
    </row>
    <row r="11" spans="1:10" x14ac:dyDescent="0.2">
      <c r="A11" s="377" t="s">
        <v>205</v>
      </c>
      <c r="B11" s="1109">
        <v>798094.88062182977</v>
      </c>
      <c r="C11" s="1107">
        <v>776972.34570002672</v>
      </c>
      <c r="D11" s="733">
        <v>2.7185697198492065E-2</v>
      </c>
      <c r="E11" s="1109">
        <v>573952.88062269462</v>
      </c>
      <c r="F11" s="1107">
        <v>563332.34570004093</v>
      </c>
      <c r="G11" s="733">
        <v>1.885305362584111E-2</v>
      </c>
      <c r="H11" s="1109">
        <v>224141.99999999968</v>
      </c>
      <c r="I11" s="1107">
        <v>213639.99999998583</v>
      </c>
      <c r="J11" s="733">
        <v>4.915746114966546E-2</v>
      </c>
    </row>
    <row r="12" spans="1:10" x14ac:dyDescent="0.2">
      <c r="A12" s="377" t="s">
        <v>206</v>
      </c>
      <c r="B12" s="1109">
        <v>832485.60235958057</v>
      </c>
      <c r="C12" s="1107">
        <v>815599.59994667792</v>
      </c>
      <c r="D12" s="733">
        <v>2.0703789474647349E-2</v>
      </c>
      <c r="E12" s="1109">
        <v>592691.60235836741</v>
      </c>
      <c r="F12" s="1107">
        <v>576262.59994667384</v>
      </c>
      <c r="G12" s="733">
        <v>2.8509576039142281E-2</v>
      </c>
      <c r="H12" s="1109">
        <v>239794.00000000064</v>
      </c>
      <c r="I12" s="1107">
        <v>239337.00000000413</v>
      </c>
      <c r="J12" s="733">
        <v>1.9094414987925745E-3</v>
      </c>
    </row>
    <row r="13" spans="1:10" x14ac:dyDescent="0.2">
      <c r="A13" s="377" t="s">
        <v>207</v>
      </c>
      <c r="B13" s="1109">
        <v>775621.0080236193</v>
      </c>
      <c r="C13" s="1107">
        <v>757539.03126815206</v>
      </c>
      <c r="D13" s="733">
        <v>2.3869366473694864E-2</v>
      </c>
      <c r="E13" s="1109">
        <v>521453.00802319084</v>
      </c>
      <c r="F13" s="1107">
        <v>506339.03126815101</v>
      </c>
      <c r="G13" s="733">
        <v>2.9849519435991567E-2</v>
      </c>
      <c r="H13" s="1109">
        <v>254167.99999999758</v>
      </c>
      <c r="I13" s="1107">
        <v>251200.00000000108</v>
      </c>
      <c r="J13" s="733">
        <v>1.1815286624189847E-2</v>
      </c>
    </row>
    <row r="14" spans="1:10" x14ac:dyDescent="0.2">
      <c r="A14" s="377" t="s">
        <v>208</v>
      </c>
      <c r="B14" s="1109">
        <v>657703.38642219128</v>
      </c>
      <c r="C14" s="1107">
        <v>623898.78123599198</v>
      </c>
      <c r="D14" s="733">
        <v>5.4182835746577007E-2</v>
      </c>
      <c r="E14" s="1109">
        <v>427874.38642282673</v>
      </c>
      <c r="F14" s="1107">
        <v>401034.78123600298</v>
      </c>
      <c r="G14" s="733">
        <v>6.6925878857946319E-2</v>
      </c>
      <c r="H14" s="1109">
        <v>229828.99999999811</v>
      </c>
      <c r="I14" s="1107">
        <v>222863.999999989</v>
      </c>
      <c r="J14" s="733">
        <v>3.1252243520754508E-2</v>
      </c>
    </row>
    <row r="15" spans="1:10" x14ac:dyDescent="0.2">
      <c r="A15" s="377" t="s">
        <v>209</v>
      </c>
      <c r="B15" s="1109">
        <v>693242.13500525174</v>
      </c>
      <c r="C15" s="1107">
        <v>670039.18171232694</v>
      </c>
      <c r="D15" s="733">
        <v>3.4629248447274774E-2</v>
      </c>
      <c r="E15" s="1109">
        <v>461141.13500530954</v>
      </c>
      <c r="F15" s="1107">
        <v>447790.18171232543</v>
      </c>
      <c r="G15" s="733">
        <v>2.9815198810145382E-2</v>
      </c>
      <c r="H15" s="1109">
        <v>232100.99999999313</v>
      </c>
      <c r="I15" s="1107">
        <v>222249.00000000154</v>
      </c>
      <c r="J15" s="733">
        <v>4.4328658396625142E-2</v>
      </c>
    </row>
    <row r="16" spans="1:10" x14ac:dyDescent="0.2">
      <c r="A16" s="377" t="s">
        <v>210</v>
      </c>
      <c r="B16" s="1109">
        <v>687203.95753407863</v>
      </c>
      <c r="C16" s="1107">
        <v>659530.57609252003</v>
      </c>
      <c r="D16" s="733">
        <v>4.1959209238657813E-2</v>
      </c>
      <c r="E16" s="1109">
        <v>445308.95753615687</v>
      </c>
      <c r="F16" s="1107">
        <v>434376.57609251823</v>
      </c>
      <c r="G16" s="733">
        <v>2.5167981068367151E-2</v>
      </c>
      <c r="H16" s="1109">
        <v>241894.99999999328</v>
      </c>
      <c r="I16" s="1107">
        <v>225154.00000000186</v>
      </c>
      <c r="J16" s="733">
        <v>7.4353553567741537E-2</v>
      </c>
    </row>
    <row r="17" spans="1:10" x14ac:dyDescent="0.2">
      <c r="A17" s="377" t="s">
        <v>211</v>
      </c>
      <c r="B17" s="1109">
        <v>819273.60763938434</v>
      </c>
      <c r="C17" s="1107">
        <v>792742.19662239077</v>
      </c>
      <c r="D17" s="733">
        <v>3.3467893004857086E-2</v>
      </c>
      <c r="E17" s="1109">
        <v>559751.60764035105</v>
      </c>
      <c r="F17" s="1107">
        <v>530957.19662237447</v>
      </c>
      <c r="G17" s="733">
        <v>5.4231134263080127E-2</v>
      </c>
      <c r="H17" s="1109">
        <v>259522.00000001199</v>
      </c>
      <c r="I17" s="1107">
        <v>261785.00000001624</v>
      </c>
      <c r="J17" s="733">
        <v>-8.6444983478966009E-3</v>
      </c>
    </row>
    <row r="18" spans="1:10" x14ac:dyDescent="0.2">
      <c r="A18" s="378" t="s">
        <v>245</v>
      </c>
      <c r="B18" s="1108">
        <v>8821802.4188085385</v>
      </c>
      <c r="C18" s="1110">
        <v>8563017.7763881627</v>
      </c>
      <c r="D18" s="734">
        <v>3.022119644945187E-2</v>
      </c>
      <c r="E18" s="1108">
        <v>5968779.4188086567</v>
      </c>
      <c r="F18" s="1110">
        <v>5782139.7763881627</v>
      </c>
      <c r="G18" s="734">
        <v>3.2278645905907011E-2</v>
      </c>
      <c r="H18" s="1108">
        <v>2853023.0000007036</v>
      </c>
      <c r="I18" s="1110">
        <v>2780878</v>
      </c>
      <c r="J18" s="734">
        <v>2.5943245263080117E-2</v>
      </c>
    </row>
    <row r="19" spans="1:10" x14ac:dyDescent="0.2">
      <c r="A19" s="1467" t="s">
        <v>527</v>
      </c>
      <c r="B19" s="1469" t="s">
        <v>245</v>
      </c>
      <c r="C19" s="1470" t="s">
        <v>245</v>
      </c>
      <c r="D19" s="816" t="s">
        <v>339</v>
      </c>
      <c r="E19" s="1469" t="s">
        <v>234</v>
      </c>
      <c r="F19" s="1470" t="s">
        <v>234</v>
      </c>
      <c r="G19" s="816" t="s">
        <v>339</v>
      </c>
      <c r="H19" s="1469" t="s">
        <v>235</v>
      </c>
      <c r="I19" s="1470" t="s">
        <v>235</v>
      </c>
      <c r="J19" s="816" t="s">
        <v>339</v>
      </c>
    </row>
    <row r="20" spans="1:10" x14ac:dyDescent="0.2">
      <c r="A20" s="1468"/>
      <c r="B20" s="288">
        <v>2016</v>
      </c>
      <c r="C20" s="288">
        <v>2015</v>
      </c>
      <c r="D20" s="376" t="s">
        <v>562</v>
      </c>
      <c r="E20" s="288">
        <v>2016</v>
      </c>
      <c r="F20" s="288">
        <v>2015</v>
      </c>
      <c r="G20" s="376" t="s">
        <v>562</v>
      </c>
      <c r="H20" s="288">
        <v>2016</v>
      </c>
      <c r="I20" s="288">
        <v>2015</v>
      </c>
      <c r="J20" s="376" t="s">
        <v>562</v>
      </c>
    </row>
    <row r="21" spans="1:10" x14ac:dyDescent="0.2">
      <c r="A21" s="377" t="s">
        <v>201</v>
      </c>
      <c r="B21" s="1109">
        <v>433867.77231764502</v>
      </c>
      <c r="C21" s="1107">
        <v>405600.17638996558</v>
      </c>
      <c r="D21" s="733">
        <v>6.9693253536708299E-2</v>
      </c>
      <c r="E21" s="1109">
        <v>220906.26270978348</v>
      </c>
      <c r="F21" s="1107">
        <v>205247.50591778514</v>
      </c>
      <c r="G21" s="733">
        <v>7.6292068553908132E-2</v>
      </c>
      <c r="H21" s="1109">
        <v>212961.50960719076</v>
      </c>
      <c r="I21" s="1107">
        <v>200352.67047218041</v>
      </c>
      <c r="J21" s="733">
        <v>6.2933222229055064E-2</v>
      </c>
    </row>
    <row r="22" spans="1:10" x14ac:dyDescent="0.2">
      <c r="A22" s="377" t="s">
        <v>202</v>
      </c>
      <c r="B22" s="1109">
        <v>413383.65016040491</v>
      </c>
      <c r="C22" s="1107">
        <v>400685.82318415924</v>
      </c>
      <c r="D22" s="733">
        <v>3.1690232699871812E-2</v>
      </c>
      <c r="E22" s="1109">
        <v>214690.83986109679</v>
      </c>
      <c r="F22" s="1107">
        <v>201519.43764071193</v>
      </c>
      <c r="G22" s="733">
        <v>6.5360455421020536E-2</v>
      </c>
      <c r="H22" s="1109">
        <v>198692.81030033357</v>
      </c>
      <c r="I22" s="1107">
        <v>199166.38554344734</v>
      </c>
      <c r="J22" s="733">
        <v>-2.377787003673193E-3</v>
      </c>
    </row>
    <row r="23" spans="1:10" x14ac:dyDescent="0.2">
      <c r="A23" s="377" t="s">
        <v>203</v>
      </c>
      <c r="B23" s="1109">
        <v>450642.53378459893</v>
      </c>
      <c r="C23" s="1107">
        <v>458775.63818511681</v>
      </c>
      <c r="D23" s="733">
        <v>-1.7727847173167E-2</v>
      </c>
      <c r="E23" s="1109">
        <v>246035.79509971215</v>
      </c>
      <c r="F23" s="1107">
        <v>250627.05117657958</v>
      </c>
      <c r="G23" s="733">
        <v>-1.8319076314043392E-2</v>
      </c>
      <c r="H23" s="1109">
        <v>204606.73868596798</v>
      </c>
      <c r="I23" s="1107">
        <v>208148.58700853726</v>
      </c>
      <c r="J23" s="733">
        <v>-1.701596140272621E-2</v>
      </c>
    </row>
    <row r="24" spans="1:10" x14ac:dyDescent="0.2">
      <c r="A24" s="377" t="s">
        <v>204</v>
      </c>
      <c r="B24" s="1109">
        <v>407655.99861099798</v>
      </c>
      <c r="C24" s="1107">
        <v>401169.40155072714</v>
      </c>
      <c r="D24" s="733">
        <v>1.6169221867861294E-2</v>
      </c>
      <c r="E24" s="1109">
        <v>219229.7333138515</v>
      </c>
      <c r="F24" s="1107">
        <v>223576.23269272083</v>
      </c>
      <c r="G24" s="733">
        <v>-1.9440793533913259E-2</v>
      </c>
      <c r="H24" s="1109">
        <v>188426.2652978932</v>
      </c>
      <c r="I24" s="1107">
        <v>177593.16885800631</v>
      </c>
      <c r="J24" s="733">
        <v>6.0999510902068677E-2</v>
      </c>
    </row>
    <row r="25" spans="1:10" x14ac:dyDescent="0.2">
      <c r="A25" s="377" t="s">
        <v>330</v>
      </c>
      <c r="B25" s="1109">
        <v>449776.84168764472</v>
      </c>
      <c r="C25" s="1107">
        <v>447537.21881491476</v>
      </c>
      <c r="D25" s="733">
        <v>5.0043276370634882E-3</v>
      </c>
      <c r="E25" s="1109">
        <v>256080.43661940371</v>
      </c>
      <c r="F25" s="1107">
        <v>250902.43263197047</v>
      </c>
      <c r="G25" s="733">
        <v>2.0637520063539805E-2</v>
      </c>
      <c r="H25" s="1109">
        <v>193696.4050685176</v>
      </c>
      <c r="I25" s="1107">
        <v>196634.78618294428</v>
      </c>
      <c r="J25" s="733">
        <v>-1.4943343298844836E-2</v>
      </c>
    </row>
    <row r="26" spans="1:10" x14ac:dyDescent="0.2">
      <c r="A26" s="377" t="s">
        <v>205</v>
      </c>
      <c r="B26" s="1109">
        <v>494833.75300225848</v>
      </c>
      <c r="C26" s="1107">
        <v>484757.09259187139</v>
      </c>
      <c r="D26" s="733">
        <v>2.078703037950369E-2</v>
      </c>
      <c r="E26" s="1109">
        <v>286301.87009610399</v>
      </c>
      <c r="F26" s="1107">
        <v>284539.27933421812</v>
      </c>
      <c r="G26" s="733">
        <v>6.194542862447916E-3</v>
      </c>
      <c r="H26" s="1109">
        <v>208531.88290577842</v>
      </c>
      <c r="I26" s="1107">
        <v>200217.8132576533</v>
      </c>
      <c r="J26" s="733">
        <v>4.1525124627277865E-2</v>
      </c>
    </row>
    <row r="27" spans="1:10" x14ac:dyDescent="0.2">
      <c r="A27" s="377" t="s">
        <v>206</v>
      </c>
      <c r="B27" s="1109">
        <v>514313.10278729605</v>
      </c>
      <c r="C27" s="1107">
        <v>513577.15432054503</v>
      </c>
      <c r="D27" s="733">
        <v>1.4329852108097008E-3</v>
      </c>
      <c r="E27" s="1109">
        <v>291582.21860023064</v>
      </c>
      <c r="F27" s="1107">
        <v>293506.59767506598</v>
      </c>
      <c r="G27" s="733">
        <v>-6.5565104501186244E-3</v>
      </c>
      <c r="H27" s="1109">
        <v>222730.88418757656</v>
      </c>
      <c r="I27" s="1107">
        <v>220070.55664547902</v>
      </c>
      <c r="J27" s="733">
        <v>1.2088520984582019E-2</v>
      </c>
    </row>
    <row r="28" spans="1:10" x14ac:dyDescent="0.2">
      <c r="A28" s="377" t="s">
        <v>207</v>
      </c>
      <c r="B28" s="1109">
        <v>495517.63127751858</v>
      </c>
      <c r="C28" s="1107">
        <v>489422.85483903147</v>
      </c>
      <c r="D28" s="733">
        <v>1.2452986978901182E-2</v>
      </c>
      <c r="E28" s="1109">
        <v>260981.1609415256</v>
      </c>
      <c r="F28" s="1107">
        <v>254465.38107411924</v>
      </c>
      <c r="G28" s="733">
        <v>2.5605761537788485E-2</v>
      </c>
      <c r="H28" s="1109">
        <v>234536.47033598376</v>
      </c>
      <c r="I28" s="1107">
        <v>234957.47376491223</v>
      </c>
      <c r="J28" s="733">
        <v>-1.7918282069618874E-3</v>
      </c>
    </row>
    <row r="29" spans="1:10" x14ac:dyDescent="0.2">
      <c r="A29" s="377" t="s">
        <v>208</v>
      </c>
      <c r="B29" s="1109">
        <v>432532.99721621838</v>
      </c>
      <c r="C29" s="1107">
        <v>413825.89354073955</v>
      </c>
      <c r="D29" s="733">
        <v>4.5205251695148441E-2</v>
      </c>
      <c r="E29" s="1109">
        <v>216231.63109019594</v>
      </c>
      <c r="F29" s="1107">
        <v>204587.88810267663</v>
      </c>
      <c r="G29" s="733">
        <v>5.6913158914254192E-2</v>
      </c>
      <c r="H29" s="1109">
        <v>216301.36612725581</v>
      </c>
      <c r="I29" s="1107">
        <v>209238.00543806294</v>
      </c>
      <c r="J29" s="733">
        <v>3.3757541677980285E-2</v>
      </c>
    </row>
    <row r="30" spans="1:10" x14ac:dyDescent="0.2">
      <c r="A30" s="377" t="s">
        <v>209</v>
      </c>
      <c r="B30" s="1109">
        <v>435329.83712267532</v>
      </c>
      <c r="C30" s="1107">
        <v>429361.12594820058</v>
      </c>
      <c r="D30" s="733">
        <v>1.3901377683630312E-2</v>
      </c>
      <c r="E30" s="1109">
        <v>218039.30025436607</v>
      </c>
      <c r="F30" s="1107">
        <v>223753.35197686192</v>
      </c>
      <c r="G30" s="733">
        <v>-2.55372787581154E-2</v>
      </c>
      <c r="H30" s="1109">
        <v>217290.53686895294</v>
      </c>
      <c r="I30" s="1107">
        <v>205607.77397133864</v>
      </c>
      <c r="J30" s="733">
        <v>5.6820628286374353E-2</v>
      </c>
    </row>
    <row r="31" spans="1:10" x14ac:dyDescent="0.2">
      <c r="A31" s="377" t="s">
        <v>210</v>
      </c>
      <c r="B31" s="1109">
        <v>422040.05365158076</v>
      </c>
      <c r="C31" s="1107">
        <v>407376.1311042321</v>
      </c>
      <c r="D31" s="733">
        <v>3.5996027817341014E-2</v>
      </c>
      <c r="E31" s="1109">
        <v>208366.16505062135</v>
      </c>
      <c r="F31" s="1107">
        <v>210174.56493558371</v>
      </c>
      <c r="G31" s="733">
        <v>-8.6042756197288739E-3</v>
      </c>
      <c r="H31" s="1109">
        <v>213673.88860194854</v>
      </c>
      <c r="I31" s="1107">
        <v>197201.56616864839</v>
      </c>
      <c r="J31" s="733">
        <v>8.3530383421057008E-2</v>
      </c>
    </row>
    <row r="32" spans="1:10" x14ac:dyDescent="0.2">
      <c r="A32" s="377" t="s">
        <v>211</v>
      </c>
      <c r="B32" s="1109">
        <v>497335.06187306414</v>
      </c>
      <c r="C32" s="1107">
        <v>487823.54649912432</v>
      </c>
      <c r="D32" s="733">
        <v>1.9497860327160055E-2</v>
      </c>
      <c r="E32" s="1109">
        <v>275116.94458326907</v>
      </c>
      <c r="F32" s="1107">
        <v>265849.69974914135</v>
      </c>
      <c r="G32" s="733">
        <v>3.4858962951142658E-2</v>
      </c>
      <c r="H32" s="1109">
        <v>222218.11728949199</v>
      </c>
      <c r="I32" s="1107">
        <v>221973.84674998297</v>
      </c>
      <c r="J32" s="733">
        <v>1.100447386417347E-3</v>
      </c>
    </row>
    <row r="33" spans="1:10" x14ac:dyDescent="0.2">
      <c r="A33" s="379" t="s">
        <v>245</v>
      </c>
      <c r="B33" s="1108">
        <v>5447229.2335165916</v>
      </c>
      <c r="C33" s="1110">
        <v>5339912.0569686284</v>
      </c>
      <c r="D33" s="734">
        <v>2.0097180515906254E-2</v>
      </c>
      <c r="E33" s="1108">
        <v>2913562.3582102614</v>
      </c>
      <c r="F33" s="1110">
        <v>2868749.4229074349</v>
      </c>
      <c r="G33" s="734">
        <v>1.5621069914642183E-2</v>
      </c>
      <c r="H33" s="1108">
        <v>2533666.8752773609</v>
      </c>
      <c r="I33" s="1110">
        <v>2471162.6340611931</v>
      </c>
      <c r="J33" s="734">
        <v>2.5293455135102283E-2</v>
      </c>
    </row>
    <row r="34" spans="1:10" x14ac:dyDescent="0.2">
      <c r="A34" s="1467" t="s">
        <v>528</v>
      </c>
      <c r="B34" s="1469" t="s">
        <v>245</v>
      </c>
      <c r="C34" s="1470" t="s">
        <v>245</v>
      </c>
      <c r="D34" s="816" t="s">
        <v>339</v>
      </c>
      <c r="E34" s="1469" t="s">
        <v>234</v>
      </c>
      <c r="F34" s="1470" t="s">
        <v>234</v>
      </c>
      <c r="G34" s="816" t="s">
        <v>339</v>
      </c>
      <c r="H34" s="1469" t="s">
        <v>235</v>
      </c>
      <c r="I34" s="1470" t="s">
        <v>235</v>
      </c>
      <c r="J34" s="816" t="s">
        <v>339</v>
      </c>
    </row>
    <row r="35" spans="1:10" x14ac:dyDescent="0.2">
      <c r="A35" s="1468"/>
      <c r="B35" s="288">
        <v>2016</v>
      </c>
      <c r="C35" s="288">
        <v>2015</v>
      </c>
      <c r="D35" s="376" t="s">
        <v>562</v>
      </c>
      <c r="E35" s="288">
        <v>2016</v>
      </c>
      <c r="F35" s="288">
        <v>2015</v>
      </c>
      <c r="G35" s="376" t="s">
        <v>562</v>
      </c>
      <c r="H35" s="288">
        <v>2016</v>
      </c>
      <c r="I35" s="288">
        <v>2015</v>
      </c>
      <c r="J35" s="376" t="s">
        <v>562</v>
      </c>
    </row>
    <row r="36" spans="1:10" x14ac:dyDescent="0.2">
      <c r="A36" s="377" t="s">
        <v>201</v>
      </c>
      <c r="B36" s="1109">
        <v>96331.396753200199</v>
      </c>
      <c r="C36" s="1107">
        <v>97695.233293808691</v>
      </c>
      <c r="D36" s="733">
        <v>-1.3960113453098444E-2</v>
      </c>
      <c r="E36" s="1109">
        <v>80253.241472471374</v>
      </c>
      <c r="F36" s="1107">
        <v>79402.108032580843</v>
      </c>
      <c r="G36" s="733">
        <v>1.0719280142301502E-2</v>
      </c>
      <c r="H36" s="1109">
        <v>16078.155280760799</v>
      </c>
      <c r="I36" s="1107">
        <v>18293.125261227848</v>
      </c>
      <c r="J36" s="733">
        <v>-0.12108209771906298</v>
      </c>
    </row>
    <row r="37" spans="1:10" x14ac:dyDescent="0.2">
      <c r="A37" s="377" t="s">
        <v>202</v>
      </c>
      <c r="B37" s="1109">
        <v>88314.513410574888</v>
      </c>
      <c r="C37" s="1107">
        <v>86269.678572533856</v>
      </c>
      <c r="D37" s="733">
        <v>2.3702822032908966E-2</v>
      </c>
      <c r="E37" s="1109">
        <v>74562.643945355769</v>
      </c>
      <c r="F37" s="1107">
        <v>74232.509914051916</v>
      </c>
      <c r="G37" s="733">
        <v>4.447297170553588E-3</v>
      </c>
      <c r="H37" s="1109">
        <v>13751.869465223584</v>
      </c>
      <c r="I37" s="1107">
        <v>12037.168658481945</v>
      </c>
      <c r="J37" s="733">
        <v>0.14245050936736536</v>
      </c>
    </row>
    <row r="38" spans="1:10" x14ac:dyDescent="0.2">
      <c r="A38" s="377" t="s">
        <v>203</v>
      </c>
      <c r="B38" s="1109">
        <v>96534.691141029281</v>
      </c>
      <c r="C38" s="1107">
        <v>103456.85657263914</v>
      </c>
      <c r="D38" s="733">
        <v>-6.6908715970407151E-2</v>
      </c>
      <c r="E38" s="1109">
        <v>83041.048131969874</v>
      </c>
      <c r="F38" s="1107">
        <v>86067.316368685395</v>
      </c>
      <c r="G38" s="733">
        <v>-3.5161642820974448E-2</v>
      </c>
      <c r="H38" s="1109">
        <v>13493.64300904176</v>
      </c>
      <c r="I38" s="1107">
        <v>17389.540203953751</v>
      </c>
      <c r="J38" s="733">
        <v>-0.22403681461492608</v>
      </c>
    </row>
    <row r="39" spans="1:10" x14ac:dyDescent="0.2">
      <c r="A39" s="377" t="s">
        <v>204</v>
      </c>
      <c r="B39" s="1109">
        <v>93001.336494618867</v>
      </c>
      <c r="C39" s="1107">
        <v>93007.890189250815</v>
      </c>
      <c r="D39" s="733">
        <v>-7.0463856546076897E-5</v>
      </c>
      <c r="E39" s="1109">
        <v>80530.7324381082</v>
      </c>
      <c r="F39" s="1107">
        <v>79994.411261020272</v>
      </c>
      <c r="G39" s="733">
        <v>6.7044830836735514E-3</v>
      </c>
      <c r="H39" s="1109">
        <v>12470.604056490936</v>
      </c>
      <c r="I39" s="1107">
        <v>13013.478928230543</v>
      </c>
      <c r="J39" s="733">
        <v>-4.1716352309291493E-2</v>
      </c>
    </row>
    <row r="40" spans="1:10" x14ac:dyDescent="0.2">
      <c r="A40" s="377" t="s">
        <v>330</v>
      </c>
      <c r="B40" s="1109">
        <v>95314.857436414386</v>
      </c>
      <c r="C40" s="1107">
        <v>98417.468694767696</v>
      </c>
      <c r="D40" s="733">
        <v>-3.152500566719274E-2</v>
      </c>
      <c r="E40" s="1109">
        <v>87981.282896320132</v>
      </c>
      <c r="F40" s="1107">
        <v>88853.790247813944</v>
      </c>
      <c r="G40" s="733">
        <v>-9.8195850628362003E-3</v>
      </c>
      <c r="H40" s="1109">
        <v>7333.5745400957285</v>
      </c>
      <c r="I40" s="1107">
        <v>9563.6784469537506</v>
      </c>
      <c r="J40" s="733">
        <v>-0.2331847436347424</v>
      </c>
    </row>
    <row r="41" spans="1:10" x14ac:dyDescent="0.2">
      <c r="A41" s="377" t="s">
        <v>205</v>
      </c>
      <c r="B41" s="1109">
        <v>114323.40361646254</v>
      </c>
      <c r="C41" s="1107">
        <v>110804.63948254252</v>
      </c>
      <c r="D41" s="733">
        <v>3.1756469317103075E-2</v>
      </c>
      <c r="E41" s="1109">
        <v>103810.90956528032</v>
      </c>
      <c r="F41" s="1107">
        <v>100979.06522981623</v>
      </c>
      <c r="G41" s="733">
        <v>2.8043875520328498E-2</v>
      </c>
      <c r="H41" s="1109">
        <v>10512.494051191703</v>
      </c>
      <c r="I41" s="1107">
        <v>9825.5742527262846</v>
      </c>
      <c r="J41" s="733">
        <v>6.9911414925679205E-2</v>
      </c>
    </row>
    <row r="42" spans="1:10" x14ac:dyDescent="0.2">
      <c r="A42" s="377" t="s">
        <v>206</v>
      </c>
      <c r="B42" s="1109">
        <v>119870.91293276675</v>
      </c>
      <c r="C42" s="1107">
        <v>116420.66520204635</v>
      </c>
      <c r="D42" s="733">
        <v>2.9636042061197188E-2</v>
      </c>
      <c r="E42" s="1109">
        <v>110240.50808460491</v>
      </c>
      <c r="F42" s="1107">
        <v>106687.97505980842</v>
      </c>
      <c r="G42" s="733">
        <v>3.3298345224051396E-2</v>
      </c>
      <c r="H42" s="1109">
        <v>9630.4048481521477</v>
      </c>
      <c r="I42" s="1107">
        <v>9732.6901422379324</v>
      </c>
      <c r="J42" s="733">
        <v>-1.0509457569381264E-2</v>
      </c>
    </row>
    <row r="43" spans="1:10" x14ac:dyDescent="0.2">
      <c r="A43" s="377" t="s">
        <v>207</v>
      </c>
      <c r="B43" s="1109">
        <v>105087.08755594179</v>
      </c>
      <c r="C43" s="1107">
        <v>103924.00546011624</v>
      </c>
      <c r="D43" s="733">
        <v>1.1191659623549732E-2</v>
      </c>
      <c r="E43" s="1109">
        <v>94447.03260366719</v>
      </c>
      <c r="F43" s="1107">
        <v>91859.102641183199</v>
      </c>
      <c r="G43" s="733">
        <v>2.8172819982717145E-2</v>
      </c>
      <c r="H43" s="1109">
        <v>10640.054952277651</v>
      </c>
      <c r="I43" s="1107">
        <v>12064.90281893304</v>
      </c>
      <c r="J43" s="733">
        <v>-0.1180985780025865</v>
      </c>
    </row>
    <row r="44" spans="1:10" x14ac:dyDescent="0.2">
      <c r="A44" s="377" t="s">
        <v>208</v>
      </c>
      <c r="B44" s="1109">
        <v>89089.635160898528</v>
      </c>
      <c r="C44" s="1107">
        <v>85284.17379395559</v>
      </c>
      <c r="D44" s="733">
        <v>4.4620956006876877E-2</v>
      </c>
      <c r="E44" s="1109">
        <v>80575.971920569922</v>
      </c>
      <c r="F44" s="1107">
        <v>75014.244422967589</v>
      </c>
      <c r="G44" s="733">
        <v>7.4142285113778517E-2</v>
      </c>
      <c r="H44" s="1109">
        <v>8513.6632403059702</v>
      </c>
      <c r="I44" s="1107">
        <v>10269.929370987995</v>
      </c>
      <c r="J44" s="733">
        <v>-0.17101053641550668</v>
      </c>
    </row>
    <row r="45" spans="1:10" x14ac:dyDescent="0.2">
      <c r="A45" s="377" t="s">
        <v>209</v>
      </c>
      <c r="B45" s="1109">
        <v>93991.735553925493</v>
      </c>
      <c r="C45" s="1107">
        <v>91860.447920427978</v>
      </c>
      <c r="D45" s="733">
        <v>2.3201363391387897E-2</v>
      </c>
      <c r="E45" s="1109">
        <v>84381.551786663695</v>
      </c>
      <c r="F45" s="1107">
        <v>82376.212519902576</v>
      </c>
      <c r="G45" s="733">
        <v>2.4343669190624917E-2</v>
      </c>
      <c r="H45" s="1109">
        <v>9610.1837672687143</v>
      </c>
      <c r="I45" s="1107">
        <v>9484.2354005254037</v>
      </c>
      <c r="J45" s="733">
        <v>1.3279759666902979E-2</v>
      </c>
    </row>
    <row r="46" spans="1:10" x14ac:dyDescent="0.2">
      <c r="A46" s="377" t="s">
        <v>210</v>
      </c>
      <c r="B46" s="1109">
        <v>87341.946686695752</v>
      </c>
      <c r="C46" s="1107">
        <v>82978.920767511314</v>
      </c>
      <c r="D46" s="733">
        <v>5.2579930888817961E-2</v>
      </c>
      <c r="E46" s="1109">
        <v>76562.457831423497</v>
      </c>
      <c r="F46" s="1107">
        <v>73387.54886190113</v>
      </c>
      <c r="G46" s="733">
        <v>4.3262229339432468E-2</v>
      </c>
      <c r="H46" s="1109">
        <v>10779.488855279285</v>
      </c>
      <c r="I46" s="1107">
        <v>9591.3719056101818</v>
      </c>
      <c r="J46" s="733">
        <v>0.12387351479657993</v>
      </c>
    </row>
    <row r="47" spans="1:10" x14ac:dyDescent="0.2">
      <c r="A47" s="377" t="s">
        <v>211</v>
      </c>
      <c r="B47" s="1109">
        <v>108067.28208904501</v>
      </c>
      <c r="C47" s="1107">
        <v>103632.05414775974</v>
      </c>
      <c r="D47" s="733">
        <v>4.2797838735894045E-2</v>
      </c>
      <c r="E47" s="1109">
        <v>94190.010371921031</v>
      </c>
      <c r="F47" s="1107">
        <v>89439.791941041767</v>
      </c>
      <c r="G47" s="733">
        <v>5.3110794734524625E-2</v>
      </c>
      <c r="H47" s="1109">
        <v>13877.271717122074</v>
      </c>
      <c r="I47" s="1107">
        <v>14192.262206717973</v>
      </c>
      <c r="J47" s="733">
        <v>-2.2194522973708608E-2</v>
      </c>
    </row>
    <row r="48" spans="1:10" x14ac:dyDescent="0.2">
      <c r="A48" s="379" t="s">
        <v>245</v>
      </c>
      <c r="B48" s="1108">
        <v>1187268.7988299406</v>
      </c>
      <c r="C48" s="1110">
        <v>1173752.0340973597</v>
      </c>
      <c r="D48" s="734">
        <v>1.151586053946696E-2</v>
      </c>
      <c r="E48" s="1108">
        <v>1050577.3910485329</v>
      </c>
      <c r="F48" s="1110">
        <v>1028294.0765007734</v>
      </c>
      <c r="G48" s="734">
        <v>2.1670176904634353E-2</v>
      </c>
      <c r="H48" s="1108">
        <v>136691.40778320725</v>
      </c>
      <c r="I48" s="1110">
        <v>145457.95759658664</v>
      </c>
      <c r="J48" s="734">
        <v>-6.0268616157065469E-2</v>
      </c>
    </row>
    <row r="49" spans="1:10" x14ac:dyDescent="0.2">
      <c r="A49" s="1467" t="s">
        <v>377</v>
      </c>
      <c r="B49" s="1469" t="s">
        <v>245</v>
      </c>
      <c r="C49" s="1470"/>
      <c r="D49" s="816" t="s">
        <v>339</v>
      </c>
      <c r="E49" s="1469" t="s">
        <v>234</v>
      </c>
      <c r="F49" s="1470"/>
      <c r="G49" s="816" t="s">
        <v>339</v>
      </c>
      <c r="H49" s="1469" t="s">
        <v>235</v>
      </c>
      <c r="I49" s="1470"/>
      <c r="J49" s="816" t="s">
        <v>339</v>
      </c>
    </row>
    <row r="50" spans="1:10" x14ac:dyDescent="0.2">
      <c r="A50" s="1468" t="s">
        <v>212</v>
      </c>
      <c r="B50" s="288">
        <v>2016</v>
      </c>
      <c r="C50" s="288">
        <v>2015</v>
      </c>
      <c r="D50" s="376" t="s">
        <v>562</v>
      </c>
      <c r="E50" s="288">
        <v>2016</v>
      </c>
      <c r="F50" s="288">
        <v>2015</v>
      </c>
      <c r="G50" s="376" t="s">
        <v>562</v>
      </c>
      <c r="H50" s="288">
        <v>2016</v>
      </c>
      <c r="I50" s="288">
        <v>2015</v>
      </c>
      <c r="J50" s="376" t="s">
        <v>562</v>
      </c>
    </row>
    <row r="51" spans="1:10" x14ac:dyDescent="0.2">
      <c r="A51" s="377" t="s">
        <v>201</v>
      </c>
      <c r="B51" s="1109">
        <v>218881.83170274139</v>
      </c>
      <c r="C51" s="1107">
        <v>216727.55809377</v>
      </c>
      <c r="D51" s="733">
        <v>9.9400077586779823E-3</v>
      </c>
      <c r="E51" s="1109">
        <v>164148.16551247973</v>
      </c>
      <c r="F51" s="1107">
        <v>162302.59643772957</v>
      </c>
      <c r="G51" s="733">
        <v>1.1371161738982005E-2</v>
      </c>
      <c r="H51" s="1109">
        <v>54733.666190312819</v>
      </c>
      <c r="I51" s="1107">
        <v>54424.961656040425</v>
      </c>
      <c r="J51" s="733">
        <v>5.6721130319461466E-3</v>
      </c>
    </row>
    <row r="52" spans="1:10" x14ac:dyDescent="0.2">
      <c r="A52" s="377" t="s">
        <v>202</v>
      </c>
      <c r="B52" s="1109">
        <v>208808.97339965508</v>
      </c>
      <c r="C52" s="1107">
        <v>201220.79099442152</v>
      </c>
      <c r="D52" s="733">
        <v>3.7710727443884817E-2</v>
      </c>
      <c r="E52" s="1109">
        <v>159331.73325232632</v>
      </c>
      <c r="F52" s="1107">
        <v>156299.46577470104</v>
      </c>
      <c r="G52" s="733">
        <v>1.9400370069058148E-2</v>
      </c>
      <c r="H52" s="1109">
        <v>49477.240147240649</v>
      </c>
      <c r="I52" s="1107">
        <v>44921.325219720486</v>
      </c>
      <c r="J52" s="733">
        <v>0.10141986918765511</v>
      </c>
    </row>
    <row r="53" spans="1:10" x14ac:dyDescent="0.2">
      <c r="A53" s="377" t="s">
        <v>203</v>
      </c>
      <c r="B53" s="1109">
        <v>237678.63066658622</v>
      </c>
      <c r="C53" s="1107">
        <v>236319.22518997139</v>
      </c>
      <c r="D53" s="733">
        <v>5.7524117029499333E-3</v>
      </c>
      <c r="E53" s="1109">
        <v>191984.55033788373</v>
      </c>
      <c r="F53" s="1107">
        <v>187197.63278259581</v>
      </c>
      <c r="G53" s="733">
        <v>2.5571464147985612E-2</v>
      </c>
      <c r="H53" s="1109">
        <v>45694.080328611337</v>
      </c>
      <c r="I53" s="1107">
        <v>49121.59240737556</v>
      </c>
      <c r="J53" s="733">
        <v>-6.9776078314789824E-2</v>
      </c>
    </row>
    <row r="54" spans="1:10" x14ac:dyDescent="0.2">
      <c r="A54" s="377" t="s">
        <v>204</v>
      </c>
      <c r="B54" s="1109">
        <v>215460.31190964062</v>
      </c>
      <c r="C54" s="1107">
        <v>206073.71119769046</v>
      </c>
      <c r="D54" s="733">
        <v>4.554972420982617E-2</v>
      </c>
      <c r="E54" s="1109">
        <v>175882.55193235283</v>
      </c>
      <c r="F54" s="1107">
        <v>169035.38576645983</v>
      </c>
      <c r="G54" s="733">
        <v>4.050729458122504E-2</v>
      </c>
      <c r="H54" s="1109">
        <v>39577.759977151662</v>
      </c>
      <c r="I54" s="1107">
        <v>37038.325431230609</v>
      </c>
      <c r="J54" s="733">
        <v>6.8562347685940717E-2</v>
      </c>
    </row>
    <row r="55" spans="1:10" x14ac:dyDescent="0.2">
      <c r="A55" s="377" t="s">
        <v>330</v>
      </c>
      <c r="B55" s="1109">
        <v>215814.06813107862</v>
      </c>
      <c r="C55" s="1107">
        <v>209770.87074544033</v>
      </c>
      <c r="D55" s="733">
        <v>2.8808563191653924E-2</v>
      </c>
      <c r="E55" s="1109">
        <v>185012.04857355423</v>
      </c>
      <c r="F55" s="1107">
        <v>180331.91988992953</v>
      </c>
      <c r="G55" s="733">
        <v>2.5952857855011668E-2</v>
      </c>
      <c r="H55" s="1109">
        <v>30802.019557417829</v>
      </c>
      <c r="I55" s="1107">
        <v>29438.950855510808</v>
      </c>
      <c r="J55" s="733">
        <v>4.6301538006469523E-2</v>
      </c>
    </row>
    <row r="56" spans="1:10" x14ac:dyDescent="0.2">
      <c r="A56" s="377" t="s">
        <v>205</v>
      </c>
      <c r="B56" s="1109">
        <v>242029.45193768587</v>
      </c>
      <c r="C56" s="1107">
        <v>236801.53282523845</v>
      </c>
      <c r="D56" s="733">
        <v>2.2077218209164418E-2</v>
      </c>
      <c r="E56" s="1109">
        <v>211593.56836139955</v>
      </c>
      <c r="F56" s="1107">
        <v>206445.6271694797</v>
      </c>
      <c r="G56" s="733">
        <v>2.4936063129560537E-2</v>
      </c>
      <c r="H56" s="1109">
        <v>30435.883576271706</v>
      </c>
      <c r="I56" s="1107">
        <v>30355.905655758746</v>
      </c>
      <c r="J56" s="733">
        <v>2.6346741691689601E-3</v>
      </c>
    </row>
    <row r="57" spans="1:10" x14ac:dyDescent="0.2">
      <c r="A57" s="377" t="s">
        <v>206</v>
      </c>
      <c r="B57" s="1109">
        <v>257962.85581426759</v>
      </c>
      <c r="C57" s="1107">
        <v>246557.47088776631</v>
      </c>
      <c r="D57" s="733">
        <v>4.6258524981759974E-2</v>
      </c>
      <c r="E57" s="1109">
        <v>222708.78399000459</v>
      </c>
      <c r="F57" s="1107">
        <v>211651.30605562215</v>
      </c>
      <c r="G57" s="733">
        <v>5.2243844559487496E-2</v>
      </c>
      <c r="H57" s="1109">
        <v>35254.071824264989</v>
      </c>
      <c r="I57" s="1107">
        <v>34906.164832144168</v>
      </c>
      <c r="J57" s="733">
        <v>9.9669211382524825E-3</v>
      </c>
    </row>
    <row r="58" spans="1:10" x14ac:dyDescent="0.2">
      <c r="A58" s="377" t="s">
        <v>207</v>
      </c>
      <c r="B58" s="1109">
        <v>229595.44282947871</v>
      </c>
      <c r="C58" s="1107">
        <v>219225.57032016927</v>
      </c>
      <c r="D58" s="733">
        <v>4.7302294591660576E-2</v>
      </c>
      <c r="E58" s="1109">
        <v>193328.66393940587</v>
      </c>
      <c r="F58" s="1107">
        <v>184845.77965686328</v>
      </c>
      <c r="G58" s="733">
        <v>4.5891684940222666E-2</v>
      </c>
      <c r="H58" s="1109">
        <v>36266.778890085043</v>
      </c>
      <c r="I58" s="1107">
        <v>34379.790663305983</v>
      </c>
      <c r="J58" s="733">
        <v>5.4886553709969643E-2</v>
      </c>
    </row>
    <row r="59" spans="1:10" x14ac:dyDescent="0.2">
      <c r="A59" s="377" t="s">
        <v>208</v>
      </c>
      <c r="B59" s="1109">
        <v>197718.86281483772</v>
      </c>
      <c r="C59" s="1107">
        <v>179691.86901893141</v>
      </c>
      <c r="D59" s="733">
        <v>0.10032170010990904</v>
      </c>
      <c r="E59" s="1109">
        <v>164677.87335611321</v>
      </c>
      <c r="F59" s="1107">
        <v>151390.40914356071</v>
      </c>
      <c r="G59" s="733">
        <v>8.776952442180308E-2</v>
      </c>
      <c r="H59" s="1109">
        <v>33040.989458726879</v>
      </c>
      <c r="I59" s="1107">
        <v>28301.459875370692</v>
      </c>
      <c r="J59" s="733">
        <v>0.16746590473520961</v>
      </c>
    </row>
    <row r="60" spans="1:10" x14ac:dyDescent="0.2">
      <c r="A60" s="377" t="s">
        <v>209</v>
      </c>
      <c r="B60" s="1109">
        <v>209871.92929461386</v>
      </c>
      <c r="C60" s="1107">
        <v>193490.5808432558</v>
      </c>
      <c r="D60" s="733">
        <v>8.4662252704840402E-2</v>
      </c>
      <c r="E60" s="1109">
        <v>175803.08221596063</v>
      </c>
      <c r="F60" s="1107">
        <v>164694.07485294339</v>
      </c>
      <c r="G60" s="733">
        <v>6.7452380256767253E-2</v>
      </c>
      <c r="H60" s="1109">
        <v>34068.847078774976</v>
      </c>
      <c r="I60" s="1107">
        <v>28796.505990312413</v>
      </c>
      <c r="J60" s="733">
        <v>0.18308961129646284</v>
      </c>
    </row>
    <row r="61" spans="1:10" x14ac:dyDescent="0.2">
      <c r="A61" s="377" t="s">
        <v>210</v>
      </c>
      <c r="B61" s="1109">
        <v>200238.31965418588</v>
      </c>
      <c r="C61" s="1107">
        <v>197549.88921786731</v>
      </c>
      <c r="D61" s="733">
        <v>1.3608868357064097E-2</v>
      </c>
      <c r="E61" s="1109">
        <v>165229.14433589173</v>
      </c>
      <c r="F61" s="1107">
        <v>156338.87640791826</v>
      </c>
      <c r="G61" s="733">
        <v>5.6865369204631255E-2</v>
      </c>
      <c r="H61" s="1109">
        <v>35009.175318189438</v>
      </c>
      <c r="I61" s="1107">
        <v>41211.012809949047</v>
      </c>
      <c r="J61" s="733">
        <v>-0.15048981009907081</v>
      </c>
    </row>
    <row r="62" spans="1:10" x14ac:dyDescent="0.2">
      <c r="A62" s="377" t="s">
        <v>211</v>
      </c>
      <c r="B62" s="1109">
        <v>244028.64749723827</v>
      </c>
      <c r="C62" s="1107">
        <v>235881.45696653632</v>
      </c>
      <c r="D62" s="733">
        <v>3.4539342920277827E-2</v>
      </c>
      <c r="E62" s="1109">
        <v>198157.55029972515</v>
      </c>
      <c r="F62" s="1107">
        <v>185400.79328826617</v>
      </c>
      <c r="G62" s="733">
        <v>6.8806377713953149E-2</v>
      </c>
      <c r="H62" s="1109">
        <v>45871.097197366005</v>
      </c>
      <c r="I62" s="1107">
        <v>50480.663678270153</v>
      </c>
      <c r="J62" s="733">
        <v>-9.1313507886552903E-2</v>
      </c>
    </row>
    <row r="63" spans="1:10" x14ac:dyDescent="0.2">
      <c r="A63" s="379" t="s">
        <v>245</v>
      </c>
      <c r="B63" s="1108">
        <v>2678089.3256541127</v>
      </c>
      <c r="C63" s="1110">
        <v>2579310.5263010585</v>
      </c>
      <c r="D63" s="734">
        <v>3.8296590637619365E-2</v>
      </c>
      <c r="E63" s="1108">
        <v>2207857.7161091943</v>
      </c>
      <c r="F63" s="1110">
        <v>2115933.8672260698</v>
      </c>
      <c r="G63" s="734">
        <v>4.3443630402132616E-2</v>
      </c>
      <c r="H63" s="1108">
        <v>470231.60954441002</v>
      </c>
      <c r="I63" s="1110">
        <v>463376.65907498903</v>
      </c>
      <c r="J63" s="734">
        <v>1.4793473808337954E-2</v>
      </c>
    </row>
    <row r="64" spans="1:10" x14ac:dyDescent="0.2">
      <c r="A64" s="1467" t="s">
        <v>325</v>
      </c>
      <c r="B64" s="1469" t="s">
        <v>245</v>
      </c>
      <c r="C64" s="1470" t="s">
        <v>245</v>
      </c>
      <c r="D64" s="816" t="s">
        <v>339</v>
      </c>
      <c r="E64" s="1469" t="s">
        <v>234</v>
      </c>
      <c r="F64" s="1470" t="s">
        <v>234</v>
      </c>
      <c r="G64" s="816" t="s">
        <v>339</v>
      </c>
      <c r="H64" s="1469" t="s">
        <v>235</v>
      </c>
      <c r="I64" s="1470" t="s">
        <v>235</v>
      </c>
      <c r="J64" s="816" t="s">
        <v>339</v>
      </c>
    </row>
    <row r="65" spans="1:10" x14ac:dyDescent="0.2">
      <c r="A65" s="1468"/>
      <c r="B65" s="288">
        <v>2016</v>
      </c>
      <c r="C65" s="288">
        <v>2015</v>
      </c>
      <c r="D65" s="376" t="s">
        <v>562</v>
      </c>
      <c r="E65" s="288">
        <v>2016</v>
      </c>
      <c r="F65" s="288">
        <v>2015</v>
      </c>
      <c r="G65" s="376" t="s">
        <v>562</v>
      </c>
      <c r="H65" s="288">
        <v>2016</v>
      </c>
      <c r="I65" s="288">
        <v>2015</v>
      </c>
      <c r="J65" s="376" t="s">
        <v>562</v>
      </c>
    </row>
    <row r="66" spans="1:10" x14ac:dyDescent="0.2">
      <c r="A66" s="377" t="s">
        <v>201</v>
      </c>
      <c r="B66" s="1109">
        <v>215747.26747109299</v>
      </c>
      <c r="C66" s="1107">
        <v>212977.31836627008</v>
      </c>
      <c r="D66" s="733">
        <v>1.3005840838221427E-2</v>
      </c>
      <c r="E66" s="1109">
        <v>161389.69782414628</v>
      </c>
      <c r="F66" s="1107">
        <v>159066.00061421329</v>
      </c>
      <c r="G66" s="733">
        <v>1.4608383947294357E-2</v>
      </c>
      <c r="H66" s="1109">
        <v>54357.569646996468</v>
      </c>
      <c r="I66" s="1107">
        <v>53911.317752056784</v>
      </c>
      <c r="J66" s="733">
        <v>8.2775178487017875E-3</v>
      </c>
    </row>
    <row r="67" spans="1:10" x14ac:dyDescent="0.2">
      <c r="A67" s="377" t="s">
        <v>202</v>
      </c>
      <c r="B67" s="1109">
        <v>205407.13005884248</v>
      </c>
      <c r="C67" s="1107">
        <v>197831.88790416461</v>
      </c>
      <c r="D67" s="733">
        <v>3.8291310035657888E-2</v>
      </c>
      <c r="E67" s="1109">
        <v>156363.87669551407</v>
      </c>
      <c r="F67" s="1107">
        <v>153182.33158866051</v>
      </c>
      <c r="G67" s="733">
        <v>2.0769661055930033E-2</v>
      </c>
      <c r="H67" s="1109">
        <v>49043.253363246709</v>
      </c>
      <c r="I67" s="1107">
        <v>44649.556315504095</v>
      </c>
      <c r="J67" s="733">
        <v>9.8404047213722201E-2</v>
      </c>
    </row>
    <row r="68" spans="1:10" x14ac:dyDescent="0.2">
      <c r="A68" s="377" t="s">
        <v>203</v>
      </c>
      <c r="B68" s="1109">
        <v>232375.17305191915</v>
      </c>
      <c r="C68" s="1107">
        <v>231792.16545787864</v>
      </c>
      <c r="D68" s="733">
        <v>2.5152169957463055E-3</v>
      </c>
      <c r="E68" s="1109">
        <v>188472.3231947626</v>
      </c>
      <c r="F68" s="1107">
        <v>183414.46238509833</v>
      </c>
      <c r="G68" s="733">
        <v>2.757612864270631E-2</v>
      </c>
      <c r="H68" s="1109">
        <v>43902.849857071036</v>
      </c>
      <c r="I68" s="1107">
        <v>48377.703072780314</v>
      </c>
      <c r="J68" s="733">
        <v>-9.2498257078828749E-2</v>
      </c>
    </row>
    <row r="69" spans="1:10" x14ac:dyDescent="0.2">
      <c r="A69" s="377" t="s">
        <v>204</v>
      </c>
      <c r="B69" s="1109">
        <v>211662.56729009346</v>
      </c>
      <c r="C69" s="1107">
        <v>203082.25961163081</v>
      </c>
      <c r="D69" s="733">
        <v>4.2250404810697972E-2</v>
      </c>
      <c r="E69" s="1109">
        <v>172953.79553002425</v>
      </c>
      <c r="F69" s="1107">
        <v>166580.48917867153</v>
      </c>
      <c r="G69" s="733">
        <v>3.8259620816197826E-2</v>
      </c>
      <c r="H69" s="1109">
        <v>38708.771759944902</v>
      </c>
      <c r="I69" s="1107">
        <v>36501.770432959296</v>
      </c>
      <c r="J69" s="733">
        <v>6.0462857028786621E-2</v>
      </c>
    </row>
    <row r="70" spans="1:10" x14ac:dyDescent="0.2">
      <c r="A70" s="377" t="s">
        <v>330</v>
      </c>
      <c r="B70" s="1109">
        <v>212134.60530475187</v>
      </c>
      <c r="C70" s="1107">
        <v>206494.33860851856</v>
      </c>
      <c r="D70" s="733">
        <v>2.731438902509753E-2</v>
      </c>
      <c r="E70" s="1109">
        <v>181858.97145271115</v>
      </c>
      <c r="F70" s="1107">
        <v>177419.39839021486</v>
      </c>
      <c r="G70" s="733">
        <v>2.5023042027974451E-2</v>
      </c>
      <c r="H70" s="1109">
        <v>30275.63385193632</v>
      </c>
      <c r="I70" s="1107">
        <v>29074.940218303695</v>
      </c>
      <c r="J70" s="733">
        <v>4.1296512550582865E-2</v>
      </c>
    </row>
    <row r="71" spans="1:10" x14ac:dyDescent="0.2">
      <c r="A71" s="377" t="s">
        <v>205</v>
      </c>
      <c r="B71" s="1109">
        <v>238647.65154765185</v>
      </c>
      <c r="C71" s="1107">
        <v>232297.05091140833</v>
      </c>
      <c r="D71" s="733">
        <v>2.7338274899862958E-2</v>
      </c>
      <c r="E71" s="1109">
        <v>208750.74045101259</v>
      </c>
      <c r="F71" s="1107">
        <v>203803.28527210053</v>
      </c>
      <c r="G71" s="733">
        <v>2.4275639974628671E-2</v>
      </c>
      <c r="H71" s="1109">
        <v>29896.911096627206</v>
      </c>
      <c r="I71" s="1107">
        <v>28493.765639307803</v>
      </c>
      <c r="J71" s="733">
        <v>4.9243946029503771E-2</v>
      </c>
    </row>
    <row r="72" spans="1:10" x14ac:dyDescent="0.2">
      <c r="A72" s="377" t="s">
        <v>206</v>
      </c>
      <c r="B72" s="1109">
        <v>254728.3756213481</v>
      </c>
      <c r="C72" s="1107">
        <v>243708.35009972565</v>
      </c>
      <c r="D72" s="733">
        <v>4.5218087591635925E-2</v>
      </c>
      <c r="E72" s="1109">
        <v>219884.02276668951</v>
      </c>
      <c r="F72" s="1107">
        <v>209067.42151473853</v>
      </c>
      <c r="G72" s="733">
        <v>5.1737382962789624E-2</v>
      </c>
      <c r="H72" s="1109">
        <v>34844.352854659301</v>
      </c>
      <c r="I72" s="1107">
        <v>34640.92858498713</v>
      </c>
      <c r="J72" s="733">
        <v>5.8723676870582331E-3</v>
      </c>
    </row>
    <row r="73" spans="1:10" x14ac:dyDescent="0.2">
      <c r="A73" s="377" t="s">
        <v>207</v>
      </c>
      <c r="B73" s="1109">
        <v>226189.57229060328</v>
      </c>
      <c r="C73" s="1107">
        <v>216265.41828963655</v>
      </c>
      <c r="D73" s="733">
        <v>4.5888769824844022E-2</v>
      </c>
      <c r="E73" s="1109">
        <v>190410.5489181533</v>
      </c>
      <c r="F73" s="1107">
        <v>182673.61614167859</v>
      </c>
      <c r="G73" s="733">
        <v>4.2353860069612281E-2</v>
      </c>
      <c r="H73" s="1109">
        <v>35779.023372468189</v>
      </c>
      <c r="I73" s="1107">
        <v>33591.802147957955</v>
      </c>
      <c r="J73" s="733">
        <v>6.5111755983690012E-2</v>
      </c>
    </row>
    <row r="74" spans="1:10" x14ac:dyDescent="0.2">
      <c r="A74" s="377" t="s">
        <v>208</v>
      </c>
      <c r="B74" s="1109">
        <v>194517.35035744263</v>
      </c>
      <c r="C74" s="1107">
        <v>177152.57930680155</v>
      </c>
      <c r="D74" s="733">
        <v>9.80215536154736E-2</v>
      </c>
      <c r="E74" s="1109">
        <v>162312.85503235762</v>
      </c>
      <c r="F74" s="1107">
        <v>149505.80377975418</v>
      </c>
      <c r="G74" s="733">
        <v>8.566256913658199E-2</v>
      </c>
      <c r="H74" s="1109">
        <v>32204.495325086042</v>
      </c>
      <c r="I74" s="1107">
        <v>27646.775527047372</v>
      </c>
      <c r="J74" s="733">
        <v>0.16485538407832645</v>
      </c>
    </row>
    <row r="75" spans="1:10" x14ac:dyDescent="0.2">
      <c r="A75" s="377" t="s">
        <v>209</v>
      </c>
      <c r="B75" s="1109">
        <v>206507.16019881124</v>
      </c>
      <c r="C75" s="1107">
        <v>191102.33729026682</v>
      </c>
      <c r="D75" s="733">
        <v>8.0610332280478092E-2</v>
      </c>
      <c r="E75" s="1109">
        <v>172865.96604815579</v>
      </c>
      <c r="F75" s="1107">
        <v>162576.71150950613</v>
      </c>
      <c r="G75" s="733">
        <v>6.3288612760801444E-2</v>
      </c>
      <c r="H75" s="1109">
        <v>33641.194150774048</v>
      </c>
      <c r="I75" s="1107">
        <v>28525.625780760689</v>
      </c>
      <c r="J75" s="733">
        <v>0.17933238027204257</v>
      </c>
    </row>
    <row r="76" spans="1:10" x14ac:dyDescent="0.2">
      <c r="A76" s="377" t="s">
        <v>210</v>
      </c>
      <c r="B76" s="1109">
        <v>196946.02154060724</v>
      </c>
      <c r="C76" s="1107">
        <v>194885.42817294828</v>
      </c>
      <c r="D76" s="733">
        <v>1.0573357828633112E-2</v>
      </c>
      <c r="E76" s="1109">
        <v>162365.97260615847</v>
      </c>
      <c r="F76" s="1107">
        <v>154217.56848249739</v>
      </c>
      <c r="G76" s="733">
        <v>5.2837067811673188E-2</v>
      </c>
      <c r="H76" s="1109">
        <v>34580.048934351005</v>
      </c>
      <c r="I76" s="1107">
        <v>40667.859690450881</v>
      </c>
      <c r="J76" s="733">
        <v>-0.14969587291876441</v>
      </c>
    </row>
    <row r="77" spans="1:10" x14ac:dyDescent="0.2">
      <c r="A77" s="377" t="s">
        <v>211</v>
      </c>
      <c r="B77" s="1109">
        <v>239374.01433078124</v>
      </c>
      <c r="C77" s="1107">
        <v>232572.50122215028</v>
      </c>
      <c r="D77" s="733">
        <v>2.9244700353178166E-2</v>
      </c>
      <c r="E77" s="1109">
        <v>194285.35440288705</v>
      </c>
      <c r="F77" s="1107">
        <v>182491.64983936428</v>
      </c>
      <c r="G77" s="733">
        <v>6.4625995621739429E-2</v>
      </c>
      <c r="H77" s="1109">
        <v>45088.659927750785</v>
      </c>
      <c r="I77" s="1107">
        <v>50080.851382786001</v>
      </c>
      <c r="J77" s="733">
        <v>-9.9682639515812133E-2</v>
      </c>
    </row>
    <row r="78" spans="1:10" x14ac:dyDescent="0.2">
      <c r="A78" s="379" t="s">
        <v>245</v>
      </c>
      <c r="B78" s="1108">
        <v>2634236.8890679013</v>
      </c>
      <c r="C78" s="1110">
        <v>2540161.6352414005</v>
      </c>
      <c r="D78" s="734">
        <v>3.70351447409214E-2</v>
      </c>
      <c r="E78" s="1108">
        <v>2171914.1249248907</v>
      </c>
      <c r="F78" s="1110">
        <v>2083998.7386964981</v>
      </c>
      <c r="G78" s="734">
        <v>4.2185911438402224E-2</v>
      </c>
      <c r="H78" s="1108">
        <v>462322.76414090698</v>
      </c>
      <c r="I78" s="1110">
        <v>456162.896544902</v>
      </c>
      <c r="J78" s="734">
        <v>1.3503657668480828E-2</v>
      </c>
    </row>
    <row r="79" spans="1:10" x14ac:dyDescent="0.2">
      <c r="A79" s="1467" t="s">
        <v>855</v>
      </c>
      <c r="B79" s="1469" t="s">
        <v>245</v>
      </c>
      <c r="C79" s="1470" t="s">
        <v>245</v>
      </c>
      <c r="D79" s="816" t="s">
        <v>339</v>
      </c>
      <c r="E79" s="1469" t="s">
        <v>234</v>
      </c>
      <c r="F79" s="1470" t="s">
        <v>234</v>
      </c>
      <c r="G79" s="816" t="s">
        <v>339</v>
      </c>
      <c r="H79" s="1469" t="s">
        <v>235</v>
      </c>
      <c r="I79" s="1470" t="s">
        <v>235</v>
      </c>
      <c r="J79" s="816" t="s">
        <v>339</v>
      </c>
    </row>
    <row r="80" spans="1:10" x14ac:dyDescent="0.2">
      <c r="A80" s="1468" t="s">
        <v>529</v>
      </c>
      <c r="B80" s="288">
        <v>2016</v>
      </c>
      <c r="C80" s="288">
        <v>2015</v>
      </c>
      <c r="D80" s="376" t="s">
        <v>562</v>
      </c>
      <c r="E80" s="288">
        <v>2016</v>
      </c>
      <c r="F80" s="288">
        <v>2015</v>
      </c>
      <c r="G80" s="376" t="s">
        <v>562</v>
      </c>
      <c r="H80" s="288">
        <v>2016</v>
      </c>
      <c r="I80" s="288">
        <v>2015</v>
      </c>
      <c r="J80" s="376" t="s">
        <v>562</v>
      </c>
    </row>
    <row r="81" spans="1:10" x14ac:dyDescent="0.2">
      <c r="A81" s="377" t="s">
        <v>201</v>
      </c>
      <c r="B81" s="1109">
        <v>5582.159144362462</v>
      </c>
      <c r="C81" s="1107">
        <v>6227.5362911435868</v>
      </c>
      <c r="D81" s="733">
        <v>-0.10363281988399486</v>
      </c>
      <c r="E81" s="1109">
        <v>4271.7292105564193</v>
      </c>
      <c r="F81" s="1107">
        <v>5083.3996359182702</v>
      </c>
      <c r="G81" s="733">
        <v>-0.15967078795590894</v>
      </c>
      <c r="H81" s="1109">
        <v>1310.4299338058772</v>
      </c>
      <c r="I81" s="1107">
        <v>1144.1366552253166</v>
      </c>
      <c r="J81" s="733">
        <v>0.145343895609928</v>
      </c>
    </row>
    <row r="82" spans="1:10" x14ac:dyDescent="0.2">
      <c r="A82" s="377" t="s">
        <v>202</v>
      </c>
      <c r="B82" s="1109">
        <v>5027.9361234483231</v>
      </c>
      <c r="C82" s="1107">
        <v>7299.8455322544078</v>
      </c>
      <c r="D82" s="733">
        <v>-0.31122705251332239</v>
      </c>
      <c r="E82" s="1109">
        <v>3832.6072629151749</v>
      </c>
      <c r="F82" s="1107">
        <v>6135.6106156144451</v>
      </c>
      <c r="G82" s="733">
        <v>-0.37535031099241911</v>
      </c>
      <c r="H82" s="1109">
        <v>1195.3288605331632</v>
      </c>
      <c r="I82" s="1107">
        <v>1164.2349166399629</v>
      </c>
      <c r="J82" s="733">
        <v>2.6707620127850884E-2</v>
      </c>
    </row>
    <row r="83" spans="1:10" x14ac:dyDescent="0.2">
      <c r="A83" s="377" t="s">
        <v>203</v>
      </c>
      <c r="B83" s="1109">
        <v>6106.1680129534116</v>
      </c>
      <c r="C83" s="1107">
        <v>7001.1690521535311</v>
      </c>
      <c r="D83" s="733">
        <v>-0.12783594175958668</v>
      </c>
      <c r="E83" s="1109">
        <v>3732.6379258902621</v>
      </c>
      <c r="F83" s="1107">
        <v>5698.0068838730849</v>
      </c>
      <c r="G83" s="733">
        <v>-0.34492218034087563</v>
      </c>
      <c r="H83" s="1109">
        <v>2373.5300870633173</v>
      </c>
      <c r="I83" s="1107">
        <v>1303.1621682804462</v>
      </c>
      <c r="J83" s="733">
        <v>0.82136202602876929</v>
      </c>
    </row>
    <row r="84" spans="1:10" x14ac:dyDescent="0.2">
      <c r="A84" s="377" t="s">
        <v>204</v>
      </c>
      <c r="B84" s="1109">
        <v>4397.8838854779933</v>
      </c>
      <c r="C84" s="1107">
        <v>4099.8408029594211</v>
      </c>
      <c r="D84" s="733">
        <v>7.2696257450638901E-2</v>
      </c>
      <c r="E84" s="1109">
        <v>3444.2290457323102</v>
      </c>
      <c r="F84" s="1107">
        <v>3308.8053874733559</v>
      </c>
      <c r="G84" s="733">
        <v>4.0928263345933802E-2</v>
      </c>
      <c r="H84" s="1109">
        <v>953.65483974571237</v>
      </c>
      <c r="I84" s="1107">
        <v>791.03541548606552</v>
      </c>
      <c r="J84" s="733">
        <v>0.20557793124815094</v>
      </c>
    </row>
    <row r="85" spans="1:10" x14ac:dyDescent="0.2">
      <c r="A85" s="377" t="s">
        <v>330</v>
      </c>
      <c r="B85" s="1109">
        <v>4692.8766550379123</v>
      </c>
      <c r="C85" s="1107">
        <v>4960.017179628634</v>
      </c>
      <c r="D85" s="733">
        <v>-5.3858790184820093E-2</v>
      </c>
      <c r="E85" s="1109">
        <v>4100.4956520731921</v>
      </c>
      <c r="F85" s="1107">
        <v>4098.6919701953675</v>
      </c>
      <c r="G85" s="733">
        <v>4.4006280319197622E-4</v>
      </c>
      <c r="H85" s="1109">
        <v>592.38100296470043</v>
      </c>
      <c r="I85" s="1107">
        <v>861.32520943326688</v>
      </c>
      <c r="J85" s="733">
        <v>-0.31224467079690588</v>
      </c>
    </row>
    <row r="86" spans="1:10" x14ac:dyDescent="0.2">
      <c r="A86" s="377" t="s">
        <v>205</v>
      </c>
      <c r="B86" s="1109">
        <v>4830.5909902346848</v>
      </c>
      <c r="C86" s="1107">
        <v>6892.7844095877263</v>
      </c>
      <c r="D86" s="733">
        <v>-0.29918147686217655</v>
      </c>
      <c r="E86" s="1109">
        <v>3760.764933605652</v>
      </c>
      <c r="F86" s="1107">
        <v>4231.900236459287</v>
      </c>
      <c r="G86" s="733">
        <v>-0.11132949184261032</v>
      </c>
      <c r="H86" s="1109">
        <v>1069.8260566290473</v>
      </c>
      <c r="I86" s="1107">
        <v>2660.8841731284392</v>
      </c>
      <c r="J86" s="733">
        <v>-0.59794339511921035</v>
      </c>
    </row>
    <row r="87" spans="1:10" x14ac:dyDescent="0.2">
      <c r="A87" s="377" t="s">
        <v>206</v>
      </c>
      <c r="B87" s="1109">
        <v>4833.421723150087</v>
      </c>
      <c r="C87" s="1107">
        <v>5341.2177675779512</v>
      </c>
      <c r="D87" s="733">
        <v>-9.5071211570939451E-2</v>
      </c>
      <c r="E87" s="1109">
        <v>4066.7502736083152</v>
      </c>
      <c r="F87" s="1107">
        <v>4093.9686199040962</v>
      </c>
      <c r="G87" s="733">
        <v>-6.6484013002567899E-3</v>
      </c>
      <c r="H87" s="1109">
        <v>766.6714495418197</v>
      </c>
      <c r="I87" s="1107">
        <v>1247.2491476738553</v>
      </c>
      <c r="J87" s="733">
        <v>-0.38531010346114303</v>
      </c>
    </row>
    <row r="88" spans="1:10" x14ac:dyDescent="0.2">
      <c r="A88" s="377" t="s">
        <v>207</v>
      </c>
      <c r="B88" s="1109">
        <v>4937.1030885944947</v>
      </c>
      <c r="C88" s="1107">
        <v>5158.1839046619889</v>
      </c>
      <c r="D88" s="733">
        <v>-4.2860204318748818E-2</v>
      </c>
      <c r="E88" s="1109">
        <v>3500.2776890739033</v>
      </c>
      <c r="F88" s="1107">
        <v>3399.4486299143705</v>
      </c>
      <c r="G88" s="733">
        <v>2.9660415595711642E-2</v>
      </c>
      <c r="H88" s="1109">
        <v>1436.8253995206423</v>
      </c>
      <c r="I88" s="1107">
        <v>1758.7352747476184</v>
      </c>
      <c r="J88" s="733">
        <v>-0.1830348659340848</v>
      </c>
    </row>
    <row r="89" spans="1:10" x14ac:dyDescent="0.2">
      <c r="A89" s="377" t="s">
        <v>208</v>
      </c>
      <c r="B89" s="1109">
        <v>4506.3338287871111</v>
      </c>
      <c r="C89" s="1107">
        <v>4266.9127057582855</v>
      </c>
      <c r="D89" s="733">
        <v>5.6111090040750433E-2</v>
      </c>
      <c r="E89" s="1109">
        <v>2847.3212145610901</v>
      </c>
      <c r="F89" s="1107">
        <v>2970.9646523867132</v>
      </c>
      <c r="G89" s="733">
        <v>-4.1617269908039711E-2</v>
      </c>
      <c r="H89" s="1109">
        <v>1659.0126142260146</v>
      </c>
      <c r="I89" s="1107">
        <v>1295.9480533715721</v>
      </c>
      <c r="J89" s="733">
        <v>0.28015363726183651</v>
      </c>
    </row>
    <row r="90" spans="1:10" x14ac:dyDescent="0.2">
      <c r="A90" s="377" t="s">
        <v>209</v>
      </c>
      <c r="B90" s="1109">
        <v>4237.0588968914326</v>
      </c>
      <c r="C90" s="1107">
        <v>4053.5556659850599</v>
      </c>
      <c r="D90" s="733">
        <v>4.5269695553022515E-2</v>
      </c>
      <c r="E90" s="1109">
        <v>3501.569867888536</v>
      </c>
      <c r="F90" s="1107">
        <v>3386.5092424448071</v>
      </c>
      <c r="G90" s="733">
        <v>3.3976173459566272E-2</v>
      </c>
      <c r="H90" s="1109">
        <v>735.48902900284781</v>
      </c>
      <c r="I90" s="1107">
        <v>667.04642354025293</v>
      </c>
      <c r="J90" s="733">
        <v>0.10260546050055352</v>
      </c>
    </row>
    <row r="91" spans="1:10" x14ac:dyDescent="0.2">
      <c r="A91" s="377" t="s">
        <v>210</v>
      </c>
      <c r="B91" s="1109">
        <v>4032.3015627744562</v>
      </c>
      <c r="C91" s="1107">
        <v>3921.0130741886624</v>
      </c>
      <c r="D91" s="733">
        <v>2.8382585439050478E-2</v>
      </c>
      <c r="E91" s="1109">
        <v>3245.8682365055388</v>
      </c>
      <c r="F91" s="1107">
        <v>3042.8453131633146</v>
      </c>
      <c r="G91" s="733">
        <v>6.6721407908561625E-2</v>
      </c>
      <c r="H91" s="1109">
        <v>786.43332626891879</v>
      </c>
      <c r="I91" s="1107">
        <v>878.16776102534766</v>
      </c>
      <c r="J91" s="733">
        <v>-0.10446117339734706</v>
      </c>
    </row>
    <row r="92" spans="1:10" x14ac:dyDescent="0.2">
      <c r="A92" s="377" t="s">
        <v>211</v>
      </c>
      <c r="B92" s="1109">
        <v>5747.8253951026327</v>
      </c>
      <c r="C92" s="1107">
        <v>5544.9608253582037</v>
      </c>
      <c r="D92" s="733">
        <v>3.6585392779817205E-2</v>
      </c>
      <c r="E92" s="1109">
        <v>3899.2353230493313</v>
      </c>
      <c r="F92" s="1107">
        <v>4393.3132980751661</v>
      </c>
      <c r="G92" s="733">
        <v>-0.11246135695405657</v>
      </c>
      <c r="H92" s="1109">
        <v>1848.5900720532668</v>
      </c>
      <c r="I92" s="1107">
        <v>1151.6475272830378</v>
      </c>
      <c r="J92" s="733">
        <v>0.60517000927745057</v>
      </c>
    </row>
    <row r="93" spans="1:10" x14ac:dyDescent="0.2">
      <c r="A93" s="379" t="s">
        <v>245</v>
      </c>
      <c r="B93" s="1108">
        <v>58931.659306820351</v>
      </c>
      <c r="C93" s="1110">
        <v>64767.037211257462</v>
      </c>
      <c r="D93" s="734">
        <v>-9.0097959636523783E-2</v>
      </c>
      <c r="E93" s="1108">
        <v>44203.486635463109</v>
      </c>
      <c r="F93" s="1110">
        <v>49843.464485422279</v>
      </c>
      <c r="G93" s="734">
        <v>-0.11315380879289993</v>
      </c>
      <c r="H93" s="1108">
        <v>14728.172671355351</v>
      </c>
      <c r="I93" s="1110">
        <v>14923.57272583518</v>
      </c>
      <c r="J93" s="734">
        <v>-1.3093383070500231E-2</v>
      </c>
    </row>
    <row r="94" spans="1:10" x14ac:dyDescent="0.2">
      <c r="A94" s="1467" t="s">
        <v>530</v>
      </c>
      <c r="B94" s="1469" t="s">
        <v>245</v>
      </c>
      <c r="C94" s="1470" t="s">
        <v>245</v>
      </c>
      <c r="D94" s="816" t="s">
        <v>339</v>
      </c>
      <c r="E94" s="1469" t="s">
        <v>234</v>
      </c>
      <c r="F94" s="1470" t="s">
        <v>234</v>
      </c>
      <c r="G94" s="816" t="s">
        <v>339</v>
      </c>
      <c r="H94" s="1469" t="s">
        <v>235</v>
      </c>
      <c r="I94" s="1470" t="s">
        <v>235</v>
      </c>
      <c r="J94" s="816" t="s">
        <v>339</v>
      </c>
    </row>
    <row r="95" spans="1:10" x14ac:dyDescent="0.2">
      <c r="A95" s="1468"/>
      <c r="B95" s="288">
        <v>2016</v>
      </c>
      <c r="C95" s="288">
        <v>2015</v>
      </c>
      <c r="D95" s="376" t="s">
        <v>562</v>
      </c>
      <c r="E95" s="288">
        <v>2016</v>
      </c>
      <c r="F95" s="288">
        <v>2015</v>
      </c>
      <c r="G95" s="376" t="s">
        <v>562</v>
      </c>
      <c r="H95" s="288">
        <v>2016</v>
      </c>
      <c r="I95" s="288">
        <v>2015</v>
      </c>
      <c r="J95" s="376" t="s">
        <v>562</v>
      </c>
    </row>
    <row r="96" spans="1:10" x14ac:dyDescent="0.2">
      <c r="A96" s="377" t="s">
        <v>201</v>
      </c>
      <c r="B96" s="1109">
        <v>4334.0577378259695</v>
      </c>
      <c r="C96" s="1107">
        <v>5666.2805837663918</v>
      </c>
      <c r="D96" s="733">
        <v>-0.23511416814712172</v>
      </c>
      <c r="E96" s="1109">
        <v>3347.2256703431703</v>
      </c>
      <c r="F96" s="1107">
        <v>4452.1767992428877</v>
      </c>
      <c r="G96" s="733">
        <v>-0.24818222157925518</v>
      </c>
      <c r="H96" s="1109">
        <v>986.83206748275336</v>
      </c>
      <c r="I96" s="1107">
        <v>1214.1037845235044</v>
      </c>
      <c r="J96" s="733">
        <v>-0.18719298954326846</v>
      </c>
    </row>
    <row r="97" spans="1:10" x14ac:dyDescent="0.2">
      <c r="A97" s="377" t="s">
        <v>202</v>
      </c>
      <c r="B97" s="1109">
        <v>4150.2953851850971</v>
      </c>
      <c r="C97" s="1107">
        <v>6342.3228620828331</v>
      </c>
      <c r="D97" s="733">
        <v>-0.34561903021409246</v>
      </c>
      <c r="E97" s="1109">
        <v>3469.7292751315963</v>
      </c>
      <c r="F97" s="1107">
        <v>5035.7703664016517</v>
      </c>
      <c r="G97" s="733">
        <v>-0.31098342007780666</v>
      </c>
      <c r="H97" s="1109">
        <v>680.56611005349828</v>
      </c>
      <c r="I97" s="1107">
        <v>1306.5524956811817</v>
      </c>
      <c r="J97" s="733">
        <v>-0.47911307635696665</v>
      </c>
    </row>
    <row r="98" spans="1:10" x14ac:dyDescent="0.2">
      <c r="A98" s="377" t="s">
        <v>203</v>
      </c>
      <c r="B98" s="1109">
        <v>5332.6795166768952</v>
      </c>
      <c r="C98" s="1107">
        <v>6289.6263663883437</v>
      </c>
      <c r="D98" s="733">
        <v>-0.15214685165169051</v>
      </c>
      <c r="E98" s="1109">
        <v>4161.9894438460742</v>
      </c>
      <c r="F98" s="1107">
        <v>5216.1327043031915</v>
      </c>
      <c r="G98" s="733">
        <v>-0.20209287612400528</v>
      </c>
      <c r="H98" s="1109">
        <v>1170.6900728308867</v>
      </c>
      <c r="I98" s="1107">
        <v>1073.4936620851527</v>
      </c>
      <c r="J98" s="733">
        <v>9.0542137488674124E-2</v>
      </c>
    </row>
    <row r="99" spans="1:10" x14ac:dyDescent="0.2">
      <c r="A99" s="377" t="s">
        <v>204</v>
      </c>
      <c r="B99" s="1109">
        <v>6086.4960729018994</v>
      </c>
      <c r="C99" s="1107">
        <v>4774.4204635631986</v>
      </c>
      <c r="D99" s="733">
        <v>0.27481358614140272</v>
      </c>
      <c r="E99" s="1109">
        <v>4279.0274965436683</v>
      </c>
      <c r="F99" s="1107">
        <v>3784.369630177634</v>
      </c>
      <c r="G99" s="733">
        <v>0.13071076948231819</v>
      </c>
      <c r="H99" s="1109">
        <v>1807.4685763581215</v>
      </c>
      <c r="I99" s="1107">
        <v>990.0508333855646</v>
      </c>
      <c r="J99" s="733">
        <v>0.82563209424037964</v>
      </c>
    </row>
    <row r="100" spans="1:10" x14ac:dyDescent="0.2">
      <c r="A100" s="377" t="s">
        <v>330</v>
      </c>
      <c r="B100" s="1109">
        <v>5826.8318744676799</v>
      </c>
      <c r="C100" s="1107">
        <v>5280.0553235821471</v>
      </c>
      <c r="D100" s="733">
        <v>0.10355507989537194</v>
      </c>
      <c r="E100" s="1109">
        <v>4633.7597879568748</v>
      </c>
      <c r="F100" s="1107">
        <v>4179.6175664283119</v>
      </c>
      <c r="G100" s="733">
        <v>0.1086564055946988</v>
      </c>
      <c r="H100" s="1109">
        <v>1193.0720865107612</v>
      </c>
      <c r="I100" s="1107">
        <v>1100.4377571538353</v>
      </c>
      <c r="J100" s="733">
        <v>8.4179526515443026E-2</v>
      </c>
    </row>
    <row r="101" spans="1:10" x14ac:dyDescent="0.2">
      <c r="A101" s="377" t="s">
        <v>205</v>
      </c>
      <c r="B101" s="1109">
        <v>5126.9557699273137</v>
      </c>
      <c r="C101" s="1107">
        <v>6401.5183028009778</v>
      </c>
      <c r="D101" s="733">
        <v>-0.19910316156027874</v>
      </c>
      <c r="E101" s="1109">
        <v>4483.5396339698982</v>
      </c>
      <c r="F101" s="1107">
        <v>3612.933133833566</v>
      </c>
      <c r="G101" s="733">
        <v>0.2409694472293098</v>
      </c>
      <c r="H101" s="1109">
        <v>643.41613595742785</v>
      </c>
      <c r="I101" s="1107">
        <v>2788.5851689674114</v>
      </c>
      <c r="J101" s="733">
        <v>-0.7692678914319554</v>
      </c>
    </row>
    <row r="102" spans="1:10" x14ac:dyDescent="0.2">
      <c r="A102" s="377" t="s">
        <v>206</v>
      </c>
      <c r="B102" s="1109">
        <v>5054.300248024706</v>
      </c>
      <c r="C102" s="1107">
        <v>4098.614238156164</v>
      </c>
      <c r="D102" s="733">
        <v>0.23317295903858337</v>
      </c>
      <c r="E102" s="1109">
        <v>4332.1178552721203</v>
      </c>
      <c r="F102" s="1107">
        <v>3548.3509750314511</v>
      </c>
      <c r="G102" s="733">
        <v>0.22088200568539373</v>
      </c>
      <c r="H102" s="1109">
        <v>722.18239275262249</v>
      </c>
      <c r="I102" s="1107">
        <v>550.26326312471269</v>
      </c>
      <c r="J102" s="733">
        <v>0.31243068754336534</v>
      </c>
    </row>
    <row r="103" spans="1:10" x14ac:dyDescent="0.2">
      <c r="A103" s="377" t="s">
        <v>207</v>
      </c>
      <c r="B103" s="1109">
        <v>6147.2665872680573</v>
      </c>
      <c r="C103" s="1107">
        <v>4566.9930890791638</v>
      </c>
      <c r="D103" s="733">
        <v>0.34602055824602118</v>
      </c>
      <c r="E103" s="1109">
        <v>4412.3881424912888</v>
      </c>
      <c r="F103" s="1107">
        <v>3101.1228436353608</v>
      </c>
      <c r="G103" s="733">
        <v>0.42283565178565063</v>
      </c>
      <c r="H103" s="1109">
        <v>1734.8784447768344</v>
      </c>
      <c r="I103" s="1107">
        <v>1465.870245443803</v>
      </c>
      <c r="J103" s="733">
        <v>0.18351433230134706</v>
      </c>
    </row>
    <row r="104" spans="1:10" x14ac:dyDescent="0.2">
      <c r="A104" s="377" t="s">
        <v>208</v>
      </c>
      <c r="B104" s="1109">
        <v>5103.8534704613139</v>
      </c>
      <c r="C104" s="1107">
        <v>3658.8829229928269</v>
      </c>
      <c r="D104" s="733">
        <v>0.39492123084565822</v>
      </c>
      <c r="E104" s="1109">
        <v>3805.2844328281035</v>
      </c>
      <c r="F104" s="1107">
        <v>2537.062891874963</v>
      </c>
      <c r="G104" s="733">
        <v>0.49987784891524223</v>
      </c>
      <c r="H104" s="1109">
        <v>1298.5690376332257</v>
      </c>
      <c r="I104" s="1107">
        <v>1121.8200311178637</v>
      </c>
      <c r="J104" s="733">
        <v>0.15755558076390952</v>
      </c>
    </row>
    <row r="105" spans="1:10" x14ac:dyDescent="0.2">
      <c r="A105" s="377" t="s">
        <v>209</v>
      </c>
      <c r="B105" s="1109">
        <v>4671.1375901847223</v>
      </c>
      <c r="C105" s="1107">
        <v>3579.826882430008</v>
      </c>
      <c r="D105" s="733">
        <v>0.30485013482381751</v>
      </c>
      <c r="E105" s="1109">
        <v>3812.4303707999688</v>
      </c>
      <c r="F105" s="1107">
        <v>2910.1737939149489</v>
      </c>
      <c r="G105" s="733">
        <v>0.31003529025366139</v>
      </c>
      <c r="H105" s="1109">
        <v>858.70721938471286</v>
      </c>
      <c r="I105" s="1107">
        <v>669.65308851505904</v>
      </c>
      <c r="J105" s="733">
        <v>0.28231652196046331</v>
      </c>
    </row>
    <row r="106" spans="1:10" x14ac:dyDescent="0.2">
      <c r="A106" s="377" t="s">
        <v>210</v>
      </c>
      <c r="B106" s="1109">
        <v>5231.7059682668887</v>
      </c>
      <c r="C106" s="1107">
        <v>3450.0060085011273</v>
      </c>
      <c r="D106" s="733">
        <v>0.51643387152819198</v>
      </c>
      <c r="E106" s="1109">
        <v>3818.8350171722227</v>
      </c>
      <c r="F106" s="1107">
        <v>2584.8299905207036</v>
      </c>
      <c r="G106" s="733">
        <v>0.47740278129585367</v>
      </c>
      <c r="H106" s="1109">
        <v>1412.8709510946501</v>
      </c>
      <c r="I106" s="1107">
        <v>865.17601798042369</v>
      </c>
      <c r="J106" s="733">
        <v>0.63304451548796759</v>
      </c>
    </row>
    <row r="107" spans="1:10" x14ac:dyDescent="0.2">
      <c r="A107" s="377" t="s">
        <v>211</v>
      </c>
      <c r="B107" s="1109">
        <v>5958.8722281071978</v>
      </c>
      <c r="C107" s="1107">
        <v>4281.7261003189906</v>
      </c>
      <c r="D107" s="733">
        <v>0.3916986020341795</v>
      </c>
      <c r="E107" s="1109">
        <v>4743.148683641075</v>
      </c>
      <c r="F107" s="1107">
        <v>3371.0497676895438</v>
      </c>
      <c r="G107" s="733">
        <v>0.40702422405704874</v>
      </c>
      <c r="H107" s="1109">
        <v>1215.7235444660816</v>
      </c>
      <c r="I107" s="1107">
        <v>910.67633262944639</v>
      </c>
      <c r="J107" s="733">
        <v>0.33496776067063849</v>
      </c>
    </row>
    <row r="108" spans="1:10" x14ac:dyDescent="0.2">
      <c r="A108" s="379" t="s">
        <v>245</v>
      </c>
      <c r="B108" s="1108">
        <v>63024.452449304066</v>
      </c>
      <c r="C108" s="1110">
        <v>58390.273143662183</v>
      </c>
      <c r="D108" s="734">
        <v>7.9365604169037596E-2</v>
      </c>
      <c r="E108" s="1108">
        <v>49299.475810000455</v>
      </c>
      <c r="F108" s="1110">
        <v>44333.590463054214</v>
      </c>
      <c r="G108" s="734">
        <v>0.11201180177555448</v>
      </c>
      <c r="H108" s="1108">
        <v>13724.976639301594</v>
      </c>
      <c r="I108" s="1110">
        <v>14056.682680607957</v>
      </c>
      <c r="J108" s="734">
        <v>-2.3597746982221612E-2</v>
      </c>
    </row>
    <row r="109" spans="1:10" x14ac:dyDescent="0.2">
      <c r="A109" s="1467" t="s">
        <v>3</v>
      </c>
      <c r="B109" s="1469" t="s">
        <v>245</v>
      </c>
      <c r="C109" s="1470"/>
      <c r="D109" s="816" t="s">
        <v>339</v>
      </c>
      <c r="E109" s="1469" t="s">
        <v>234</v>
      </c>
      <c r="F109" s="1470"/>
      <c r="G109" s="816" t="s">
        <v>339</v>
      </c>
      <c r="H109" s="1469" t="s">
        <v>235</v>
      </c>
      <c r="I109" s="1470"/>
      <c r="J109" s="816" t="s">
        <v>339</v>
      </c>
    </row>
    <row r="110" spans="1:10" x14ac:dyDescent="0.2">
      <c r="A110" s="1468" t="s">
        <v>340</v>
      </c>
      <c r="B110" s="288">
        <v>2016</v>
      </c>
      <c r="C110" s="288">
        <v>2015</v>
      </c>
      <c r="D110" s="376" t="s">
        <v>562</v>
      </c>
      <c r="E110" s="288">
        <v>2016</v>
      </c>
      <c r="F110" s="288">
        <v>2015</v>
      </c>
      <c r="G110" s="376" t="s">
        <v>562</v>
      </c>
      <c r="H110" s="288">
        <v>2016</v>
      </c>
      <c r="I110" s="288">
        <v>2015</v>
      </c>
      <c r="J110" s="376" t="s">
        <v>562</v>
      </c>
    </row>
    <row r="111" spans="1:10" x14ac:dyDescent="0.2">
      <c r="A111" s="377" t="s">
        <v>201</v>
      </c>
      <c r="B111" s="1109">
        <v>136047.49481741054</v>
      </c>
      <c r="C111" s="1107">
        <v>130645.52888031109</v>
      </c>
      <c r="D111" s="733">
        <v>4.1348264907315579E-2</v>
      </c>
      <c r="E111" s="1109">
        <v>99217.796401530111</v>
      </c>
      <c r="F111" s="1107">
        <v>95742.664782356311</v>
      </c>
      <c r="G111" s="733">
        <v>3.6296583420500461E-2</v>
      </c>
      <c r="H111" s="1109">
        <v>36829.698415857114</v>
      </c>
      <c r="I111" s="1107">
        <v>34902.864097954778</v>
      </c>
      <c r="J111" s="733">
        <v>5.5205621879473421E-2</v>
      </c>
    </row>
    <row r="112" spans="1:10" x14ac:dyDescent="0.2">
      <c r="A112" s="377" t="s">
        <v>202</v>
      </c>
      <c r="B112" s="1109">
        <v>124627.37124593428</v>
      </c>
      <c r="C112" s="1107">
        <v>124858.13574666891</v>
      </c>
      <c r="D112" s="733">
        <v>-1.8482135693811408E-3</v>
      </c>
      <c r="E112" s="1109">
        <v>90782.763290106144</v>
      </c>
      <c r="F112" s="1107">
        <v>91101.975422801959</v>
      </c>
      <c r="G112" s="733">
        <v>-3.5038991329700009E-3</v>
      </c>
      <c r="H112" s="1109">
        <v>33844.607955756328</v>
      </c>
      <c r="I112" s="1107">
        <v>33756.160323866956</v>
      </c>
      <c r="J112" s="733">
        <v>2.6201923157367357E-3</v>
      </c>
    </row>
    <row r="113" spans="1:10" x14ac:dyDescent="0.2">
      <c r="A113" s="377" t="s">
        <v>203</v>
      </c>
      <c r="B113" s="1109">
        <v>133685.32679504203</v>
      </c>
      <c r="C113" s="1107">
        <v>138285.44794309343</v>
      </c>
      <c r="D113" s="733">
        <v>-3.3265402950745981E-2</v>
      </c>
      <c r="E113" s="1109">
        <v>101645.60974566126</v>
      </c>
      <c r="F113" s="1107">
        <v>105159.7727912699</v>
      </c>
      <c r="G113" s="733">
        <v>-3.3417370086790243E-2</v>
      </c>
      <c r="H113" s="1109">
        <v>32039.717049363167</v>
      </c>
      <c r="I113" s="1107">
        <v>33125.675151823532</v>
      </c>
      <c r="J113" s="733">
        <v>-3.2782972648350173E-2</v>
      </c>
    </row>
    <row r="114" spans="1:10" x14ac:dyDescent="0.2">
      <c r="A114" s="377" t="s">
        <v>204</v>
      </c>
      <c r="B114" s="1109">
        <v>117457.48729922769</v>
      </c>
      <c r="C114" s="1107">
        <v>117142.11288559149</v>
      </c>
      <c r="D114" s="733">
        <v>2.6922377091167515E-3</v>
      </c>
      <c r="E114" s="1109">
        <v>89412.079760252454</v>
      </c>
      <c r="F114" s="1107">
        <v>88557.038619562896</v>
      </c>
      <c r="G114" s="733">
        <v>9.6552589609819606E-3</v>
      </c>
      <c r="H114" s="1109">
        <v>28045.407538973905</v>
      </c>
      <c r="I114" s="1107">
        <v>28585.074266028594</v>
      </c>
      <c r="J114" s="733">
        <v>-1.8879318697312186E-2</v>
      </c>
    </row>
    <row r="115" spans="1:10" x14ac:dyDescent="0.2">
      <c r="A115" s="377" t="s">
        <v>330</v>
      </c>
      <c r="B115" s="1109">
        <v>114172.55644223536</v>
      </c>
      <c r="C115" s="1107">
        <v>116588.75419331466</v>
      </c>
      <c r="D115" s="733">
        <v>-2.0724106435454526E-2</v>
      </c>
      <c r="E115" s="1109">
        <v>90799.759026755724</v>
      </c>
      <c r="F115" s="1107">
        <v>91542.035896111061</v>
      </c>
      <c r="G115" s="733">
        <v>-8.1085903551209038E-3</v>
      </c>
      <c r="H115" s="1109">
        <v>23372.797415498455</v>
      </c>
      <c r="I115" s="1107">
        <v>25046.718297203595</v>
      </c>
      <c r="J115" s="733">
        <v>-6.6831944282777722E-2</v>
      </c>
    </row>
    <row r="116" spans="1:10" x14ac:dyDescent="0.2">
      <c r="A116" s="377" t="s">
        <v>205</v>
      </c>
      <c r="B116" s="1109">
        <v>141537.40237334339</v>
      </c>
      <c r="C116" s="1107">
        <v>139026.51658566788</v>
      </c>
      <c r="D116" s="733">
        <v>1.8060481189775768E-2</v>
      </c>
      <c r="E116" s="1109">
        <v>112857.03656948234</v>
      </c>
      <c r="F116" s="1107">
        <v>109850.8935983925</v>
      </c>
      <c r="G116" s="733">
        <v>2.7365666974727532E-2</v>
      </c>
      <c r="H116" s="1109">
        <v>28680.365803860488</v>
      </c>
      <c r="I116" s="1107">
        <v>29175.622987275383</v>
      </c>
      <c r="J116" s="733">
        <v>-1.6975033699568098E-2</v>
      </c>
    </row>
    <row r="117" spans="1:10" x14ac:dyDescent="0.2">
      <c r="A117" s="377" t="s">
        <v>206</v>
      </c>
      <c r="B117" s="1109">
        <v>148112.38148843872</v>
      </c>
      <c r="C117" s="1107">
        <v>148574.24392150698</v>
      </c>
      <c r="D117" s="733">
        <v>-3.1086305464375075E-3</v>
      </c>
      <c r="E117" s="1109">
        <v>120024.89092079036</v>
      </c>
      <c r="F117" s="1107">
        <v>113850.83081219651</v>
      </c>
      <c r="G117" s="733">
        <v>5.4229381239899066E-2</v>
      </c>
      <c r="H117" s="1109">
        <v>28087.490567631274</v>
      </c>
      <c r="I117" s="1107">
        <v>34723.413109310473</v>
      </c>
      <c r="J117" s="733">
        <v>-0.19110801466402771</v>
      </c>
    </row>
    <row r="118" spans="1:10" x14ac:dyDescent="0.2">
      <c r="A118" s="377" t="s">
        <v>207</v>
      </c>
      <c r="B118" s="1109">
        <v>132883.66407140822</v>
      </c>
      <c r="C118" s="1107">
        <v>130350.58253247704</v>
      </c>
      <c r="D118" s="733">
        <v>1.9432836353455052E-2</v>
      </c>
      <c r="E118" s="1109">
        <v>99176.228879911243</v>
      </c>
      <c r="F118" s="1107">
        <v>99390.601479401448</v>
      </c>
      <c r="G118" s="733">
        <v>-2.1568699283365245E-3</v>
      </c>
      <c r="H118" s="1109">
        <v>33707.435191475757</v>
      </c>
      <c r="I118" s="1107">
        <v>30959.981053075589</v>
      </c>
      <c r="J118" s="733">
        <v>8.8742113042321602E-2</v>
      </c>
    </row>
    <row r="119" spans="1:10" x14ac:dyDescent="0.2">
      <c r="A119" s="377" t="s">
        <v>208</v>
      </c>
      <c r="B119" s="1109">
        <v>111354.73114907238</v>
      </c>
      <c r="C119" s="1107">
        <v>101424.35354326785</v>
      </c>
      <c r="D119" s="733">
        <v>9.7909202857952682E-2</v>
      </c>
      <c r="E119" s="1109">
        <v>81153.093839841822</v>
      </c>
      <c r="F119" s="1107">
        <v>73943.038156345414</v>
      </c>
      <c r="G119" s="733">
        <v>9.750824233447708E-2</v>
      </c>
      <c r="H119" s="1109">
        <v>30201.637309199206</v>
      </c>
      <c r="I119" s="1107">
        <v>27481.31538692243</v>
      </c>
      <c r="J119" s="733">
        <v>9.8988053663956022E-2</v>
      </c>
    </row>
    <row r="120" spans="1:10" x14ac:dyDescent="0.2">
      <c r="A120" s="377" t="s">
        <v>209</v>
      </c>
      <c r="B120" s="1109">
        <v>121280.51993325405</v>
      </c>
      <c r="C120" s="1107">
        <v>115228.92035662237</v>
      </c>
      <c r="D120" s="733">
        <v>5.2518061940548977E-2</v>
      </c>
      <c r="E120" s="1109">
        <v>93064.176847303635</v>
      </c>
      <c r="F120" s="1107">
        <v>89166.859777550693</v>
      </c>
      <c r="G120" s="733">
        <v>4.3708134159661904E-2</v>
      </c>
      <c r="H120" s="1109">
        <v>28216.343085938646</v>
      </c>
      <c r="I120" s="1107">
        <v>26062.060579071687</v>
      </c>
      <c r="J120" s="733">
        <v>8.2659715271972356E-2</v>
      </c>
    </row>
    <row r="121" spans="1:10" x14ac:dyDescent="0.2">
      <c r="A121" s="377" t="s">
        <v>210</v>
      </c>
      <c r="B121" s="1109">
        <v>113823.68509728918</v>
      </c>
      <c r="C121" s="1107">
        <v>109178.33561368864</v>
      </c>
      <c r="D121" s="733">
        <v>4.2548271664787141E-2</v>
      </c>
      <c r="E121" s="1109">
        <v>88030.221048647756</v>
      </c>
      <c r="F121" s="1107">
        <v>83823.79779556852</v>
      </c>
      <c r="G121" s="733">
        <v>5.0181730769798261E-2</v>
      </c>
      <c r="H121" s="1109">
        <v>25793.464048637088</v>
      </c>
      <c r="I121" s="1107">
        <v>25354.537818120123</v>
      </c>
      <c r="J121" s="733">
        <v>1.7311545320430888E-2</v>
      </c>
    </row>
    <row r="122" spans="1:10" x14ac:dyDescent="0.2">
      <c r="A122" s="377" t="s">
        <v>211</v>
      </c>
      <c r="B122" s="1109">
        <v>154960.14505059205</v>
      </c>
      <c r="C122" s="1107">
        <v>143670.3371008109</v>
      </c>
      <c r="D122" s="733">
        <v>7.8581342381477848E-2</v>
      </c>
      <c r="E122" s="1109">
        <v>121575.99596967762</v>
      </c>
      <c r="F122" s="1107">
        <v>112071.88729368868</v>
      </c>
      <c r="G122" s="733">
        <v>8.4803681864329405E-2</v>
      </c>
      <c r="H122" s="1109">
        <v>33384.149080845913</v>
      </c>
      <c r="I122" s="1107">
        <v>31598.449807122208</v>
      </c>
      <c r="J122" s="733">
        <v>5.6512242993680406E-2</v>
      </c>
    </row>
    <row r="123" spans="1:10" x14ac:dyDescent="0.2">
      <c r="A123" s="379" t="s">
        <v>245</v>
      </c>
      <c r="B123" s="1108">
        <v>1549942.7657600904</v>
      </c>
      <c r="C123" s="1110">
        <v>1514973.2693030213</v>
      </c>
      <c r="D123" s="734">
        <v>2.3082583148914093E-2</v>
      </c>
      <c r="E123" s="1108">
        <v>1187739.6522983522</v>
      </c>
      <c r="F123" s="1110">
        <v>1154201.3964252458</v>
      </c>
      <c r="G123" s="734">
        <v>2.9057542277266313E-2</v>
      </c>
      <c r="H123" s="1108">
        <v>362203.11346302537</v>
      </c>
      <c r="I123" s="1110">
        <v>360771.87287777534</v>
      </c>
      <c r="J123" s="734">
        <v>3.9671623340074014E-3</v>
      </c>
    </row>
    <row r="124" spans="1:10" x14ac:dyDescent="0.2">
      <c r="A124" s="1467" t="s">
        <v>215</v>
      </c>
      <c r="B124" s="1469" t="s">
        <v>245</v>
      </c>
      <c r="C124" s="1470" t="s">
        <v>245</v>
      </c>
      <c r="D124" s="816" t="s">
        <v>339</v>
      </c>
      <c r="E124" s="1469" t="s">
        <v>234</v>
      </c>
      <c r="F124" s="1470" t="s">
        <v>234</v>
      </c>
      <c r="G124" s="816" t="s">
        <v>339</v>
      </c>
      <c r="H124" s="1469" t="s">
        <v>235</v>
      </c>
      <c r="I124" s="1470" t="s">
        <v>235</v>
      </c>
      <c r="J124" s="816" t="s">
        <v>339</v>
      </c>
    </row>
    <row r="125" spans="1:10" x14ac:dyDescent="0.2">
      <c r="A125" s="1468" t="s">
        <v>214</v>
      </c>
      <c r="B125" s="288">
        <v>2016</v>
      </c>
      <c r="C125" s="288">
        <v>2015</v>
      </c>
      <c r="D125" s="376" t="s">
        <v>562</v>
      </c>
      <c r="E125" s="288">
        <v>2016</v>
      </c>
      <c r="F125" s="288">
        <v>2015</v>
      </c>
      <c r="G125" s="376" t="s">
        <v>562</v>
      </c>
      <c r="H125" s="288">
        <v>2016</v>
      </c>
      <c r="I125" s="288">
        <v>2015</v>
      </c>
      <c r="J125" s="376" t="s">
        <v>562</v>
      </c>
    </row>
    <row r="126" spans="1:10" x14ac:dyDescent="0.2">
      <c r="A126" s="377" t="s">
        <v>201</v>
      </c>
      <c r="B126" s="1109">
        <v>46870.519485637895</v>
      </c>
      <c r="C126" s="1107">
        <v>46893.466626342968</v>
      </c>
      <c r="D126" s="733">
        <v>-4.8934622146667994E-4</v>
      </c>
      <c r="E126" s="1109">
        <v>31926.889448371825</v>
      </c>
      <c r="F126" s="1107">
        <v>32004.394403584203</v>
      </c>
      <c r="G126" s="733">
        <v>-2.4216972905352074E-3</v>
      </c>
      <c r="H126" s="1109">
        <v>14943.630037281815</v>
      </c>
      <c r="I126" s="1107">
        <v>14889.072222758767</v>
      </c>
      <c r="J126" s="733">
        <v>3.6642857061068845E-3</v>
      </c>
    </row>
    <row r="127" spans="1:10" x14ac:dyDescent="0.2">
      <c r="A127" s="377" t="s">
        <v>202</v>
      </c>
      <c r="B127" s="1109">
        <v>40858.080927128249</v>
      </c>
      <c r="C127" s="1107">
        <v>43486.49265019656</v>
      </c>
      <c r="D127" s="733">
        <v>-6.0442026084079448E-2</v>
      </c>
      <c r="E127" s="1109">
        <v>27799.101377994259</v>
      </c>
      <c r="F127" s="1107">
        <v>30424.361342760782</v>
      </c>
      <c r="G127" s="733">
        <v>-8.6288087864535568E-2</v>
      </c>
      <c r="H127" s="1109">
        <v>13058.979549140307</v>
      </c>
      <c r="I127" s="1107">
        <v>13062.131307435777</v>
      </c>
      <c r="J127" s="733">
        <v>-2.4128974217818566E-4</v>
      </c>
    </row>
    <row r="128" spans="1:10" x14ac:dyDescent="0.2">
      <c r="A128" s="377" t="s">
        <v>203</v>
      </c>
      <c r="B128" s="1109">
        <v>42468.250542758949</v>
      </c>
      <c r="C128" s="1107">
        <v>50160.254762200617</v>
      </c>
      <c r="D128" s="733">
        <v>-0.15334858756016823</v>
      </c>
      <c r="E128" s="1109">
        <v>30287.60682146428</v>
      </c>
      <c r="F128" s="1107">
        <v>34852.595427631524</v>
      </c>
      <c r="G128" s="733">
        <v>-0.1309798753910898</v>
      </c>
      <c r="H128" s="1109">
        <v>12180.643721289547</v>
      </c>
      <c r="I128" s="1107">
        <v>15307.659334569091</v>
      </c>
      <c r="J128" s="733">
        <v>-0.20427784189172826</v>
      </c>
    </row>
    <row r="129" spans="1:10" x14ac:dyDescent="0.2">
      <c r="A129" s="377" t="s">
        <v>204</v>
      </c>
      <c r="B129" s="1109">
        <v>43516.939482633788</v>
      </c>
      <c r="C129" s="1107">
        <v>42680.700013248141</v>
      </c>
      <c r="D129" s="733">
        <v>1.9592918324349728E-2</v>
      </c>
      <c r="E129" s="1109">
        <v>31479.439314756979</v>
      </c>
      <c r="F129" s="1107">
        <v>29320.047286716319</v>
      </c>
      <c r="G129" s="733">
        <v>7.3648995410010576E-2</v>
      </c>
      <c r="H129" s="1109">
        <v>12037.500167878661</v>
      </c>
      <c r="I129" s="1107">
        <v>13360.652726531824</v>
      </c>
      <c r="J129" s="733">
        <v>-9.9033526709785824E-2</v>
      </c>
    </row>
    <row r="130" spans="1:10" x14ac:dyDescent="0.2">
      <c r="A130" s="377" t="s">
        <v>330</v>
      </c>
      <c r="B130" s="1109">
        <v>44461.327519226019</v>
      </c>
      <c r="C130" s="1107">
        <v>45531.990939987656</v>
      </c>
      <c r="D130" s="733">
        <v>-2.3514531182543652E-2</v>
      </c>
      <c r="E130" s="1109">
        <v>33203.472860890011</v>
      </c>
      <c r="F130" s="1107">
        <v>33366.055596212878</v>
      </c>
      <c r="G130" s="733">
        <v>-4.8726986878641076E-3</v>
      </c>
      <c r="H130" s="1109">
        <v>11257.854658334118</v>
      </c>
      <c r="I130" s="1107">
        <v>12165.93534377478</v>
      </c>
      <c r="J130" s="733">
        <v>-7.4641255257477557E-2</v>
      </c>
    </row>
    <row r="131" spans="1:10" x14ac:dyDescent="0.2">
      <c r="A131" s="377" t="s">
        <v>205</v>
      </c>
      <c r="B131" s="1109">
        <v>52054.2354230825</v>
      </c>
      <c r="C131" s="1107">
        <v>50243.071847747706</v>
      </c>
      <c r="D131" s="733">
        <v>3.6048026299490443E-2</v>
      </c>
      <c r="E131" s="1109">
        <v>37687.847067989969</v>
      </c>
      <c r="F131" s="1107">
        <v>36260.53018343875</v>
      </c>
      <c r="G131" s="733">
        <v>3.9362824463143653E-2</v>
      </c>
      <c r="H131" s="1109">
        <v>14366.388355094914</v>
      </c>
      <c r="I131" s="1107">
        <v>13982.541664308954</v>
      </c>
      <c r="J131" s="733">
        <v>2.7451853890465783E-2</v>
      </c>
    </row>
    <row r="132" spans="1:10" x14ac:dyDescent="0.2">
      <c r="A132" s="377" t="s">
        <v>206</v>
      </c>
      <c r="B132" s="1109">
        <v>51873.533499052966</v>
      </c>
      <c r="C132" s="1107">
        <v>54643.459162002036</v>
      </c>
      <c r="D132" s="733">
        <v>-5.0690891561916751E-2</v>
      </c>
      <c r="E132" s="1109">
        <v>39778.821095321378</v>
      </c>
      <c r="F132" s="1107">
        <v>38701.280689883904</v>
      </c>
      <c r="G132" s="733">
        <v>2.7842499943913523E-2</v>
      </c>
      <c r="H132" s="1109">
        <v>12094.712403729305</v>
      </c>
      <c r="I132" s="1107">
        <v>15942.17847211813</v>
      </c>
      <c r="J132" s="733">
        <v>-0.24133879037408856</v>
      </c>
    </row>
    <row r="133" spans="1:10" x14ac:dyDescent="0.2">
      <c r="A133" s="377" t="s">
        <v>207</v>
      </c>
      <c r="B133" s="1109">
        <v>47938.044736570344</v>
      </c>
      <c r="C133" s="1107">
        <v>46840.584688236457</v>
      </c>
      <c r="D133" s="733">
        <v>2.3429682947777142E-2</v>
      </c>
      <c r="E133" s="1109">
        <v>34233.170389691717</v>
      </c>
      <c r="F133" s="1107">
        <v>33719.222414268326</v>
      </c>
      <c r="G133" s="733">
        <v>1.5241987763214615E-2</v>
      </c>
      <c r="H133" s="1109">
        <v>13704.874346874411</v>
      </c>
      <c r="I133" s="1107">
        <v>13121.362273968127</v>
      </c>
      <c r="J133" s="733">
        <v>4.4470388113887482E-2</v>
      </c>
    </row>
    <row r="134" spans="1:10" x14ac:dyDescent="0.2">
      <c r="A134" s="377" t="s">
        <v>208</v>
      </c>
      <c r="B134" s="1109">
        <v>42321.116453980918</v>
      </c>
      <c r="C134" s="1107">
        <v>39682.332658432621</v>
      </c>
      <c r="D134" s="733">
        <v>6.6497698566809094E-2</v>
      </c>
      <c r="E134" s="1109">
        <v>28962.771471626795</v>
      </c>
      <c r="F134" s="1107">
        <v>26992.982402419126</v>
      </c>
      <c r="G134" s="733">
        <v>7.297411748881566E-2</v>
      </c>
      <c r="H134" s="1109">
        <v>13358.344982357045</v>
      </c>
      <c r="I134" s="1107">
        <v>12689.350256013493</v>
      </c>
      <c r="J134" s="733">
        <v>5.2720959926731759E-2</v>
      </c>
    </row>
    <row r="135" spans="1:10" x14ac:dyDescent="0.2">
      <c r="A135" s="377" t="s">
        <v>209</v>
      </c>
      <c r="B135" s="1109">
        <v>43634.250285285794</v>
      </c>
      <c r="C135" s="1107">
        <v>40516.162581491313</v>
      </c>
      <c r="D135" s="733">
        <v>7.6959107307435159E-2</v>
      </c>
      <c r="E135" s="1109">
        <v>30862.802102710546</v>
      </c>
      <c r="F135" s="1107">
        <v>28736.927340779788</v>
      </c>
      <c r="G135" s="733">
        <v>7.3977107459014535E-2</v>
      </c>
      <c r="H135" s="1109">
        <v>12771.448182576491</v>
      </c>
      <c r="I135" s="1107">
        <v>11779.235240711525</v>
      </c>
      <c r="J135" s="733">
        <v>8.423407136277139E-2</v>
      </c>
    </row>
    <row r="136" spans="1:10" x14ac:dyDescent="0.2">
      <c r="A136" s="377" t="s">
        <v>210</v>
      </c>
      <c r="B136" s="1109">
        <v>38335.782656426491</v>
      </c>
      <c r="C136" s="1107">
        <v>37506.22878440893</v>
      </c>
      <c r="D136" s="733">
        <v>2.2117762806438179E-2</v>
      </c>
      <c r="E136" s="1109">
        <v>28504.870501269521</v>
      </c>
      <c r="F136" s="1107">
        <v>26322.737754947924</v>
      </c>
      <c r="G136" s="733">
        <v>8.2899156107400618E-2</v>
      </c>
      <c r="H136" s="1109">
        <v>9830.9121551586886</v>
      </c>
      <c r="I136" s="1107">
        <v>11183.491029461009</v>
      </c>
      <c r="J136" s="733">
        <v>-0.12094424457793906</v>
      </c>
    </row>
    <row r="137" spans="1:10" x14ac:dyDescent="0.2">
      <c r="A137" s="377" t="s">
        <v>211</v>
      </c>
      <c r="B137" s="1109">
        <v>56192.190083102374</v>
      </c>
      <c r="C137" s="1107">
        <v>53579.080566314544</v>
      </c>
      <c r="D137" s="733">
        <v>4.8771077987305178E-2</v>
      </c>
      <c r="E137" s="1109">
        <v>41633.211425300447</v>
      </c>
      <c r="F137" s="1107">
        <v>38706.593165905688</v>
      </c>
      <c r="G137" s="733">
        <v>7.5610329404362187E-2</v>
      </c>
      <c r="H137" s="1109">
        <v>14558.978657804802</v>
      </c>
      <c r="I137" s="1107">
        <v>14872.48740040886</v>
      </c>
      <c r="J137" s="733">
        <v>-2.1079778665365589E-2</v>
      </c>
    </row>
    <row r="138" spans="1:10" x14ac:dyDescent="0.2">
      <c r="A138" s="379" t="s">
        <v>245</v>
      </c>
      <c r="B138" s="1108">
        <v>550524.27109457541</v>
      </c>
      <c r="C138" s="1110">
        <v>551763.82528060954</v>
      </c>
      <c r="D138" s="734">
        <v>-2.2465303617970056E-3</v>
      </c>
      <c r="E138" s="1108">
        <v>396360.00387731934</v>
      </c>
      <c r="F138" s="1110">
        <v>389407.72800854919</v>
      </c>
      <c r="G138" s="734">
        <v>1.785346147166722E-2</v>
      </c>
      <c r="H138" s="1108">
        <v>154164.2672175192</v>
      </c>
      <c r="I138" s="1110">
        <v>162356.09727206035</v>
      </c>
      <c r="J138" s="734">
        <v>-5.0455943399613012E-2</v>
      </c>
    </row>
    <row r="139" spans="1:10" x14ac:dyDescent="0.2">
      <c r="A139" s="1467" t="s">
        <v>213</v>
      </c>
      <c r="B139" s="1469" t="s">
        <v>245</v>
      </c>
      <c r="C139" s="1470" t="s">
        <v>245</v>
      </c>
      <c r="D139" s="816" t="s">
        <v>339</v>
      </c>
      <c r="E139" s="1469" t="s">
        <v>234</v>
      </c>
      <c r="F139" s="1470" t="s">
        <v>234</v>
      </c>
      <c r="G139" s="816" t="s">
        <v>339</v>
      </c>
      <c r="H139" s="1469" t="s">
        <v>235</v>
      </c>
      <c r="I139" s="1470" t="s">
        <v>235</v>
      </c>
      <c r="J139" s="816" t="s">
        <v>339</v>
      </c>
    </row>
    <row r="140" spans="1:10" x14ac:dyDescent="0.2">
      <c r="A140" s="1468" t="s">
        <v>214</v>
      </c>
      <c r="B140" s="288">
        <v>2016</v>
      </c>
      <c r="C140" s="288">
        <v>2015</v>
      </c>
      <c r="D140" s="376" t="s">
        <v>562</v>
      </c>
      <c r="E140" s="288">
        <v>2016</v>
      </c>
      <c r="F140" s="288">
        <v>2015</v>
      </c>
      <c r="G140" s="376" t="s">
        <v>562</v>
      </c>
      <c r="H140" s="288">
        <v>2016</v>
      </c>
      <c r="I140" s="288">
        <v>2015</v>
      </c>
      <c r="J140" s="376" t="s">
        <v>562</v>
      </c>
    </row>
    <row r="141" spans="1:10" x14ac:dyDescent="0.2">
      <c r="A141" s="377" t="s">
        <v>201</v>
      </c>
      <c r="B141" s="1109">
        <v>116621.35800356072</v>
      </c>
      <c r="C141" s="1107">
        <v>111284.6217349873</v>
      </c>
      <c r="D141" s="733">
        <v>4.7955738945514748E-2</v>
      </c>
      <c r="E141" s="1109">
        <v>86832.309324582937</v>
      </c>
      <c r="F141" s="1107">
        <v>83264.766052787876</v>
      </c>
      <c r="G141" s="733">
        <v>4.2845773079255745E-2</v>
      </c>
      <c r="H141" s="1109">
        <v>29789.048678960906</v>
      </c>
      <c r="I141" s="1107">
        <v>28019.855682199428</v>
      </c>
      <c r="J141" s="733">
        <v>6.3140689118017734E-2</v>
      </c>
    </row>
    <row r="142" spans="1:10" x14ac:dyDescent="0.2">
      <c r="A142" s="377" t="s">
        <v>202</v>
      </c>
      <c r="B142" s="1109">
        <v>107072.60568284025</v>
      </c>
      <c r="C142" s="1107">
        <v>106516.04593267996</v>
      </c>
      <c r="D142" s="733">
        <v>5.2251258980458015E-3</v>
      </c>
      <c r="E142" s="1109">
        <v>79290.721343537487</v>
      </c>
      <c r="F142" s="1107">
        <v>79006.736929804581</v>
      </c>
      <c r="G142" s="733">
        <v>3.5944328897574707E-3</v>
      </c>
      <c r="H142" s="1109">
        <v>27781.884339245447</v>
      </c>
      <c r="I142" s="1107">
        <v>27509.309002875376</v>
      </c>
      <c r="J142" s="733">
        <v>9.908476303115421E-3</v>
      </c>
    </row>
    <row r="143" spans="1:10" x14ac:dyDescent="0.2">
      <c r="A143" s="377" t="s">
        <v>203</v>
      </c>
      <c r="B143" s="1109">
        <v>114227.47141155553</v>
      </c>
      <c r="C143" s="1107">
        <v>117783.38274371358</v>
      </c>
      <c r="D143" s="733">
        <v>-3.0190263255517213E-2</v>
      </c>
      <c r="E143" s="1109">
        <v>88257.665779401403</v>
      </c>
      <c r="F143" s="1107">
        <v>90791.696002143697</v>
      </c>
      <c r="G143" s="733">
        <v>-2.7910374343953936E-2</v>
      </c>
      <c r="H143" s="1109">
        <v>25969.80563213057</v>
      </c>
      <c r="I143" s="1107">
        <v>26991.68674156988</v>
      </c>
      <c r="J143" s="733">
        <v>-3.7859105257972314E-2</v>
      </c>
    </row>
    <row r="144" spans="1:10" x14ac:dyDescent="0.2">
      <c r="A144" s="377" t="s">
        <v>204</v>
      </c>
      <c r="B144" s="1109">
        <v>100828.47604415291</v>
      </c>
      <c r="C144" s="1107">
        <v>99852.792158731521</v>
      </c>
      <c r="D144" s="733">
        <v>9.7712228604522888E-3</v>
      </c>
      <c r="E144" s="1109">
        <v>78565.925020140872</v>
      </c>
      <c r="F144" s="1107">
        <v>77588.130671775027</v>
      </c>
      <c r="G144" s="733">
        <v>1.2602370232403848E-2</v>
      </c>
      <c r="H144" s="1109">
        <v>22262.551024014621</v>
      </c>
      <c r="I144" s="1107">
        <v>22264.661486956502</v>
      </c>
      <c r="J144" s="733">
        <v>-9.4789805949568873E-5</v>
      </c>
    </row>
    <row r="145" spans="1:10" x14ac:dyDescent="0.2">
      <c r="A145" s="377" t="s">
        <v>330</v>
      </c>
      <c r="B145" s="1109">
        <v>96977.797256152859</v>
      </c>
      <c r="C145" s="1107">
        <v>98271.851139211751</v>
      </c>
      <c r="D145" s="733">
        <v>-1.3168103257012453E-2</v>
      </c>
      <c r="E145" s="1109">
        <v>78642.454624472346</v>
      </c>
      <c r="F145" s="1107">
        <v>79241.842965766235</v>
      </c>
      <c r="G145" s="733">
        <v>-7.5640383774622233E-3</v>
      </c>
      <c r="H145" s="1109">
        <v>18335.342631702031</v>
      </c>
      <c r="I145" s="1107">
        <v>19030.00817344552</v>
      </c>
      <c r="J145" s="733">
        <v>-3.6503691191936749E-2</v>
      </c>
    </row>
    <row r="146" spans="1:10" x14ac:dyDescent="0.2">
      <c r="A146" s="377" t="s">
        <v>205</v>
      </c>
      <c r="B146" s="1109">
        <v>120962.06692440853</v>
      </c>
      <c r="C146" s="1107">
        <v>117797.98376462345</v>
      </c>
      <c r="D146" s="733">
        <v>2.686024886561178E-2</v>
      </c>
      <c r="E146" s="1109">
        <v>98564.82631790411</v>
      </c>
      <c r="F146" s="1107">
        <v>95784.005482089575</v>
      </c>
      <c r="G146" s="733">
        <v>2.9032204508658843E-2</v>
      </c>
      <c r="H146" s="1109">
        <v>22397.240606508512</v>
      </c>
      <c r="I146" s="1107">
        <v>22013.978282533881</v>
      </c>
      <c r="J146" s="733">
        <v>1.7409952851580535E-2</v>
      </c>
    </row>
    <row r="147" spans="1:10" x14ac:dyDescent="0.2">
      <c r="A147" s="377" t="s">
        <v>206</v>
      </c>
      <c r="B147" s="1109">
        <v>128410.92613014039</v>
      </c>
      <c r="C147" s="1107">
        <v>126198.50934727844</v>
      </c>
      <c r="D147" s="733">
        <v>1.7531243390314089E-2</v>
      </c>
      <c r="E147" s="1109">
        <v>105312.93325992048</v>
      </c>
      <c r="F147" s="1107">
        <v>99661.599040522153</v>
      </c>
      <c r="G147" s="733">
        <v>5.6705233247366538E-2</v>
      </c>
      <c r="H147" s="1109">
        <v>23097.992870227281</v>
      </c>
      <c r="I147" s="1107">
        <v>26536.910306756283</v>
      </c>
      <c r="J147" s="733">
        <v>-0.12958997097915559</v>
      </c>
    </row>
    <row r="148" spans="1:10" x14ac:dyDescent="0.2">
      <c r="A148" s="377" t="s">
        <v>207</v>
      </c>
      <c r="B148" s="1109">
        <v>113258.14604196209</v>
      </c>
      <c r="C148" s="1107">
        <v>111612.39169497008</v>
      </c>
      <c r="D148" s="733">
        <v>1.4745265485303305E-2</v>
      </c>
      <c r="E148" s="1109">
        <v>86290.448557771553</v>
      </c>
      <c r="F148" s="1107">
        <v>86552.789499923601</v>
      </c>
      <c r="G148" s="733">
        <v>-3.0309934973531405E-3</v>
      </c>
      <c r="H148" s="1109">
        <v>26967.697484164484</v>
      </c>
      <c r="I148" s="1107">
        <v>25059.602195046482</v>
      </c>
      <c r="J148" s="733">
        <v>7.614228167976167E-2</v>
      </c>
    </row>
    <row r="149" spans="1:10" x14ac:dyDescent="0.2">
      <c r="A149" s="377" t="s">
        <v>208</v>
      </c>
      <c r="B149" s="1109">
        <v>94851.281218425007</v>
      </c>
      <c r="C149" s="1107">
        <v>84935.090978094202</v>
      </c>
      <c r="D149" s="733">
        <v>0.11675021626677617</v>
      </c>
      <c r="E149" s="1109">
        <v>70366.326430369125</v>
      </c>
      <c r="F149" s="1107">
        <v>63408.540617468869</v>
      </c>
      <c r="G149" s="733">
        <v>0.10972947406052436</v>
      </c>
      <c r="H149" s="1109">
        <v>24484.954788043171</v>
      </c>
      <c r="I149" s="1107">
        <v>21526.550360625333</v>
      </c>
      <c r="J149" s="733">
        <v>0.13743049294275766</v>
      </c>
    </row>
    <row r="150" spans="1:10" x14ac:dyDescent="0.2">
      <c r="A150" s="377" t="s">
        <v>209</v>
      </c>
      <c r="B150" s="1109">
        <v>102969.14949546313</v>
      </c>
      <c r="C150" s="1107">
        <v>98348.29447391846</v>
      </c>
      <c r="D150" s="733">
        <v>4.6984597407229156E-2</v>
      </c>
      <c r="E150" s="1109">
        <v>80960.567228367407</v>
      </c>
      <c r="F150" s="1107">
        <v>78147.294264992961</v>
      </c>
      <c r="G150" s="733">
        <v>3.5999620842083191E-2</v>
      </c>
      <c r="H150" s="1109">
        <v>22008.582267083548</v>
      </c>
      <c r="I150" s="1107">
        <v>20201.000208925503</v>
      </c>
      <c r="J150" s="733">
        <v>8.9479829684838696E-2</v>
      </c>
    </row>
    <row r="151" spans="1:10" x14ac:dyDescent="0.2">
      <c r="A151" s="377" t="s">
        <v>210</v>
      </c>
      <c r="B151" s="1109">
        <v>98666.904772681766</v>
      </c>
      <c r="C151" s="1107">
        <v>94004.935657672206</v>
      </c>
      <c r="D151" s="733">
        <v>4.9592812147508436E-2</v>
      </c>
      <c r="E151" s="1109">
        <v>77445.853709648116</v>
      </c>
      <c r="F151" s="1107">
        <v>73832.674909513968</v>
      </c>
      <c r="G151" s="733">
        <v>4.8937395327506517E-2</v>
      </c>
      <c r="H151" s="1109">
        <v>21221.051063039264</v>
      </c>
      <c r="I151" s="1107">
        <v>20172.260748158245</v>
      </c>
      <c r="J151" s="733">
        <v>5.199170920774332E-2</v>
      </c>
    </row>
    <row r="152" spans="1:10" x14ac:dyDescent="0.2">
      <c r="A152" s="377" t="s">
        <v>211</v>
      </c>
      <c r="B152" s="1109">
        <v>131135.24199832595</v>
      </c>
      <c r="C152" s="1107">
        <v>121415.11609976628</v>
      </c>
      <c r="D152" s="733">
        <v>8.0056966634802551E-2</v>
      </c>
      <c r="E152" s="1109">
        <v>104893.6652580574</v>
      </c>
      <c r="F152" s="1107">
        <v>96109.168737051936</v>
      </c>
      <c r="G152" s="733">
        <v>9.1401232956652034E-2</v>
      </c>
      <c r="H152" s="1109">
        <v>26241.576740247812</v>
      </c>
      <c r="I152" s="1107">
        <v>25305.947362714338</v>
      </c>
      <c r="J152" s="733">
        <v>3.6972707013214867E-2</v>
      </c>
    </row>
    <row r="153" spans="1:10" x14ac:dyDescent="0.2">
      <c r="A153" s="379" t="s">
        <v>245</v>
      </c>
      <c r="B153" s="1108">
        <v>1325981.4249766415</v>
      </c>
      <c r="C153" s="1110">
        <v>1288021.0157256469</v>
      </c>
      <c r="D153" s="734">
        <v>2.9471886551174498E-2</v>
      </c>
      <c r="E153" s="1108">
        <v>1035423.6968539689</v>
      </c>
      <c r="F153" s="1110">
        <v>1003389.2451738404</v>
      </c>
      <c r="G153" s="734">
        <v>3.1926245805612874E-2</v>
      </c>
      <c r="H153" s="1108">
        <v>290557.72812535841</v>
      </c>
      <c r="I153" s="1110">
        <v>284631.77055180678</v>
      </c>
      <c r="J153" s="734">
        <v>2.0819733377138938E-2</v>
      </c>
    </row>
    <row r="154" spans="1:10" x14ac:dyDescent="0.2">
      <c r="A154" s="15"/>
      <c r="B154" s="15"/>
      <c r="C154" s="15"/>
      <c r="D154" s="380"/>
      <c r="E154" s="145"/>
      <c r="F154" s="145"/>
      <c r="G154" s="380"/>
      <c r="H154" s="145"/>
      <c r="I154" s="145"/>
      <c r="J154" s="380"/>
    </row>
    <row r="155" spans="1:10" x14ac:dyDescent="0.2">
      <c r="A155" s="4" t="s">
        <v>640</v>
      </c>
    </row>
    <row r="156" spans="1:10" x14ac:dyDescent="0.2">
      <c r="A156" s="4" t="s">
        <v>641</v>
      </c>
    </row>
  </sheetData>
  <sheetProtection formatCells="0" formatColumns="0" formatRows="0" insertColumns="0" insertRows="0" insertHyperlinks="0" deleteColumns="0" deleteRows="0" sort="0" autoFilter="0" pivotTables="0"/>
  <mergeCells count="41">
    <mergeCell ref="E94:F94"/>
    <mergeCell ref="H94:I94"/>
    <mergeCell ref="H49:I49"/>
    <mergeCell ref="B64:C64"/>
    <mergeCell ref="E64:F64"/>
    <mergeCell ref="H64:I64"/>
    <mergeCell ref="B79:C79"/>
    <mergeCell ref="E79:F79"/>
    <mergeCell ref="H79:I79"/>
    <mergeCell ref="A2:J2"/>
    <mergeCell ref="A139:A140"/>
    <mergeCell ref="B139:C139"/>
    <mergeCell ref="E139:F139"/>
    <mergeCell ref="H139:I139"/>
    <mergeCell ref="A109:A110"/>
    <mergeCell ref="B109:C109"/>
    <mergeCell ref="E109:F109"/>
    <mergeCell ref="H109:I109"/>
    <mergeCell ref="A124:A125"/>
    <mergeCell ref="B124:C124"/>
    <mergeCell ref="E124:F124"/>
    <mergeCell ref="H124:I124"/>
    <mergeCell ref="E4:F4"/>
    <mergeCell ref="B4:C4"/>
    <mergeCell ref="B94:C94"/>
    <mergeCell ref="A1:J1"/>
    <mergeCell ref="A94:A95"/>
    <mergeCell ref="A4:A5"/>
    <mergeCell ref="A19:A20"/>
    <mergeCell ref="A34:A35"/>
    <mergeCell ref="A64:A65"/>
    <mergeCell ref="B19:C19"/>
    <mergeCell ref="E19:F19"/>
    <mergeCell ref="H19:I19"/>
    <mergeCell ref="B34:C34"/>
    <mergeCell ref="E34:F34"/>
    <mergeCell ref="H34:I34"/>
    <mergeCell ref="A49:A50"/>
    <mergeCell ref="B49:C49"/>
    <mergeCell ref="E49:F49"/>
    <mergeCell ref="A79:A80"/>
  </mergeCells>
  <phoneticPr fontId="37" type="noConversion"/>
  <printOptions horizontalCentered="1"/>
  <pageMargins left="0.25" right="0.25" top="0.25" bottom="0.5" header="0.3" footer="0.3"/>
  <pageSetup scale="76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8" max="9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N39"/>
  <sheetViews>
    <sheetView showGridLines="0" zoomScaleNormal="100" workbookViewId="0">
      <selection sqref="A1:N1"/>
    </sheetView>
  </sheetViews>
  <sheetFormatPr defaultColWidth="10.42578125" defaultRowHeight="12" x14ac:dyDescent="0.2"/>
  <cols>
    <col min="1" max="1" width="18.5703125" style="4" customWidth="1"/>
    <col min="2" max="14" width="9.140625" style="4"/>
    <col min="15" max="16384" width="10.42578125" style="3"/>
  </cols>
  <sheetData>
    <row r="1" spans="1:14" ht="15.75" x14ac:dyDescent="0.25">
      <c r="A1" s="1439" t="str">
        <f>CONCATENATE('List of Tables'!A63,":  ",'List of Tables'!C63)</f>
        <v>TABLE 50:  Average Daily Census by Island and Month 2016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</row>
    <row r="2" spans="1:14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  <c r="L2" s="1439"/>
      <c r="M2" s="1439"/>
      <c r="N2" s="1439"/>
    </row>
    <row r="3" spans="1:14" x14ac:dyDescent="0.2">
      <c r="A3" s="15"/>
      <c r="B3" s="15"/>
      <c r="C3" s="15"/>
      <c r="D3" s="381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4" x14ac:dyDescent="0.2">
      <c r="A4" s="382"/>
      <c r="B4" s="245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4"/>
      <c r="N4" s="164"/>
    </row>
    <row r="5" spans="1:14" s="16" customFormat="1" x14ac:dyDescent="0.2">
      <c r="A5" s="373" t="s">
        <v>184</v>
      </c>
      <c r="B5" s="383" t="s">
        <v>216</v>
      </c>
      <c r="C5" s="288" t="s">
        <v>217</v>
      </c>
      <c r="D5" s="288" t="s">
        <v>203</v>
      </c>
      <c r="E5" s="288" t="s">
        <v>204</v>
      </c>
      <c r="F5" s="288" t="s">
        <v>330</v>
      </c>
      <c r="G5" s="288" t="s">
        <v>205</v>
      </c>
      <c r="H5" s="288" t="s">
        <v>206</v>
      </c>
      <c r="I5" s="288" t="s">
        <v>207</v>
      </c>
      <c r="J5" s="288" t="s">
        <v>218</v>
      </c>
      <c r="K5" s="288" t="s">
        <v>209</v>
      </c>
      <c r="L5" s="288" t="s">
        <v>210</v>
      </c>
      <c r="M5" s="376" t="s">
        <v>211</v>
      </c>
      <c r="N5" s="376" t="s">
        <v>245</v>
      </c>
    </row>
    <row r="6" spans="1:14" x14ac:dyDescent="0.2">
      <c r="A6" s="72" t="s">
        <v>514</v>
      </c>
      <c r="B6" s="735">
        <v>102020.77787578908</v>
      </c>
      <c r="C6" s="736">
        <v>94846.690533524408</v>
      </c>
      <c r="D6" s="736">
        <v>99079.664514832228</v>
      </c>
      <c r="E6" s="736">
        <v>90483.133839270507</v>
      </c>
      <c r="F6" s="736">
        <v>96214.550187736182</v>
      </c>
      <c r="G6" s="736">
        <v>113958.74034521227</v>
      </c>
      <c r="H6" s="736">
        <v>114870.70008288056</v>
      </c>
      <c r="I6" s="736">
        <v>109257.89006864716</v>
      </c>
      <c r="J6" s="736">
        <v>93293.315976683443</v>
      </c>
      <c r="K6" s="736">
        <v>90864.599487042637</v>
      </c>
      <c r="L6" s="736">
        <v>91754.228407534072</v>
      </c>
      <c r="M6" s="737">
        <v>114557.23217594935</v>
      </c>
      <c r="N6" s="738">
        <v>101005.64051606308</v>
      </c>
    </row>
    <row r="7" spans="1:14" x14ac:dyDescent="0.2">
      <c r="A7" s="56" t="s">
        <v>261</v>
      </c>
      <c r="B7" s="735">
        <v>67950.131388486552</v>
      </c>
      <c r="C7" s="736">
        <v>63509.37604401003</v>
      </c>
      <c r="D7" s="736">
        <v>64547.188154273492</v>
      </c>
      <c r="E7" s="736">
        <v>55529.247939700828</v>
      </c>
      <c r="F7" s="736">
        <v>52136.360820428359</v>
      </c>
      <c r="G7" s="736">
        <v>64139.052817872936</v>
      </c>
      <c r="H7" s="736">
        <v>65941.242367924235</v>
      </c>
      <c r="I7" s="736">
        <v>56009.975933490612</v>
      </c>
      <c r="J7" s="736">
        <v>49053.249405433213</v>
      </c>
      <c r="K7" s="736">
        <v>54557.966585434595</v>
      </c>
      <c r="L7" s="736">
        <v>56598.527433259216</v>
      </c>
      <c r="M7" s="737">
        <v>69571.045608586268</v>
      </c>
      <c r="N7" s="738">
        <v>59982.255381962459</v>
      </c>
    </row>
    <row r="8" spans="1:14" x14ac:dyDescent="0.2">
      <c r="A8" s="56" t="s">
        <v>219</v>
      </c>
      <c r="B8" s="735">
        <v>66030.626781910469</v>
      </c>
      <c r="C8" s="736">
        <v>62024.884422615723</v>
      </c>
      <c r="D8" s="736">
        <v>62931.768617778755</v>
      </c>
      <c r="E8" s="736">
        <v>54365.556457148887</v>
      </c>
      <c r="F8" s="736">
        <v>50958.657655301344</v>
      </c>
      <c r="G8" s="736">
        <v>62908.387925208932</v>
      </c>
      <c r="H8" s="736">
        <v>64770.623101221208</v>
      </c>
      <c r="I8" s="736">
        <v>54707.066925824809</v>
      </c>
      <c r="J8" s="736">
        <v>47992.294968884366</v>
      </c>
      <c r="K8" s="736">
        <v>53301.50229717575</v>
      </c>
      <c r="L8" s="736">
        <v>55183.867933993344</v>
      </c>
      <c r="M8" s="737">
        <v>67780.88168851404</v>
      </c>
      <c r="N8" s="738">
        <v>58598.742639196498</v>
      </c>
    </row>
    <row r="9" spans="1:14" x14ac:dyDescent="0.2">
      <c r="A9" s="56" t="s">
        <v>186</v>
      </c>
      <c r="B9" s="735">
        <v>1326.2248802923812</v>
      </c>
      <c r="C9" s="736">
        <v>933.82369648690326</v>
      </c>
      <c r="D9" s="736">
        <v>956.92471214659645</v>
      </c>
      <c r="E9" s="736">
        <v>576.51897813649634</v>
      </c>
      <c r="F9" s="736">
        <v>618.42197026967756</v>
      </c>
      <c r="G9" s="736">
        <v>597.72273733229122</v>
      </c>
      <c r="H9" s="736">
        <v>606.6522196618015</v>
      </c>
      <c r="I9" s="736">
        <v>705.9682112152467</v>
      </c>
      <c r="J9" s="736">
        <v>520.14407703114023</v>
      </c>
      <c r="K9" s="736">
        <v>719.91199928523315</v>
      </c>
      <c r="L9" s="736">
        <v>798.898232156257</v>
      </c>
      <c r="M9" s="737">
        <v>980.13834951789192</v>
      </c>
      <c r="N9" s="738">
        <v>779.29213265542091</v>
      </c>
    </row>
    <row r="10" spans="1:14" x14ac:dyDescent="0.2">
      <c r="A10" s="56" t="s">
        <v>187</v>
      </c>
      <c r="B10" s="735">
        <v>593.27972628555369</v>
      </c>
      <c r="C10" s="736">
        <v>550.66792490661169</v>
      </c>
      <c r="D10" s="736">
        <v>658.49482434540346</v>
      </c>
      <c r="E10" s="736">
        <v>587.17250441204999</v>
      </c>
      <c r="F10" s="736">
        <v>559.28119485509376</v>
      </c>
      <c r="G10" s="736">
        <v>632.9421553317336</v>
      </c>
      <c r="H10" s="736">
        <v>563.96704704123499</v>
      </c>
      <c r="I10" s="736">
        <v>596.94079645044542</v>
      </c>
      <c r="J10" s="736">
        <v>540.81035951893966</v>
      </c>
      <c r="K10" s="736">
        <v>536.55228897711299</v>
      </c>
      <c r="L10" s="736">
        <v>615.76126710629478</v>
      </c>
      <c r="M10" s="737">
        <v>810.02557054951637</v>
      </c>
      <c r="N10" s="738">
        <v>604.22061015579027</v>
      </c>
    </row>
    <row r="11" spans="1:14" x14ac:dyDescent="0.2">
      <c r="A11" s="56" t="s">
        <v>231</v>
      </c>
      <c r="B11" s="735">
        <v>28101.89626016056</v>
      </c>
      <c r="C11" s="736">
        <v>24830.883064596135</v>
      </c>
      <c r="D11" s="736">
        <v>24685.676106432245</v>
      </c>
      <c r="E11" s="736">
        <v>22564.603104481441</v>
      </c>
      <c r="F11" s="736">
        <v>22095.514121445118</v>
      </c>
      <c r="G11" s="736">
        <v>29172.839920692881</v>
      </c>
      <c r="H11" s="736">
        <v>29199.757652585813</v>
      </c>
      <c r="I11" s="736">
        <v>24093.918692249052</v>
      </c>
      <c r="J11" s="736">
        <v>21027.75765309923</v>
      </c>
      <c r="K11" s="736">
        <v>22112.397348837221</v>
      </c>
      <c r="L11" s="736">
        <v>22045.69688139408</v>
      </c>
      <c r="M11" s="737">
        <v>28031.101967077626</v>
      </c>
      <c r="N11" s="738">
        <v>24842.48814825965</v>
      </c>
    </row>
    <row r="12" spans="1:14" x14ac:dyDescent="0.2">
      <c r="A12" s="56" t="s">
        <v>0</v>
      </c>
      <c r="B12" s="735">
        <v>40780.989650670934</v>
      </c>
      <c r="C12" s="736">
        <v>34467.952046694576</v>
      </c>
      <c r="D12" s="736">
        <v>33082.146817555535</v>
      </c>
      <c r="E12" s="736">
        <v>26935.441649391305</v>
      </c>
      <c r="F12" s="736">
        <v>25087.812052133821</v>
      </c>
      <c r="G12" s="736">
        <v>33913.332730507565</v>
      </c>
      <c r="H12" s="736">
        <v>33908.174099345291</v>
      </c>
      <c r="I12" s="736">
        <v>28913.939288885304</v>
      </c>
      <c r="J12" s="736">
        <v>26156.282793382732</v>
      </c>
      <c r="K12" s="736">
        <v>27866.925169839607</v>
      </c>
      <c r="L12" s="736">
        <v>29424.733139358883</v>
      </c>
      <c r="M12" s="737">
        <v>41416.483494559252</v>
      </c>
      <c r="N12" s="738">
        <v>31844.849471239384</v>
      </c>
    </row>
    <row r="13" spans="1:14" x14ac:dyDescent="0.2">
      <c r="A13" s="56" t="s">
        <v>220</v>
      </c>
      <c r="B13" s="735">
        <v>7916.3299237615774</v>
      </c>
      <c r="C13" s="736">
        <v>6354.7298805893888</v>
      </c>
      <c r="D13" s="736">
        <v>5995.1338172948563</v>
      </c>
      <c r="E13" s="736">
        <v>5170.0614277346931</v>
      </c>
      <c r="F13" s="736">
        <v>5575.0357641514893</v>
      </c>
      <c r="G13" s="736">
        <v>7079.9001953694788</v>
      </c>
      <c r="H13" s="736">
        <v>6648.4484176680617</v>
      </c>
      <c r="I13" s="736">
        <v>6100.8128347065367</v>
      </c>
      <c r="J13" s="736">
        <v>5174.5847622050787</v>
      </c>
      <c r="K13" s="736">
        <v>5608.0015631770275</v>
      </c>
      <c r="L13" s="736">
        <v>5653.3268377522018</v>
      </c>
      <c r="M13" s="737">
        <v>8329.0152726255455</v>
      </c>
      <c r="N13" s="738">
        <v>6305.9548323023182</v>
      </c>
    </row>
    <row r="14" spans="1:14" x14ac:dyDescent="0.2">
      <c r="A14" s="56" t="s">
        <v>243</v>
      </c>
      <c r="B14" s="735">
        <v>32864.659726901547</v>
      </c>
      <c r="C14" s="736">
        <v>28113.222166096009</v>
      </c>
      <c r="D14" s="736">
        <v>27087.013000258925</v>
      </c>
      <c r="E14" s="736">
        <v>21765.380221655785</v>
      </c>
      <c r="F14" s="736">
        <v>19512.776287986544</v>
      </c>
      <c r="G14" s="736">
        <v>26833.432535137519</v>
      </c>
      <c r="H14" s="736">
        <v>27259.725681672906</v>
      </c>
      <c r="I14" s="736">
        <v>22813.126454177975</v>
      </c>
      <c r="J14" s="736">
        <v>20981.698031174885</v>
      </c>
      <c r="K14" s="736">
        <v>22258.923606660937</v>
      </c>
      <c r="L14" s="736">
        <v>23771.406301605497</v>
      </c>
      <c r="M14" s="737">
        <v>33087.468221921299</v>
      </c>
      <c r="N14" s="738">
        <v>25538.894638935271</v>
      </c>
    </row>
    <row r="15" spans="1:14" x14ac:dyDescent="0.2">
      <c r="A15" s="76" t="s">
        <v>566</v>
      </c>
      <c r="B15" s="742">
        <v>238853.79517514422</v>
      </c>
      <c r="C15" s="743">
        <v>217654.90168848471</v>
      </c>
      <c r="D15" s="743">
        <v>221394.6755929717</v>
      </c>
      <c r="E15" s="743">
        <v>195512.426532702</v>
      </c>
      <c r="F15" s="743">
        <v>195534.23718161954</v>
      </c>
      <c r="G15" s="743">
        <v>241183.96581383143</v>
      </c>
      <c r="H15" s="743">
        <v>243919.87420305901</v>
      </c>
      <c r="I15" s="743">
        <v>218275.72398328866</v>
      </c>
      <c r="J15" s="743">
        <v>189530.60582871508</v>
      </c>
      <c r="K15" s="743">
        <v>195401.88859110937</v>
      </c>
      <c r="L15" s="743">
        <v>199823.18586131273</v>
      </c>
      <c r="M15" s="744">
        <v>253575.8632458639</v>
      </c>
      <c r="N15" s="830">
        <v>217675.23351843818</v>
      </c>
    </row>
    <row r="16" spans="1:14" s="16" customFormat="1" x14ac:dyDescent="0.2">
      <c r="A16" s="384" t="s">
        <v>225</v>
      </c>
      <c r="B16" s="739"/>
      <c r="C16" s="740"/>
      <c r="D16" s="740"/>
      <c r="E16" s="740"/>
      <c r="F16" s="740"/>
      <c r="G16" s="740"/>
      <c r="H16" s="740"/>
      <c r="I16" s="740"/>
      <c r="J16" s="740"/>
      <c r="K16" s="740"/>
      <c r="L16" s="740"/>
      <c r="M16" s="741"/>
      <c r="N16" s="741"/>
    </row>
    <row r="17" spans="1:14" x14ac:dyDescent="0.2">
      <c r="A17" s="72" t="s">
        <v>514</v>
      </c>
      <c r="B17" s="735">
        <v>58838.030066595311</v>
      </c>
      <c r="C17" s="736">
        <v>53658.108524853429</v>
      </c>
      <c r="D17" s="736">
        <v>56249.469652390653</v>
      </c>
      <c r="E17" s="736">
        <v>49614.300646214382</v>
      </c>
      <c r="F17" s="736">
        <v>58171.26977051334</v>
      </c>
      <c r="G17" s="736">
        <v>71372.506755647104</v>
      </c>
      <c r="H17" s="736">
        <v>68721.097322900852</v>
      </c>
      <c r="I17" s="736">
        <v>59091.059662105406</v>
      </c>
      <c r="J17" s="736">
        <v>48178.206834877885</v>
      </c>
      <c r="K17" s="736">
        <v>48079.063289852806</v>
      </c>
      <c r="L17" s="736">
        <v>49205.428932940755</v>
      </c>
      <c r="M17" s="737">
        <v>68813.437097847433</v>
      </c>
      <c r="N17" s="738">
        <v>57552.089275859835</v>
      </c>
    </row>
    <row r="18" spans="1:14" x14ac:dyDescent="0.2">
      <c r="A18" s="56" t="s">
        <v>261</v>
      </c>
      <c r="B18" s="735">
        <v>51469.571000915173</v>
      </c>
      <c r="C18" s="736">
        <v>49105.127576924991</v>
      </c>
      <c r="D18" s="736">
        <v>51632.104025832392</v>
      </c>
      <c r="E18" s="736">
        <v>46136.276095149886</v>
      </c>
      <c r="F18" s="736">
        <v>47069.459212071954</v>
      </c>
      <c r="G18" s="736">
        <v>58482.909330376729</v>
      </c>
      <c r="H18" s="736">
        <v>58848.516568892323</v>
      </c>
      <c r="I18" s="736">
        <v>49114.780153867949</v>
      </c>
      <c r="J18" s="736">
        <v>43322.790696349766</v>
      </c>
      <c r="K18" s="736">
        <v>47793.440450165122</v>
      </c>
      <c r="L18" s="736">
        <v>46534.170329862667</v>
      </c>
      <c r="M18" s="737">
        <v>56918.74404246061</v>
      </c>
      <c r="N18" s="738">
        <v>50564.421236010654</v>
      </c>
    </row>
    <row r="19" spans="1:14" x14ac:dyDescent="0.2">
      <c r="A19" s="56" t="s">
        <v>219</v>
      </c>
      <c r="B19" s="735">
        <v>49943.419856676759</v>
      </c>
      <c r="C19" s="736">
        <v>47805.275414319985</v>
      </c>
      <c r="D19" s="736">
        <v>50378.203760954981</v>
      </c>
      <c r="E19" s="736">
        <v>45113.141952867067</v>
      </c>
      <c r="F19" s="736">
        <v>45984.367431030099</v>
      </c>
      <c r="G19" s="736">
        <v>57335.18554252795</v>
      </c>
      <c r="H19" s="736">
        <v>57761.140187684228</v>
      </c>
      <c r="I19" s="736">
        <v>48076.322474808905</v>
      </c>
      <c r="J19" s="736">
        <v>42399.068014110329</v>
      </c>
      <c r="K19" s="736">
        <v>46645.681601257063</v>
      </c>
      <c r="L19" s="736">
        <v>45251.420334113078</v>
      </c>
      <c r="M19" s="737">
        <v>55343.017942860628</v>
      </c>
      <c r="N19" s="738">
        <v>49364.5197083491</v>
      </c>
    </row>
    <row r="20" spans="1:14" x14ac:dyDescent="0.2">
      <c r="A20" s="56" t="s">
        <v>186</v>
      </c>
      <c r="B20" s="735">
        <v>1104.9673886002322</v>
      </c>
      <c r="C20" s="736">
        <v>804.52368353913255</v>
      </c>
      <c r="D20" s="736">
        <v>689.3582075875396</v>
      </c>
      <c r="E20" s="736">
        <v>515.4798064041529</v>
      </c>
      <c r="F20" s="736">
        <v>583.47067756779768</v>
      </c>
      <c r="G20" s="736">
        <v>548.34866918320392</v>
      </c>
      <c r="H20" s="736">
        <v>558.23260816498475</v>
      </c>
      <c r="I20" s="736">
        <v>508.98320229957596</v>
      </c>
      <c r="J20" s="736">
        <v>440.31644748960429</v>
      </c>
      <c r="K20" s="736">
        <v>673.82820156398532</v>
      </c>
      <c r="L20" s="736">
        <v>746.74499732057086</v>
      </c>
      <c r="M20" s="737">
        <v>826.93852434957955</v>
      </c>
      <c r="N20" s="738">
        <v>667.15034849377855</v>
      </c>
    </row>
    <row r="21" spans="1:14" x14ac:dyDescent="0.2">
      <c r="A21" s="56" t="s">
        <v>187</v>
      </c>
      <c r="B21" s="735">
        <v>421.18375563798855</v>
      </c>
      <c r="C21" s="736">
        <v>495.32847906538473</v>
      </c>
      <c r="D21" s="736">
        <v>564.54205728901229</v>
      </c>
      <c r="E21" s="736">
        <v>507.65433587757178</v>
      </c>
      <c r="F21" s="736">
        <v>501.62110347310619</v>
      </c>
      <c r="G21" s="736">
        <v>599.37511866662089</v>
      </c>
      <c r="H21" s="736">
        <v>529.14377304353843</v>
      </c>
      <c r="I21" s="736">
        <v>529.47447676070237</v>
      </c>
      <c r="J21" s="736">
        <v>483.40623474980049</v>
      </c>
      <c r="K21" s="736">
        <v>473.93064734740841</v>
      </c>
      <c r="L21" s="736">
        <v>536.00499842762633</v>
      </c>
      <c r="M21" s="737">
        <v>748.78757524682192</v>
      </c>
      <c r="N21" s="738">
        <v>532.75117917299883</v>
      </c>
    </row>
    <row r="22" spans="1:14" x14ac:dyDescent="0.2">
      <c r="A22" s="56" t="s">
        <v>231</v>
      </c>
      <c r="B22" s="735">
        <v>23755.568250207882</v>
      </c>
      <c r="C22" s="736">
        <v>21585.749668074484</v>
      </c>
      <c r="D22" s="736">
        <v>21478.3494099569</v>
      </c>
      <c r="E22" s="736">
        <v>20082.876638006779</v>
      </c>
      <c r="F22" s="736">
        <v>21283.606085488755</v>
      </c>
      <c r="G22" s="736">
        <v>27542.482380990481</v>
      </c>
      <c r="H22" s="736">
        <v>27956.634972273878</v>
      </c>
      <c r="I22" s="736">
        <v>22754.056588864936</v>
      </c>
      <c r="J22" s="736">
        <v>19930.452284493633</v>
      </c>
      <c r="K22" s="736">
        <v>21081.363654384561</v>
      </c>
      <c r="L22" s="736">
        <v>20349.31328060124</v>
      </c>
      <c r="M22" s="737">
        <v>25079.086523394239</v>
      </c>
      <c r="N22" s="738">
        <v>22754.615048962067</v>
      </c>
    </row>
    <row r="23" spans="1:14" x14ac:dyDescent="0.2">
      <c r="A23" s="56" t="s">
        <v>0</v>
      </c>
      <c r="B23" s="735">
        <v>32949.605454854558</v>
      </c>
      <c r="C23" s="736">
        <v>27566.363559263722</v>
      </c>
      <c r="D23" s="736">
        <v>27008.837025791807</v>
      </c>
      <c r="E23" s="736">
        <v>22243.918117471996</v>
      </c>
      <c r="F23" s="736">
        <v>22464.821040910439</v>
      </c>
      <c r="G23" s="736">
        <v>30213.857582479766</v>
      </c>
      <c r="H23" s="736">
        <v>30489.894410592155</v>
      </c>
      <c r="I23" s="736">
        <v>24477.223062694538</v>
      </c>
      <c r="J23" s="736">
        <v>22215.351585038308</v>
      </c>
      <c r="K23" s="736">
        <v>24326.572991813566</v>
      </c>
      <c r="L23" s="736">
        <v>25211.834683478846</v>
      </c>
      <c r="M23" s="737">
        <v>35569.80466095962</v>
      </c>
      <c r="N23" s="738">
        <v>27081.592678512214</v>
      </c>
    </row>
    <row r="24" spans="1:14" x14ac:dyDescent="0.2">
      <c r="A24" s="56" t="s">
        <v>220</v>
      </c>
      <c r="B24" s="735">
        <v>6383.7186557707528</v>
      </c>
      <c r="C24" s="736">
        <v>5116.8765887233276</v>
      </c>
      <c r="D24" s="736">
        <v>4978.0919694526665</v>
      </c>
      <c r="E24" s="736">
        <v>4179.0837678070984</v>
      </c>
      <c r="F24" s="736">
        <v>4883.5541834209853</v>
      </c>
      <c r="G24" s="736">
        <v>6034.6849879885285</v>
      </c>
      <c r="H24" s="736">
        <v>5879.0899627238969</v>
      </c>
      <c r="I24" s="736">
        <v>5188.5656310400709</v>
      </c>
      <c r="J24" s="736">
        <v>4332.2085585911891</v>
      </c>
      <c r="K24" s="736">
        <v>4687.5597844957683</v>
      </c>
      <c r="L24" s="736">
        <v>4880.1781968435289</v>
      </c>
      <c r="M24" s="737">
        <v>7078.5891969087716</v>
      </c>
      <c r="N24" s="738">
        <v>5307.7276975622008</v>
      </c>
    </row>
    <row r="25" spans="1:14" x14ac:dyDescent="0.2">
      <c r="A25" s="56" t="s">
        <v>243</v>
      </c>
      <c r="B25" s="735">
        <v>26565.886799080374</v>
      </c>
      <c r="C25" s="736">
        <v>22449.486970535327</v>
      </c>
      <c r="D25" s="736">
        <v>22030.745056334938</v>
      </c>
      <c r="E25" s="736">
        <v>18064.834349664787</v>
      </c>
      <c r="F25" s="736">
        <v>17581.266857494214</v>
      </c>
      <c r="G25" s="736">
        <v>24179.172594491854</v>
      </c>
      <c r="H25" s="736">
        <v>24610.804447868701</v>
      </c>
      <c r="I25" s="736">
        <v>19288.65743165166</v>
      </c>
      <c r="J25" s="736">
        <v>17883.143026447728</v>
      </c>
      <c r="K25" s="736">
        <v>19639.013207316239</v>
      </c>
      <c r="L25" s="736">
        <v>20331.656486636526</v>
      </c>
      <c r="M25" s="737">
        <v>28491.215464050561</v>
      </c>
      <c r="N25" s="738">
        <v>21773.864980981038</v>
      </c>
    </row>
    <row r="26" spans="1:14" x14ac:dyDescent="0.2">
      <c r="A26" s="76" t="s">
        <v>194</v>
      </c>
      <c r="B26" s="742">
        <v>167012.77477260833</v>
      </c>
      <c r="C26" s="743">
        <v>151915.34932911539</v>
      </c>
      <c r="D26" s="743">
        <v>156368.76011400853</v>
      </c>
      <c r="E26" s="743">
        <v>138077.37149691995</v>
      </c>
      <c r="F26" s="743">
        <v>148989.15610882911</v>
      </c>
      <c r="G26" s="743">
        <v>187611.75604938265</v>
      </c>
      <c r="H26" s="743">
        <v>186016.14327451246</v>
      </c>
      <c r="I26" s="743">
        <v>155437.11946742175</v>
      </c>
      <c r="J26" s="743">
        <v>133646.80140077404</v>
      </c>
      <c r="K26" s="743">
        <v>141280.44038598493</v>
      </c>
      <c r="L26" s="743">
        <v>141300.74722704891</v>
      </c>
      <c r="M26" s="744">
        <v>186381.07232479966</v>
      </c>
      <c r="N26" s="830">
        <v>157952.71824086542</v>
      </c>
    </row>
    <row r="27" spans="1:14" s="16" customFormat="1" x14ac:dyDescent="0.2">
      <c r="A27" s="384" t="s">
        <v>224</v>
      </c>
      <c r="B27" s="739"/>
      <c r="C27" s="740"/>
      <c r="D27" s="740"/>
      <c r="E27" s="740"/>
      <c r="F27" s="740"/>
      <c r="G27" s="740"/>
      <c r="H27" s="740"/>
      <c r="I27" s="740"/>
      <c r="J27" s="740"/>
      <c r="K27" s="740"/>
      <c r="L27" s="740"/>
      <c r="M27" s="741"/>
      <c r="N27" s="741"/>
    </row>
    <row r="28" spans="1:14" x14ac:dyDescent="0.2">
      <c r="A28" s="72" t="s">
        <v>514</v>
      </c>
      <c r="B28" s="735">
        <v>43182.747809048749</v>
      </c>
      <c r="C28" s="736">
        <v>41188.582008905694</v>
      </c>
      <c r="D28" s="736">
        <v>42830.194862674442</v>
      </c>
      <c r="E28" s="736">
        <v>40868.833193225393</v>
      </c>
      <c r="F28" s="736">
        <v>38043.280417274444</v>
      </c>
      <c r="G28" s="736">
        <v>42586.233589491349</v>
      </c>
      <c r="H28" s="736">
        <v>46149.602760098722</v>
      </c>
      <c r="I28" s="736">
        <v>50166.830406542969</v>
      </c>
      <c r="J28" s="736">
        <v>45115.109142066336</v>
      </c>
      <c r="K28" s="736">
        <v>42785.536197313515</v>
      </c>
      <c r="L28" s="736">
        <v>42548.799474808256</v>
      </c>
      <c r="M28" s="737">
        <v>45743.795078047864</v>
      </c>
      <c r="N28" s="738">
        <v>43453.551239644243</v>
      </c>
    </row>
    <row r="29" spans="1:14" x14ac:dyDescent="0.2">
      <c r="A29" s="56" t="s">
        <v>261</v>
      </c>
      <c r="B29" s="735">
        <v>16480.560387588674</v>
      </c>
      <c r="C29" s="736">
        <v>14404.248467060337</v>
      </c>
      <c r="D29" s="736">
        <v>12915.084128416103</v>
      </c>
      <c r="E29" s="736">
        <v>9392.9718445180824</v>
      </c>
      <c r="F29" s="736">
        <v>5066.9016083335318</v>
      </c>
      <c r="G29" s="736">
        <v>5656.1434874938413</v>
      </c>
      <c r="H29" s="736">
        <v>7092.7257990341477</v>
      </c>
      <c r="I29" s="736">
        <v>6895.195779624888</v>
      </c>
      <c r="J29" s="736">
        <v>5730.4587090859031</v>
      </c>
      <c r="K29" s="736">
        <v>6764.5261352980915</v>
      </c>
      <c r="L29" s="736">
        <v>10064.357103367669</v>
      </c>
      <c r="M29" s="737">
        <v>12652.301566086022</v>
      </c>
      <c r="N29" s="738">
        <v>9417.8341459413386</v>
      </c>
    </row>
    <row r="30" spans="1:14" x14ac:dyDescent="0.2">
      <c r="A30" s="56" t="s">
        <v>219</v>
      </c>
      <c r="B30" s="735">
        <v>16087.206925249073</v>
      </c>
      <c r="C30" s="736">
        <v>14219.60900827132</v>
      </c>
      <c r="D30" s="736">
        <v>12553.564856800638</v>
      </c>
      <c r="E30" s="736">
        <v>9252.4145042512755</v>
      </c>
      <c r="F30" s="736">
        <v>4974.2902242496648</v>
      </c>
      <c r="G30" s="736">
        <v>5573.202382679634</v>
      </c>
      <c r="H30" s="736">
        <v>7009.4829135396176</v>
      </c>
      <c r="I30" s="736">
        <v>6630.7444510194982</v>
      </c>
      <c r="J30" s="736">
        <v>5593.2269547752212</v>
      </c>
      <c r="K30" s="736">
        <v>6655.8206959471527</v>
      </c>
      <c r="L30" s="736">
        <v>9932.4475998533362</v>
      </c>
      <c r="M30" s="737">
        <v>12437.863745615077</v>
      </c>
      <c r="N30" s="738">
        <v>9234.2229307968373</v>
      </c>
    </row>
    <row r="31" spans="1:14" x14ac:dyDescent="0.2">
      <c r="A31" s="56" t="s">
        <v>186</v>
      </c>
      <c r="B31" s="735">
        <v>221.25749169211204</v>
      </c>
      <c r="C31" s="736">
        <v>129.30001294777423</v>
      </c>
      <c r="D31" s="736">
        <v>267.56650455907908</v>
      </c>
      <c r="E31" s="736">
        <v>61.039171732347462</v>
      </c>
      <c r="F31" s="736">
        <v>34.951292701875225</v>
      </c>
      <c r="G31" s="736">
        <v>49.374068149088018</v>
      </c>
      <c r="H31" s="736">
        <v>48.419611496823848</v>
      </c>
      <c r="I31" s="736">
        <v>196.98500891567625</v>
      </c>
      <c r="J31" s="736">
        <v>79.827629541538769</v>
      </c>
      <c r="K31" s="736">
        <v>46.083797721240877</v>
      </c>
      <c r="L31" s="736">
        <v>52.153234835685652</v>
      </c>
      <c r="M31" s="737">
        <v>153.19982516831081</v>
      </c>
      <c r="N31" s="738">
        <v>112.14178416162291</v>
      </c>
    </row>
    <row r="32" spans="1:14" x14ac:dyDescent="0.2">
      <c r="A32" s="56" t="s">
        <v>187</v>
      </c>
      <c r="B32" s="735">
        <v>172.0959706475594</v>
      </c>
      <c r="C32" s="736">
        <v>55.339445841227004</v>
      </c>
      <c r="D32" s="736">
        <v>93.952767056398358</v>
      </c>
      <c r="E32" s="736">
        <v>79.518168534465985</v>
      </c>
      <c r="F32" s="736">
        <v>57.660091381984081</v>
      </c>
      <c r="G32" s="736">
        <v>33.567036665113299</v>
      </c>
      <c r="H32" s="736">
        <v>34.823273997701079</v>
      </c>
      <c r="I32" s="736">
        <v>67.466319689749724</v>
      </c>
      <c r="J32" s="736">
        <v>57.40412476914387</v>
      </c>
      <c r="K32" s="736">
        <v>62.621641629699916</v>
      </c>
      <c r="L32" s="736">
        <v>79.756268678667027</v>
      </c>
      <c r="M32" s="737">
        <v>61.237995302692731</v>
      </c>
      <c r="N32" s="738">
        <v>71.469430982777695</v>
      </c>
    </row>
    <row r="33" spans="1:14" x14ac:dyDescent="0.2">
      <c r="A33" s="56" t="s">
        <v>231</v>
      </c>
      <c r="B33" s="735">
        <v>4346.3280099610556</v>
      </c>
      <c r="C33" s="736">
        <v>3245.1333965225203</v>
      </c>
      <c r="D33" s="736">
        <v>3207.3266964710429</v>
      </c>
      <c r="E33" s="736">
        <v>2481.7264664703162</v>
      </c>
      <c r="F33" s="736">
        <v>811.9080359569906</v>
      </c>
      <c r="G33" s="736">
        <v>1630.3575397042964</v>
      </c>
      <c r="H33" s="736">
        <v>1243.1226803104566</v>
      </c>
      <c r="I33" s="736">
        <v>1339.8621033847674</v>
      </c>
      <c r="J33" s="736">
        <v>1097.3053686008905</v>
      </c>
      <c r="K33" s="736">
        <v>1031.0336944539238</v>
      </c>
      <c r="L33" s="736">
        <v>1696.3836007943803</v>
      </c>
      <c r="M33" s="737">
        <v>2952.0154436834405</v>
      </c>
      <c r="N33" s="738">
        <v>2087.8730993363552</v>
      </c>
    </row>
    <row r="34" spans="1:14" x14ac:dyDescent="0.2">
      <c r="A34" s="56" t="s">
        <v>0</v>
      </c>
      <c r="B34" s="735">
        <v>7831.3841958090734</v>
      </c>
      <c r="C34" s="736">
        <v>6901.58848741357</v>
      </c>
      <c r="D34" s="736">
        <v>6073.3097917608175</v>
      </c>
      <c r="E34" s="736">
        <v>4691.5235319194326</v>
      </c>
      <c r="F34" s="736">
        <v>2622.9910112267803</v>
      </c>
      <c r="G34" s="736">
        <v>3699.4751480276259</v>
      </c>
      <c r="H34" s="736">
        <v>3418.279688748808</v>
      </c>
      <c r="I34" s="736">
        <v>4436.716226188727</v>
      </c>
      <c r="J34" s="736">
        <v>3940.9312083400523</v>
      </c>
      <c r="K34" s="736">
        <v>3540.3521780247138</v>
      </c>
      <c r="L34" s="736">
        <v>4212.8984558782022</v>
      </c>
      <c r="M34" s="737">
        <v>5846.678833584343</v>
      </c>
      <c r="N34" s="738">
        <v>4763.2567927473438</v>
      </c>
    </row>
    <row r="35" spans="1:14" x14ac:dyDescent="0.2">
      <c r="A35" s="56" t="s">
        <v>220</v>
      </c>
      <c r="B35" s="735">
        <v>1532.6112679932019</v>
      </c>
      <c r="C35" s="736">
        <v>1237.8532918667397</v>
      </c>
      <c r="D35" s="736">
        <v>1017.0418478415786</v>
      </c>
      <c r="E35" s="736">
        <v>990.97765992769075</v>
      </c>
      <c r="F35" s="736">
        <v>691.48158073030083</v>
      </c>
      <c r="G35" s="736">
        <v>1045.2152073812217</v>
      </c>
      <c r="H35" s="736">
        <v>769.35845494393288</v>
      </c>
      <c r="I35" s="736">
        <v>912.24720366588519</v>
      </c>
      <c r="J35" s="736">
        <v>842.37620361408676</v>
      </c>
      <c r="K35" s="736">
        <v>920.44177868139479</v>
      </c>
      <c r="L35" s="736">
        <v>773.14864090874471</v>
      </c>
      <c r="M35" s="737">
        <v>1250.4260757170498</v>
      </c>
      <c r="N35" s="738">
        <v>998.22713474278294</v>
      </c>
    </row>
    <row r="36" spans="1:14" x14ac:dyDescent="0.2">
      <c r="A36" s="56" t="s">
        <v>243</v>
      </c>
      <c r="B36" s="735">
        <v>6298.7729278157885</v>
      </c>
      <c r="C36" s="736">
        <v>5663.7351955468457</v>
      </c>
      <c r="D36" s="736">
        <v>5056.2679439192352</v>
      </c>
      <c r="E36" s="736">
        <v>3700.545871991741</v>
      </c>
      <c r="F36" s="736">
        <v>1931.5094304964789</v>
      </c>
      <c r="G36" s="736">
        <v>2654.2599406464001</v>
      </c>
      <c r="H36" s="736">
        <v>2648.9212338048751</v>
      </c>
      <c r="I36" s="736">
        <v>3524.4690225228533</v>
      </c>
      <c r="J36" s="736">
        <v>3098.5550047259517</v>
      </c>
      <c r="K36" s="736">
        <v>2619.9103993433259</v>
      </c>
      <c r="L36" s="736">
        <v>3439.7498149692897</v>
      </c>
      <c r="M36" s="737">
        <v>4596.252757867268</v>
      </c>
      <c r="N36" s="738">
        <v>3765.0296580045556</v>
      </c>
    </row>
    <row r="37" spans="1:14" x14ac:dyDescent="0.2">
      <c r="A37" s="76" t="s">
        <v>185</v>
      </c>
      <c r="B37" s="742">
        <v>71841.020402411334</v>
      </c>
      <c r="C37" s="743">
        <v>65739.5523599015</v>
      </c>
      <c r="D37" s="743">
        <v>65025.915479320553</v>
      </c>
      <c r="E37" s="743">
        <v>57435.05503613381</v>
      </c>
      <c r="F37" s="743">
        <v>46545.0810727926</v>
      </c>
      <c r="G37" s="743">
        <v>53572.209764717009</v>
      </c>
      <c r="H37" s="743">
        <v>57903.730928192846</v>
      </c>
      <c r="I37" s="743">
        <v>62838.604515741281</v>
      </c>
      <c r="J37" s="743">
        <v>55883.804428092699</v>
      </c>
      <c r="K37" s="743">
        <v>54121.448205090303</v>
      </c>
      <c r="L37" s="743">
        <v>58522.438634845421</v>
      </c>
      <c r="M37" s="744">
        <v>67194.790921403284</v>
      </c>
      <c r="N37" s="830">
        <v>59722.515277675499</v>
      </c>
    </row>
    <row r="38" spans="1:14" x14ac:dyDescent="0.2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</row>
    <row r="39" spans="1:14" x14ac:dyDescent="0.2">
      <c r="A39" s="4" t="s">
        <v>641</v>
      </c>
      <c r="B39" s="385"/>
      <c r="C39" s="386"/>
      <c r="D39" s="387"/>
      <c r="E39" s="386"/>
      <c r="F39" s="388"/>
      <c r="G39" s="387"/>
      <c r="H39" s="386"/>
      <c r="I39" s="386"/>
      <c r="J39" s="389"/>
      <c r="K39" s="15"/>
      <c r="L39" s="390"/>
    </row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37" type="noConversion"/>
  <printOptions horizontalCentered="1"/>
  <pageMargins left="0.25" right="0.25" top="0.25" bottom="0.5" header="0.3" footer="0.3"/>
  <pageSetup scale="99"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L48"/>
  <sheetViews>
    <sheetView showGridLines="0" zoomScaleNormal="100" workbookViewId="0">
      <selection activeCell="F48" sqref="F48"/>
    </sheetView>
  </sheetViews>
  <sheetFormatPr defaultRowHeight="12.75" x14ac:dyDescent="0.2"/>
  <cols>
    <col min="1" max="1" width="20.7109375" style="152" customWidth="1"/>
    <col min="2" max="3" width="10.7109375" style="152" customWidth="1"/>
    <col min="4" max="4" width="7.7109375" style="152" customWidth="1"/>
    <col min="5" max="6" width="10.7109375" style="152" customWidth="1"/>
    <col min="7" max="7" width="7.7109375" style="152" customWidth="1"/>
    <col min="8" max="9" width="10.7109375" style="152" customWidth="1"/>
    <col min="10" max="10" width="7.7109375" style="152" customWidth="1"/>
    <col min="11" max="11" width="0.5703125" style="152" customWidth="1"/>
    <col min="12" max="12" width="9.140625" style="152"/>
  </cols>
  <sheetData>
    <row r="1" spans="1:12" s="177" customFormat="1" ht="15.75" x14ac:dyDescent="0.25">
      <c r="A1" s="1394" t="str">
        <f>CONCATENATE('List of Tables'!A7,":  ",'List of Tables'!C7)</f>
        <v>TABLE 4:  Visitor Days by Island: 2016 vs. 2015</v>
      </c>
      <c r="B1" s="1394"/>
      <c r="C1" s="1394"/>
      <c r="D1" s="1394"/>
      <c r="E1" s="1394"/>
      <c r="F1" s="1394"/>
      <c r="G1" s="1394"/>
      <c r="H1" s="1394"/>
      <c r="I1" s="1394"/>
      <c r="J1" s="1394"/>
      <c r="K1" s="968"/>
      <c r="L1" s="165"/>
    </row>
    <row r="2" spans="1:12" s="177" customFormat="1" ht="18" customHeight="1" x14ac:dyDescent="0.25">
      <c r="A2" s="1394" t="s">
        <v>812</v>
      </c>
      <c r="B2" s="1394"/>
      <c r="C2" s="1394"/>
      <c r="D2" s="1394"/>
      <c r="E2" s="1394"/>
      <c r="F2" s="1394"/>
      <c r="G2" s="1394"/>
      <c r="H2" s="1394"/>
      <c r="I2" s="1394"/>
      <c r="J2" s="1394"/>
      <c r="K2" s="968"/>
      <c r="L2" s="84"/>
    </row>
    <row r="3" spans="1:12" s="152" customFormat="1" ht="13.5" customHeight="1" x14ac:dyDescent="0.2">
      <c r="D3" s="153"/>
      <c r="G3" s="154"/>
      <c r="H3" s="154"/>
      <c r="I3" s="154"/>
      <c r="J3" s="154"/>
      <c r="K3" s="154"/>
    </row>
    <row r="4" spans="1:12" s="152" customFormat="1" x14ac:dyDescent="0.2">
      <c r="A4" s="155"/>
      <c r="B4" s="133" t="s">
        <v>245</v>
      </c>
      <c r="C4" s="133"/>
      <c r="D4" s="134"/>
      <c r="E4" s="133" t="s">
        <v>234</v>
      </c>
      <c r="F4" s="133"/>
      <c r="G4" s="134"/>
      <c r="H4" s="133" t="s">
        <v>235</v>
      </c>
      <c r="I4" s="133"/>
      <c r="J4" s="134"/>
      <c r="K4" s="134"/>
    </row>
    <row r="5" spans="1:12" s="152" customFormat="1" ht="24" x14ac:dyDescent="0.2">
      <c r="A5" s="156"/>
      <c r="B5" s="157">
        <v>2016</v>
      </c>
      <c r="C5" s="618">
        <v>2015</v>
      </c>
      <c r="D5" s="135" t="s">
        <v>428</v>
      </c>
      <c r="E5" s="157">
        <v>2016</v>
      </c>
      <c r="F5" s="157">
        <v>2015</v>
      </c>
      <c r="G5" s="135" t="s">
        <v>428</v>
      </c>
      <c r="H5" s="157">
        <v>2016</v>
      </c>
      <c r="I5" s="157">
        <v>2015</v>
      </c>
      <c r="J5" s="1068" t="s">
        <v>428</v>
      </c>
      <c r="K5" s="135"/>
    </row>
    <row r="6" spans="1:12" s="152" customFormat="1" x14ac:dyDescent="0.2">
      <c r="A6" s="807" t="s">
        <v>430</v>
      </c>
      <c r="B6" s="661">
        <v>79669135.467748374</v>
      </c>
      <c r="C6" s="901">
        <v>78086080.96241492</v>
      </c>
      <c r="D6" s="1069">
        <v>2.0273197038732427E-2</v>
      </c>
      <c r="E6" s="661">
        <v>57810694.876156747</v>
      </c>
      <c r="F6" s="901">
        <v>56949633.465043828</v>
      </c>
      <c r="G6" s="1069">
        <v>1.5119700667458158E-2</v>
      </c>
      <c r="H6" s="661">
        <v>21858440.591629233</v>
      </c>
      <c r="I6" s="901">
        <v>21136447.497027684</v>
      </c>
      <c r="J6" s="1069">
        <v>3.4158677549908978E-2</v>
      </c>
      <c r="K6" s="158"/>
    </row>
    <row r="7" spans="1:12" s="152" customFormat="1" x14ac:dyDescent="0.2">
      <c r="A7" s="136" t="s">
        <v>521</v>
      </c>
      <c r="B7" s="662">
        <v>36968064.42887909</v>
      </c>
      <c r="C7" s="663">
        <v>36420503.276894495</v>
      </c>
      <c r="D7" s="1070">
        <v>1.5034420250089608E-2</v>
      </c>
      <c r="E7" s="662">
        <v>21064064.6749647</v>
      </c>
      <c r="F7" s="663">
        <v>21038028.176768199</v>
      </c>
      <c r="G7" s="1070">
        <v>1.2375921344782714E-3</v>
      </c>
      <c r="H7" s="662">
        <v>15903999.753709793</v>
      </c>
      <c r="I7" s="663">
        <v>15382475.099928938</v>
      </c>
      <c r="J7" s="1070">
        <v>3.3903819144375902E-2</v>
      </c>
      <c r="K7" s="160"/>
    </row>
    <row r="8" spans="1:12" s="152" customFormat="1" x14ac:dyDescent="0.2">
      <c r="A8" s="136" t="s">
        <v>359</v>
      </c>
      <c r="B8" s="662">
        <v>21953505.469798259</v>
      </c>
      <c r="C8" s="663">
        <v>21247096.488435365</v>
      </c>
      <c r="D8" s="1070">
        <v>3.3247318368765599E-2</v>
      </c>
      <c r="E8" s="662">
        <v>18506578.1723799</v>
      </c>
      <c r="F8" s="663">
        <v>17948612.629786763</v>
      </c>
      <c r="G8" s="1070">
        <v>3.1086834069122382E-2</v>
      </c>
      <c r="H8" s="662">
        <v>3446927.2974145301</v>
      </c>
      <c r="I8" s="663">
        <v>3298483.8586778739</v>
      </c>
      <c r="J8" s="1070">
        <v>4.500353650242106E-2</v>
      </c>
      <c r="K8" s="160"/>
    </row>
    <row r="9" spans="1:12" s="152" customFormat="1" x14ac:dyDescent="0.2">
      <c r="A9" s="136" t="s">
        <v>360</v>
      </c>
      <c r="B9" s="662">
        <v>21447139.805945918</v>
      </c>
      <c r="C9" s="663">
        <v>20798172.080861703</v>
      </c>
      <c r="D9" s="1070">
        <v>3.1203113550608119E-2</v>
      </c>
      <c r="E9" s="662">
        <v>18067414.213255771</v>
      </c>
      <c r="F9" s="663">
        <v>17552378.397074196</v>
      </c>
      <c r="G9" s="1070">
        <v>2.9342793582174842E-2</v>
      </c>
      <c r="H9" s="662">
        <v>3379725.5926716425</v>
      </c>
      <c r="I9" s="663">
        <v>3245793.6838149005</v>
      </c>
      <c r="J9" s="1070">
        <v>4.1263223083029432E-2</v>
      </c>
      <c r="K9" s="160"/>
    </row>
    <row r="10" spans="1:12" s="152" customFormat="1" x14ac:dyDescent="0.2">
      <c r="A10" s="136" t="s">
        <v>522</v>
      </c>
      <c r="B10" s="662">
        <v>285220.92055188405</v>
      </c>
      <c r="C10" s="663">
        <v>285990.93897066149</v>
      </c>
      <c r="D10" s="1070">
        <v>-2.6924573958493347E-3</v>
      </c>
      <c r="E10" s="662">
        <v>244177.02754872295</v>
      </c>
      <c r="F10" s="663">
        <v>255187.68784688646</v>
      </c>
      <c r="G10" s="1070">
        <v>-4.3147302250608366E-2</v>
      </c>
      <c r="H10" s="662">
        <v>41043.893003153986</v>
      </c>
      <c r="I10" s="663">
        <v>30803.251123774571</v>
      </c>
      <c r="J10" s="1070">
        <v>0.33245328027973908</v>
      </c>
      <c r="K10" s="160"/>
    </row>
    <row r="11" spans="1:12" s="152" customFormat="1" x14ac:dyDescent="0.2">
      <c r="A11" s="136" t="s">
        <v>523</v>
      </c>
      <c r="B11" s="662">
        <v>221144.74331701922</v>
      </c>
      <c r="C11" s="663">
        <v>162933.46860631503</v>
      </c>
      <c r="D11" s="1070">
        <v>0.35727021101696499</v>
      </c>
      <c r="E11" s="662">
        <v>194986.93157731756</v>
      </c>
      <c r="F11" s="663">
        <v>141046.54486702677</v>
      </c>
      <c r="G11" s="1070">
        <v>0.38242969199382881</v>
      </c>
      <c r="H11" s="662">
        <v>26157.811739696637</v>
      </c>
      <c r="I11" s="663">
        <v>21886.923739286158</v>
      </c>
      <c r="J11" s="1070">
        <v>0.19513422951917203</v>
      </c>
      <c r="K11" s="160"/>
    </row>
    <row r="12" spans="1:12" s="152" customFormat="1" x14ac:dyDescent="0.2">
      <c r="A12" s="136" t="s">
        <v>524</v>
      </c>
      <c r="B12" s="662">
        <v>9092350.662263032</v>
      </c>
      <c r="C12" s="663">
        <v>8954641.406251017</v>
      </c>
      <c r="D12" s="1070">
        <v>1.5378533853503518E-2</v>
      </c>
      <c r="E12" s="662">
        <v>8328189.1079201158</v>
      </c>
      <c r="F12" s="663">
        <v>8183080.9955924451</v>
      </c>
      <c r="G12" s="1070">
        <v>1.7732699017134035E-2</v>
      </c>
      <c r="H12" s="662">
        <v>764161.55435710598</v>
      </c>
      <c r="I12" s="663">
        <v>771560.41065951833</v>
      </c>
      <c r="J12" s="1070">
        <v>-9.5894711550685852E-3</v>
      </c>
      <c r="K12" s="160"/>
    </row>
    <row r="13" spans="1:12" s="152" customFormat="1" x14ac:dyDescent="0.2">
      <c r="A13" s="136" t="s">
        <v>2</v>
      </c>
      <c r="B13" s="662">
        <v>11655214.906473614</v>
      </c>
      <c r="C13" s="663">
        <v>11463839.790541451</v>
      </c>
      <c r="D13" s="1070">
        <v>1.6693805865122258E-2</v>
      </c>
      <c r="E13" s="662">
        <v>9911862.9203354698</v>
      </c>
      <c r="F13" s="663">
        <v>9779911.6627841145</v>
      </c>
      <c r="G13" s="1070">
        <v>1.3492070491134767E-2</v>
      </c>
      <c r="H13" s="662">
        <v>1743351.9861455278</v>
      </c>
      <c r="I13" s="663">
        <v>1683928.1277621977</v>
      </c>
      <c r="J13" s="1070">
        <v>3.5288832939859294E-2</v>
      </c>
      <c r="K13" s="160"/>
    </row>
    <row r="14" spans="1:12" s="152" customFormat="1" x14ac:dyDescent="0.2">
      <c r="A14" s="136" t="s">
        <v>361</v>
      </c>
      <c r="B14" s="662">
        <v>2307979.4686226486</v>
      </c>
      <c r="C14" s="663">
        <v>2256113.4046439012</v>
      </c>
      <c r="D14" s="1070">
        <v>2.2989120968825549E-2</v>
      </c>
      <c r="E14" s="662">
        <v>1942628.3373077656</v>
      </c>
      <c r="F14" s="663">
        <v>1892997.0614811953</v>
      </c>
      <c r="G14" s="1070">
        <v>2.6218358621083127E-2</v>
      </c>
      <c r="H14" s="662">
        <v>365351.13131585857</v>
      </c>
      <c r="I14" s="663">
        <v>363116.34316278767</v>
      </c>
      <c r="J14" s="1070">
        <v>6.1544686576362473E-3</v>
      </c>
      <c r="K14" s="160"/>
    </row>
    <row r="15" spans="1:12" s="152" customFormat="1" x14ac:dyDescent="0.2">
      <c r="A15" s="141" t="s">
        <v>362</v>
      </c>
      <c r="B15" s="664">
        <v>9347235.4378503095</v>
      </c>
      <c r="C15" s="902">
        <v>9207726.3859008811</v>
      </c>
      <c r="D15" s="1071">
        <v>1.5151302949558687E-2</v>
      </c>
      <c r="E15" s="664">
        <v>7969234.5830390602</v>
      </c>
      <c r="F15" s="902">
        <v>7886914.6013039714</v>
      </c>
      <c r="G15" s="1071">
        <v>1.0437539379655414E-2</v>
      </c>
      <c r="H15" s="664">
        <v>1378000.8548296674</v>
      </c>
      <c r="I15" s="902">
        <v>1320811.7845994041</v>
      </c>
      <c r="J15" s="1072">
        <v>4.3298425178428079E-2</v>
      </c>
      <c r="K15" s="161"/>
    </row>
    <row r="16" spans="1:12" s="152" customFormat="1" ht="13.5" customHeight="1" x14ac:dyDescent="0.2">
      <c r="A16" s="142"/>
      <c r="B16" s="162"/>
      <c r="C16" s="162"/>
      <c r="D16" s="162"/>
      <c r="E16" s="162"/>
      <c r="F16" s="162"/>
      <c r="G16" s="162"/>
      <c r="H16" s="162"/>
      <c r="I16" s="162"/>
      <c r="J16" s="162"/>
      <c r="K16" s="162"/>
    </row>
    <row r="17" spans="1:12" s="152" customFormat="1" x14ac:dyDescent="0.2">
      <c r="A17" s="152" t="s">
        <v>641</v>
      </c>
      <c r="D17" s="154"/>
      <c r="E17" s="154"/>
      <c r="F17" s="154"/>
      <c r="G17" s="154"/>
      <c r="H17" s="154"/>
      <c r="I17" s="154"/>
      <c r="J17" s="154"/>
      <c r="K17" s="159"/>
    </row>
    <row r="18" spans="1:12" x14ac:dyDescent="0.2">
      <c r="B18" s="154"/>
      <c r="C18" s="154"/>
      <c r="D18" s="154"/>
      <c r="E18" s="154"/>
      <c r="F18" s="154"/>
      <c r="G18" s="154"/>
      <c r="H18" s="154"/>
      <c r="I18" s="154"/>
      <c r="J18" s="154"/>
      <c r="K18" s="159"/>
    </row>
    <row r="19" spans="1:12" x14ac:dyDescent="0.2">
      <c r="D19" s="154"/>
      <c r="E19" s="154"/>
      <c r="F19" s="154"/>
      <c r="G19" s="154"/>
      <c r="H19" s="154"/>
      <c r="I19" s="154"/>
      <c r="J19" s="154"/>
      <c r="K19" s="159"/>
    </row>
    <row r="20" spans="1:12" x14ac:dyDescent="0.2">
      <c r="D20" s="154"/>
      <c r="E20" s="154"/>
      <c r="F20" s="154"/>
      <c r="G20" s="154"/>
      <c r="H20" s="154"/>
      <c r="I20" s="154"/>
      <c r="J20" s="154"/>
      <c r="K20" s="159"/>
    </row>
    <row r="21" spans="1:12" x14ac:dyDescent="0.2">
      <c r="A21" s="166"/>
      <c r="B21" s="166"/>
      <c r="C21" s="166"/>
      <c r="I21" s="167"/>
      <c r="K21" s="143"/>
    </row>
    <row r="22" spans="1:12" s="177" customFormat="1" ht="15.75" x14ac:dyDescent="0.25">
      <c r="A22" s="1394" t="str">
        <f>CONCATENATE('List of Tables'!A8,":  ",'List of Tables'!C8)</f>
        <v>TABLE 5:  Visitor Days by Month: 2016 vs. 2015</v>
      </c>
      <c r="B22" s="1394"/>
      <c r="C22" s="1394"/>
      <c r="D22" s="1394"/>
      <c r="E22" s="1394"/>
      <c r="F22" s="1394"/>
      <c r="G22" s="1394"/>
      <c r="H22" s="1394"/>
      <c r="I22" s="1394"/>
      <c r="J22" s="1394"/>
      <c r="K22" s="968"/>
      <c r="L22" s="165"/>
    </row>
    <row r="23" spans="1:12" s="177" customFormat="1" ht="18" customHeight="1" x14ac:dyDescent="0.25">
      <c r="A23" s="1394" t="s">
        <v>812</v>
      </c>
      <c r="B23" s="1394"/>
      <c r="C23" s="1394"/>
      <c r="D23" s="1394"/>
      <c r="E23" s="1394"/>
      <c r="F23" s="1394"/>
      <c r="G23" s="1394"/>
      <c r="H23" s="1394"/>
      <c r="I23" s="1394"/>
      <c r="J23" s="1394"/>
      <c r="K23" s="968"/>
      <c r="L23" s="165"/>
    </row>
    <row r="24" spans="1:12" ht="8.1" customHeight="1" x14ac:dyDescent="0.2">
      <c r="D24" s="153"/>
      <c r="J24" s="168"/>
      <c r="K24" s="169"/>
    </row>
    <row r="25" spans="1:12" ht="14.25" customHeight="1" x14ac:dyDescent="0.2">
      <c r="A25" s="155"/>
      <c r="B25" s="133" t="s">
        <v>245</v>
      </c>
      <c r="C25" s="133"/>
      <c r="D25" s="133"/>
      <c r="E25" s="1374" t="s">
        <v>234</v>
      </c>
      <c r="F25" s="133"/>
      <c r="G25" s="134"/>
      <c r="H25" s="133" t="s">
        <v>235</v>
      </c>
      <c r="I25" s="133"/>
      <c r="J25" s="134"/>
      <c r="K25" s="170"/>
    </row>
    <row r="26" spans="1:12" ht="24" customHeight="1" x14ac:dyDescent="0.2">
      <c r="A26" s="156"/>
      <c r="B26" s="157">
        <f>+B5</f>
        <v>2016</v>
      </c>
      <c r="C26" s="157">
        <f>+C5</f>
        <v>2015</v>
      </c>
      <c r="D26" s="1068" t="s">
        <v>428</v>
      </c>
      <c r="E26" s="1375">
        <f>+E5</f>
        <v>2016</v>
      </c>
      <c r="F26" s="157">
        <f>+F5</f>
        <v>2015</v>
      </c>
      <c r="G26" s="135" t="s">
        <v>428</v>
      </c>
      <c r="H26" s="157">
        <f>+H5</f>
        <v>2016</v>
      </c>
      <c r="I26" s="157">
        <f>+I5</f>
        <v>2015</v>
      </c>
      <c r="J26" s="1068" t="s">
        <v>428</v>
      </c>
      <c r="K26" s="135"/>
    </row>
    <row r="27" spans="1:12" x14ac:dyDescent="0.2">
      <c r="A27" s="171" t="s">
        <v>326</v>
      </c>
      <c r="B27" s="663">
        <v>7404467.6504294705</v>
      </c>
      <c r="C27" s="663">
        <v>7186747.9793010093</v>
      </c>
      <c r="D27" s="1069">
        <f>B27/C27-1</f>
        <v>3.0294602197757481E-2</v>
      </c>
      <c r="E27" s="662">
        <v>5177396.017950858</v>
      </c>
      <c r="F27" s="663">
        <v>5145692.3061274039</v>
      </c>
      <c r="G27" s="1073">
        <f>E27/F27-1</f>
        <v>6.1612140674836002E-3</v>
      </c>
      <c r="H27" s="663">
        <v>2227071.6324747512</v>
      </c>
      <c r="I27" s="663">
        <v>2041055.6731802926</v>
      </c>
      <c r="J27" s="1070">
        <f>H27/I27-1</f>
        <v>9.113713150441205E-2</v>
      </c>
      <c r="K27" s="173"/>
    </row>
    <row r="28" spans="1:12" x14ac:dyDescent="0.2">
      <c r="A28" s="171" t="s">
        <v>327</v>
      </c>
      <c r="B28" s="663">
        <v>6311992.1489660563</v>
      </c>
      <c r="C28" s="663">
        <v>6138434.4039629633</v>
      </c>
      <c r="D28" s="1070">
        <f t="shared" ref="D28:D38" si="0">B28/C28-1</f>
        <v>2.8273943090610265E-2</v>
      </c>
      <c r="E28" s="662">
        <v>4405545.1305443458</v>
      </c>
      <c r="F28" s="663">
        <v>4269490.0762326783</v>
      </c>
      <c r="G28" s="1073">
        <f t="shared" ref="G28:G38" si="1">E28/F28-1</f>
        <v>3.1866815915337687E-2</v>
      </c>
      <c r="H28" s="663">
        <v>1906447.0184371434</v>
      </c>
      <c r="I28" s="663">
        <v>1868944.3277249911</v>
      </c>
      <c r="J28" s="1070">
        <f t="shared" ref="J28:J38" si="2">H28/I28-1</f>
        <v>2.0066242828004954E-2</v>
      </c>
      <c r="K28" s="173"/>
    </row>
    <row r="29" spans="1:12" x14ac:dyDescent="0.2">
      <c r="A29" s="171" t="s">
        <v>328</v>
      </c>
      <c r="B29" s="663">
        <v>6863234.9433821226</v>
      </c>
      <c r="C29" s="663">
        <v>6846372.3306824462</v>
      </c>
      <c r="D29" s="1070">
        <f t="shared" si="0"/>
        <v>2.4629996566365442E-3</v>
      </c>
      <c r="E29" s="662">
        <v>4847431.5635342645</v>
      </c>
      <c r="F29" s="663">
        <v>4842583.1692561442</v>
      </c>
      <c r="G29" s="1073">
        <f t="shared" si="1"/>
        <v>1.0012000018710943E-3</v>
      </c>
      <c r="H29" s="663">
        <v>2015803.3798589371</v>
      </c>
      <c r="I29" s="663">
        <v>2003789.1614225658</v>
      </c>
      <c r="J29" s="1070">
        <f t="shared" si="2"/>
        <v>5.9957497862908049E-3</v>
      </c>
      <c r="K29" s="173"/>
    </row>
    <row r="30" spans="1:12" x14ac:dyDescent="0.2">
      <c r="A30" s="171" t="s">
        <v>329</v>
      </c>
      <c r="B30" s="663">
        <v>5865372.7959810598</v>
      </c>
      <c r="C30" s="663">
        <v>5836905.4903438892</v>
      </c>
      <c r="D30" s="1070">
        <f t="shared" si="0"/>
        <v>4.8771229351347589E-3</v>
      </c>
      <c r="E30" s="662">
        <v>4142321.1449075988</v>
      </c>
      <c r="F30" s="663">
        <v>4228364.4997306475</v>
      </c>
      <c r="G30" s="1073">
        <f t="shared" si="1"/>
        <v>-2.0349086467954636E-2</v>
      </c>
      <c r="H30" s="663">
        <v>1723051.6510840142</v>
      </c>
      <c r="I30" s="663">
        <v>1608540.9906142859</v>
      </c>
      <c r="J30" s="1070">
        <f t="shared" si="2"/>
        <v>7.1189146647731905E-2</v>
      </c>
      <c r="K30" s="173"/>
    </row>
    <row r="31" spans="1:12" x14ac:dyDescent="0.2">
      <c r="A31" s="171" t="s">
        <v>330</v>
      </c>
      <c r="B31" s="663">
        <v>6061561.3526302055</v>
      </c>
      <c r="C31" s="663">
        <v>6031520.4090153426</v>
      </c>
      <c r="D31" s="1070">
        <f t="shared" si="0"/>
        <v>4.9806585367697664E-3</v>
      </c>
      <c r="E31" s="662">
        <v>4618663.8393737022</v>
      </c>
      <c r="F31" s="663">
        <v>4566630.4509783797</v>
      </c>
      <c r="G31" s="1073">
        <f t="shared" si="1"/>
        <v>1.1394263002861171E-2</v>
      </c>
      <c r="H31" s="663">
        <v>1442897.5132565706</v>
      </c>
      <c r="I31" s="663">
        <v>1464889.9580444363</v>
      </c>
      <c r="J31" s="1070">
        <f t="shared" si="2"/>
        <v>-1.5013035393610541E-2</v>
      </c>
      <c r="K31" s="173"/>
    </row>
    <row r="32" spans="1:12" x14ac:dyDescent="0.2">
      <c r="A32" s="171" t="s">
        <v>331</v>
      </c>
      <c r="B32" s="663">
        <v>7235518.9744149428</v>
      </c>
      <c r="C32" s="663">
        <v>7094009.6705892794</v>
      </c>
      <c r="D32" s="1070">
        <f t="shared" si="0"/>
        <v>1.9947717919294616E-2</v>
      </c>
      <c r="E32" s="662">
        <v>5628352.6814814797</v>
      </c>
      <c r="F32" s="663">
        <v>5557622.249639038</v>
      </c>
      <c r="G32" s="1073">
        <f t="shared" si="1"/>
        <v>1.2726743320317535E-2</v>
      </c>
      <c r="H32" s="663">
        <v>1607166.2929415102</v>
      </c>
      <c r="I32" s="663">
        <v>1536387.4209514752</v>
      </c>
      <c r="J32" s="1070">
        <f t="shared" si="2"/>
        <v>4.6068375088753388E-2</v>
      </c>
      <c r="K32" s="173"/>
    </row>
    <row r="33" spans="1:11" x14ac:dyDescent="0.2">
      <c r="A33" s="171" t="s">
        <v>332</v>
      </c>
      <c r="B33" s="663">
        <v>7561516.1002948293</v>
      </c>
      <c r="C33" s="663">
        <v>7516377.8212764086</v>
      </c>
      <c r="D33" s="1070">
        <f t="shared" si="0"/>
        <v>6.0053233208485768E-3</v>
      </c>
      <c r="E33" s="662">
        <v>5766500.4415098866</v>
      </c>
      <c r="F33" s="663">
        <v>5687280.7457710793</v>
      </c>
      <c r="G33" s="1073">
        <f t="shared" si="1"/>
        <v>1.3929274688560644E-2</v>
      </c>
      <c r="H33" s="663">
        <v>1795015.6587739782</v>
      </c>
      <c r="I33" s="663">
        <v>1829097.0755047717</v>
      </c>
      <c r="J33" s="1070">
        <f t="shared" si="2"/>
        <v>-1.8632918496897188E-2</v>
      </c>
      <c r="K33" s="173"/>
    </row>
    <row r="34" spans="1:11" x14ac:dyDescent="0.2">
      <c r="A34" s="171" t="s">
        <v>333</v>
      </c>
      <c r="B34" s="663">
        <v>6766547.4434819482</v>
      </c>
      <c r="C34" s="663">
        <v>6663656.6639373256</v>
      </c>
      <c r="D34" s="1070">
        <f t="shared" si="0"/>
        <v>1.5440588363661023E-2</v>
      </c>
      <c r="E34" s="662">
        <v>4818550.7034900747</v>
      </c>
      <c r="F34" s="663">
        <v>4776783.2180503048</v>
      </c>
      <c r="G34" s="1073">
        <f t="shared" si="1"/>
        <v>8.7438519884972532E-3</v>
      </c>
      <c r="H34" s="663">
        <v>1947996.7399879796</v>
      </c>
      <c r="I34" s="663">
        <v>1886873.4458850001</v>
      </c>
      <c r="J34" s="1070">
        <f t="shared" si="2"/>
        <v>3.2393955321317724E-2</v>
      </c>
      <c r="K34" s="173"/>
    </row>
    <row r="35" spans="1:11" x14ac:dyDescent="0.2">
      <c r="A35" s="171" t="s">
        <v>334</v>
      </c>
      <c r="B35" s="663">
        <v>5685918.1748614525</v>
      </c>
      <c r="C35" s="663">
        <v>5332589.5502938451</v>
      </c>
      <c r="D35" s="1070">
        <f t="shared" si="0"/>
        <v>6.6258357451894678E-2</v>
      </c>
      <c r="E35" s="662">
        <v>4009404.0420232215</v>
      </c>
      <c r="F35" s="663">
        <v>3768327.4716845546</v>
      </c>
      <c r="G35" s="1073">
        <f t="shared" si="1"/>
        <v>6.3974421583615326E-2</v>
      </c>
      <c r="H35" s="663">
        <v>1676514.132842781</v>
      </c>
      <c r="I35" s="663">
        <v>1564262.0786113327</v>
      </c>
      <c r="J35" s="1070">
        <f t="shared" si="2"/>
        <v>7.1760388343045101E-2</v>
      </c>
      <c r="K35" s="173"/>
    </row>
    <row r="36" spans="1:11" x14ac:dyDescent="0.2">
      <c r="A36" s="171" t="s">
        <v>335</v>
      </c>
      <c r="B36" s="663">
        <v>6057458.54632439</v>
      </c>
      <c r="C36" s="663">
        <v>5884939.6955536949</v>
      </c>
      <c r="D36" s="1070">
        <f t="shared" si="0"/>
        <v>2.9315313273480026E-2</v>
      </c>
      <c r="E36" s="662">
        <v>4379693.6519655325</v>
      </c>
      <c r="F36" s="663">
        <v>4329823.7545656897</v>
      </c>
      <c r="G36" s="1073">
        <f t="shared" si="1"/>
        <v>1.1517766132456586E-2</v>
      </c>
      <c r="H36" s="663">
        <v>1677764.8943577993</v>
      </c>
      <c r="I36" s="663">
        <v>1555115.9409783757</v>
      </c>
      <c r="J36" s="1070">
        <f t="shared" si="2"/>
        <v>7.8868044592392827E-2</v>
      </c>
      <c r="K36" s="173"/>
    </row>
    <row r="37" spans="1:11" x14ac:dyDescent="0.2">
      <c r="A37" s="171" t="s">
        <v>336</v>
      </c>
      <c r="B37" s="663">
        <v>5994695.5758393817</v>
      </c>
      <c r="C37" s="663">
        <v>5847413.7342566596</v>
      </c>
      <c r="D37" s="1070">
        <f t="shared" si="0"/>
        <v>2.5187518495549899E-2</v>
      </c>
      <c r="E37" s="662">
        <v>4239022.4168114671</v>
      </c>
      <c r="F37" s="663">
        <v>4179799.3701928975</v>
      </c>
      <c r="G37" s="1073">
        <f t="shared" si="1"/>
        <v>1.4168873042305075E-2</v>
      </c>
      <c r="H37" s="663">
        <v>1755673.1590453626</v>
      </c>
      <c r="I37" s="663">
        <v>1667614.3640618543</v>
      </c>
      <c r="J37" s="1070">
        <f t="shared" si="2"/>
        <v>5.2805250950837879E-2</v>
      </c>
      <c r="K37" s="173"/>
    </row>
    <row r="38" spans="1:11" x14ac:dyDescent="0.2">
      <c r="A38" s="171" t="s">
        <v>337</v>
      </c>
      <c r="B38" s="663">
        <v>7860851.7606217815</v>
      </c>
      <c r="C38" s="663">
        <v>7707113.2127374969</v>
      </c>
      <c r="D38" s="1070">
        <f t="shared" si="0"/>
        <v>1.9947617692990693E-2</v>
      </c>
      <c r="E38" s="662">
        <v>5777813.2420687899</v>
      </c>
      <c r="F38" s="663">
        <v>5597236.1526886346</v>
      </c>
      <c r="G38" s="1073">
        <f t="shared" si="1"/>
        <v>3.2261831456479539E-2</v>
      </c>
      <c r="H38" s="663">
        <v>2083038.518563502</v>
      </c>
      <c r="I38" s="663">
        <v>2109877.060047281</v>
      </c>
      <c r="J38" s="1070">
        <f t="shared" si="2"/>
        <v>-1.2720429067643146E-2</v>
      </c>
      <c r="K38" s="173"/>
    </row>
    <row r="39" spans="1:11" ht="14.25" customHeight="1" x14ac:dyDescent="0.2">
      <c r="A39" s="174" t="s">
        <v>429</v>
      </c>
      <c r="B39" s="667">
        <v>79669135.467748374</v>
      </c>
      <c r="C39" s="667">
        <v>78086080.961950362</v>
      </c>
      <c r="D39" s="1304">
        <f>B39/C39-1</f>
        <v>2.027319704480246E-2</v>
      </c>
      <c r="E39" s="1376">
        <v>57810694.876156747</v>
      </c>
      <c r="F39" s="667">
        <v>56949633.464917451</v>
      </c>
      <c r="G39" s="1377">
        <f>E39/F39-1</f>
        <v>1.5119700669710801E-2</v>
      </c>
      <c r="H39" s="667">
        <v>21858440.591629233</v>
      </c>
      <c r="I39" s="667">
        <v>21136447.497026663</v>
      </c>
      <c r="J39" s="1304">
        <f>H39/I39-1</f>
        <v>3.4158677549958938E-2</v>
      </c>
      <c r="K39" s="668"/>
    </row>
    <row r="40" spans="1:11" ht="6.75" customHeight="1" x14ac:dyDescent="0.2">
      <c r="D40" s="176"/>
    </row>
    <row r="41" spans="1:11" x14ac:dyDescent="0.2">
      <c r="A41" s="152" t="s">
        <v>640</v>
      </c>
      <c r="D41" s="176"/>
    </row>
    <row r="42" spans="1:11" x14ac:dyDescent="0.2">
      <c r="A42" s="152" t="s">
        <v>641</v>
      </c>
    </row>
    <row r="48" spans="1:11" ht="14.25" customHeight="1" x14ac:dyDescent="0.2"/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2:J22"/>
    <mergeCell ref="A23:J23"/>
  </mergeCells>
  <phoneticPr fontId="37" type="noConversion"/>
  <printOptions horizontalCentered="1"/>
  <pageMargins left="0.25" right="0.25" top="0.25" bottom="0.5" header="0.3" footer="0.3"/>
  <pageSetup scale="96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K68"/>
  <sheetViews>
    <sheetView showGridLines="0" zoomScaleNormal="100" workbookViewId="0">
      <selection activeCell="K30" sqref="K30"/>
    </sheetView>
  </sheetViews>
  <sheetFormatPr defaultColWidth="9.140625" defaultRowHeight="12" x14ac:dyDescent="0.2"/>
  <cols>
    <col min="1" max="1" width="43.5703125" style="334" customWidth="1"/>
    <col min="2" max="3" width="9.7109375" style="334" customWidth="1"/>
    <col min="4" max="4" width="9.7109375" style="351" customWidth="1"/>
    <col min="5" max="5" width="9.7109375" style="334" customWidth="1"/>
    <col min="6" max="7" width="9.7109375" style="351" customWidth="1"/>
    <col min="8" max="9" width="9.7109375" style="334" customWidth="1"/>
    <col min="10" max="11" width="9.7109375" style="351" customWidth="1"/>
    <col min="12" max="16384" width="9.140625" style="334"/>
  </cols>
  <sheetData>
    <row r="1" spans="1:11" s="396" customFormat="1" ht="15.75" x14ac:dyDescent="0.25">
      <c r="A1" s="1439" t="str">
        <f>CONCATENATE('List of Tables'!A64,":  ",'List of Tables'!C64)</f>
        <v>TABLE 51:  Domestic U.S. Visitor Arrivals by Island and Top CBSA 2016 vs. 2015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11" s="336" customFormat="1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11" s="336" customFormat="1" x14ac:dyDescent="0.2">
      <c r="A3" s="339"/>
      <c r="B3" s="392"/>
      <c r="C3" s="339"/>
      <c r="D3" s="928"/>
      <c r="E3" s="339"/>
      <c r="F3" s="928"/>
      <c r="G3" s="928"/>
      <c r="H3" s="339"/>
      <c r="I3" s="339"/>
      <c r="J3" s="928"/>
      <c r="K3" s="928"/>
    </row>
    <row r="4" spans="1:11" s="397" customFormat="1" ht="24" x14ac:dyDescent="0.2">
      <c r="A4" s="393" t="s">
        <v>376</v>
      </c>
      <c r="B4" s="394" t="s">
        <v>245</v>
      </c>
      <c r="C4" s="394" t="s">
        <v>527</v>
      </c>
      <c r="D4" s="394" t="s">
        <v>377</v>
      </c>
      <c r="E4" s="394" t="s">
        <v>325</v>
      </c>
      <c r="F4" s="394" t="s">
        <v>188</v>
      </c>
      <c r="G4" s="394" t="s">
        <v>530</v>
      </c>
      <c r="H4" s="394" t="s">
        <v>528</v>
      </c>
      <c r="I4" s="394" t="s">
        <v>3</v>
      </c>
      <c r="J4" s="394" t="s">
        <v>215</v>
      </c>
      <c r="K4" s="395" t="s">
        <v>213</v>
      </c>
    </row>
    <row r="5" spans="1:11" x14ac:dyDescent="0.2">
      <c r="A5" s="398" t="s">
        <v>732</v>
      </c>
      <c r="B5" s="399">
        <v>52674.964733051158</v>
      </c>
      <c r="C5" s="399">
        <v>25599.745112672255</v>
      </c>
      <c r="D5" s="929">
        <v>15008.826303357811</v>
      </c>
      <c r="E5" s="399">
        <v>14445.042752341502</v>
      </c>
      <c r="F5" s="929">
        <v>681.78942519672091</v>
      </c>
      <c r="G5" s="929">
        <v>270.351102179809</v>
      </c>
      <c r="H5" s="399">
        <v>5875.0812886937474</v>
      </c>
      <c r="I5" s="399">
        <v>12739.61930313688</v>
      </c>
      <c r="J5" s="929">
        <v>3110.1213921483577</v>
      </c>
      <c r="K5" s="930">
        <v>11689.217144154636</v>
      </c>
    </row>
    <row r="6" spans="1:11" x14ac:dyDescent="0.2">
      <c r="A6" s="398" t="s">
        <v>733</v>
      </c>
      <c r="B6" s="399">
        <v>49046.964655109521</v>
      </c>
      <c r="C6" s="399">
        <v>29366.910686964897</v>
      </c>
      <c r="D6" s="929">
        <v>17234.442339536974</v>
      </c>
      <c r="E6" s="399">
        <v>16854.348325098785</v>
      </c>
      <c r="F6" s="929">
        <v>380.29420144960926</v>
      </c>
      <c r="G6" s="929">
        <v>566.63445757620843</v>
      </c>
      <c r="H6" s="399">
        <v>8446.0820863693789</v>
      </c>
      <c r="I6" s="399">
        <v>11246.959079765857</v>
      </c>
      <c r="J6" s="929">
        <v>4172.6029353766799</v>
      </c>
      <c r="K6" s="930">
        <v>9742.0854946958352</v>
      </c>
    </row>
    <row r="7" spans="1:11" x14ac:dyDescent="0.2">
      <c r="A7" s="398" t="s">
        <v>734</v>
      </c>
      <c r="B7" s="399">
        <v>30446.01855885172</v>
      </c>
      <c r="C7" s="399">
        <v>13798.243475559615</v>
      </c>
      <c r="D7" s="929">
        <v>12346.816956984854</v>
      </c>
      <c r="E7" s="399">
        <v>12118.720885723189</v>
      </c>
      <c r="F7" s="929">
        <v>237.39025925587737</v>
      </c>
      <c r="G7" s="929">
        <v>281.91786169186804</v>
      </c>
      <c r="H7" s="399">
        <v>6147.6309506813914</v>
      </c>
      <c r="I7" s="399">
        <v>6514.0431855447296</v>
      </c>
      <c r="J7" s="929">
        <v>2228.4527890432159</v>
      </c>
      <c r="K7" s="930">
        <v>5726.6255771950209</v>
      </c>
    </row>
    <row r="8" spans="1:11" x14ac:dyDescent="0.2">
      <c r="A8" s="398" t="s">
        <v>722</v>
      </c>
      <c r="B8" s="399">
        <v>14461.451659118829</v>
      </c>
      <c r="C8" s="399">
        <v>6584.192878911942</v>
      </c>
      <c r="D8" s="929">
        <v>5113.3642453545417</v>
      </c>
      <c r="E8" s="399">
        <v>5052.9685630295407</v>
      </c>
      <c r="F8" s="929">
        <v>75.503194190391596</v>
      </c>
      <c r="G8" s="929">
        <v>85.399574082397123</v>
      </c>
      <c r="H8" s="399">
        <v>2302.0486042148723</v>
      </c>
      <c r="I8" s="399">
        <v>2470.6710423955274</v>
      </c>
      <c r="J8" s="929">
        <v>755.00947047490206</v>
      </c>
      <c r="K8" s="930">
        <v>2135.8526500190237</v>
      </c>
    </row>
    <row r="9" spans="1:11" x14ac:dyDescent="0.2">
      <c r="A9" s="398" t="s">
        <v>735</v>
      </c>
      <c r="B9" s="399">
        <v>23130.138849688137</v>
      </c>
      <c r="C9" s="399">
        <v>15178.842291595587</v>
      </c>
      <c r="D9" s="929">
        <v>7921.2395210407976</v>
      </c>
      <c r="E9" s="399">
        <v>7778.4295150747957</v>
      </c>
      <c r="F9" s="929">
        <v>221.64106706768345</v>
      </c>
      <c r="G9" s="929">
        <v>196.96446778450394</v>
      </c>
      <c r="H9" s="399">
        <v>4433.511738354131</v>
      </c>
      <c r="I9" s="399">
        <v>5097.7582927806343</v>
      </c>
      <c r="J9" s="929">
        <v>2324.7692219914788</v>
      </c>
      <c r="K9" s="930">
        <v>4159.2208994215989</v>
      </c>
    </row>
    <row r="10" spans="1:11" x14ac:dyDescent="0.2">
      <c r="A10" s="398" t="s">
        <v>736</v>
      </c>
      <c r="B10" s="399">
        <v>15361.06348185961</v>
      </c>
      <c r="C10" s="399">
        <v>4856.4205395748295</v>
      </c>
      <c r="D10" s="929">
        <v>6675.4231965581293</v>
      </c>
      <c r="E10" s="399">
        <v>6581.5432843270592</v>
      </c>
      <c r="F10" s="929">
        <v>138.80827873562396</v>
      </c>
      <c r="G10" s="929">
        <v>74.942779418493899</v>
      </c>
      <c r="H10" s="399">
        <v>2383.4981741023271</v>
      </c>
      <c r="I10" s="399">
        <v>2870.9045369969299</v>
      </c>
      <c r="J10" s="929">
        <v>656.90052667308555</v>
      </c>
      <c r="K10" s="930">
        <v>2643.0537615047556</v>
      </c>
    </row>
    <row r="11" spans="1:11" x14ac:dyDescent="0.2">
      <c r="A11" s="398" t="s">
        <v>737</v>
      </c>
      <c r="B11" s="399">
        <v>24461.556159129152</v>
      </c>
      <c r="C11" s="399">
        <v>9525.8779052094669</v>
      </c>
      <c r="D11" s="929">
        <v>8746.3017236939068</v>
      </c>
      <c r="E11" s="399">
        <v>8626.3874772583076</v>
      </c>
      <c r="F11" s="929">
        <v>190.32796344961312</v>
      </c>
      <c r="G11" s="929">
        <v>171.8377130303208</v>
      </c>
      <c r="H11" s="399">
        <v>4751.0366518244382</v>
      </c>
      <c r="I11" s="399">
        <v>5011.9286855263908</v>
      </c>
      <c r="J11" s="929">
        <v>1430.444522711867</v>
      </c>
      <c r="K11" s="930">
        <v>4544.3034071512666</v>
      </c>
    </row>
    <row r="12" spans="1:11" x14ac:dyDescent="0.2">
      <c r="A12" s="398" t="s">
        <v>738</v>
      </c>
      <c r="B12" s="399">
        <v>46749.025903458991</v>
      </c>
      <c r="C12" s="399">
        <v>25698.316087287621</v>
      </c>
      <c r="D12" s="929">
        <v>19134.178732396584</v>
      </c>
      <c r="E12" s="399">
        <v>18910.068916721335</v>
      </c>
      <c r="F12" s="929">
        <v>319.27835051944044</v>
      </c>
      <c r="G12" s="929">
        <v>479.49509384322937</v>
      </c>
      <c r="H12" s="399">
        <v>10435.377429584001</v>
      </c>
      <c r="I12" s="399">
        <v>11285.817476472343</v>
      </c>
      <c r="J12" s="929">
        <v>4555.8551206144075</v>
      </c>
      <c r="K12" s="930">
        <v>9535.6347208473435</v>
      </c>
    </row>
    <row r="13" spans="1:11" x14ac:dyDescent="0.2">
      <c r="A13" s="398" t="s">
        <v>739</v>
      </c>
      <c r="B13" s="399">
        <v>18101.455133847114</v>
      </c>
      <c r="C13" s="399">
        <v>8376.178813102084</v>
      </c>
      <c r="D13" s="929">
        <v>5563.2145258091223</v>
      </c>
      <c r="E13" s="399">
        <v>5489.7270989764902</v>
      </c>
      <c r="F13" s="929">
        <v>121.61827436811615</v>
      </c>
      <c r="G13" s="929">
        <v>85.646298447108762</v>
      </c>
      <c r="H13" s="399">
        <v>2891.0579950705992</v>
      </c>
      <c r="I13" s="399">
        <v>3351.7975112544091</v>
      </c>
      <c r="J13" s="929">
        <v>990.01687878428663</v>
      </c>
      <c r="K13" s="930">
        <v>2956.5569386882939</v>
      </c>
    </row>
    <row r="14" spans="1:11" x14ac:dyDescent="0.2">
      <c r="A14" s="400" t="s">
        <v>723</v>
      </c>
      <c r="B14" s="399">
        <v>15380.77800099729</v>
      </c>
      <c r="C14" s="399">
        <v>8789.5550674946608</v>
      </c>
      <c r="D14" s="929">
        <v>6146.9781312991836</v>
      </c>
      <c r="E14" s="399">
        <v>6039.1606371197995</v>
      </c>
      <c r="F14" s="929">
        <v>121.46829092636371</v>
      </c>
      <c r="G14" s="929">
        <v>210.26519591633573</v>
      </c>
      <c r="H14" s="399">
        <v>3056.62657015587</v>
      </c>
      <c r="I14" s="399">
        <v>3721.0014715536049</v>
      </c>
      <c r="J14" s="929">
        <v>1443.426828281777</v>
      </c>
      <c r="K14" s="930">
        <v>3198.9207661557393</v>
      </c>
    </row>
    <row r="15" spans="1:11" x14ac:dyDescent="0.2">
      <c r="A15" s="401" t="s">
        <v>740</v>
      </c>
      <c r="B15" s="402">
        <v>114303.30481552173</v>
      </c>
      <c r="C15" s="402">
        <v>54439.602221056157</v>
      </c>
      <c r="D15" s="931">
        <v>51715.021408415239</v>
      </c>
      <c r="E15" s="402">
        <v>51015.288816160588</v>
      </c>
      <c r="F15" s="931">
        <v>799.11912040361983</v>
      </c>
      <c r="G15" s="931">
        <v>1288.0652429468405</v>
      </c>
      <c r="H15" s="402">
        <v>21807.480572725144</v>
      </c>
      <c r="I15" s="402">
        <v>23364.639738079168</v>
      </c>
      <c r="J15" s="931">
        <v>7979.1588398488011</v>
      </c>
      <c r="K15" s="932">
        <v>20342.21184756601</v>
      </c>
    </row>
    <row r="16" spans="1:11" x14ac:dyDescent="0.2">
      <c r="A16" s="398" t="s">
        <v>715</v>
      </c>
      <c r="B16" s="399">
        <v>16666.854185969558</v>
      </c>
      <c r="C16" s="399">
        <v>9560.8088950452002</v>
      </c>
      <c r="D16" s="929">
        <v>6920.5401075319814</v>
      </c>
      <c r="E16" s="399">
        <v>6826.5168900449253</v>
      </c>
      <c r="F16" s="929">
        <v>137.41800150057688</v>
      </c>
      <c r="G16" s="929">
        <v>149.91925169421717</v>
      </c>
      <c r="H16" s="399">
        <v>3565.7998545787536</v>
      </c>
      <c r="I16" s="399">
        <v>4008.1293119474885</v>
      </c>
      <c r="J16" s="929">
        <v>1704.866989142485</v>
      </c>
      <c r="K16" s="930">
        <v>3405.6461759251433</v>
      </c>
    </row>
    <row r="17" spans="1:11" x14ac:dyDescent="0.2">
      <c r="A17" s="398" t="s">
        <v>785</v>
      </c>
      <c r="B17" s="399">
        <v>13738.194498728051</v>
      </c>
      <c r="C17" s="399">
        <v>7314.2446476612868</v>
      </c>
      <c r="D17" s="929">
        <v>6141.4935322621823</v>
      </c>
      <c r="E17" s="399">
        <v>6065.4888875818988</v>
      </c>
      <c r="F17" s="929">
        <v>132.50775027570472</v>
      </c>
      <c r="G17" s="929">
        <v>162.71614307476531</v>
      </c>
      <c r="H17" s="399">
        <v>2854.8478886805156</v>
      </c>
      <c r="I17" s="399">
        <v>3348.5688140109069</v>
      </c>
      <c r="J17" s="929">
        <v>1313.1506386105279</v>
      </c>
      <c r="K17" s="930">
        <v>2872.1828925780405</v>
      </c>
    </row>
    <row r="18" spans="1:11" x14ac:dyDescent="0.2">
      <c r="A18" s="398" t="s">
        <v>741</v>
      </c>
      <c r="B18" s="399">
        <v>16652.878145306677</v>
      </c>
      <c r="C18" s="399">
        <v>8922.3978158416121</v>
      </c>
      <c r="D18" s="929">
        <v>4904.4781183710202</v>
      </c>
      <c r="E18" s="399">
        <v>4841.9833727439136</v>
      </c>
      <c r="F18" s="929">
        <v>80.84352297252569</v>
      </c>
      <c r="G18" s="929">
        <v>124.27682838220171</v>
      </c>
      <c r="H18" s="399">
        <v>2994.3605035260648</v>
      </c>
      <c r="I18" s="399">
        <v>3137.2957000698639</v>
      </c>
      <c r="J18" s="929">
        <v>1168.0693216296174</v>
      </c>
      <c r="K18" s="930">
        <v>2642.9357928058612</v>
      </c>
    </row>
    <row r="19" spans="1:11" x14ac:dyDescent="0.2">
      <c r="A19" s="398" t="s">
        <v>742</v>
      </c>
      <c r="B19" s="399">
        <v>97797.082321270747</v>
      </c>
      <c r="C19" s="399">
        <v>49024.634406768026</v>
      </c>
      <c r="D19" s="929">
        <v>40355.023309020129</v>
      </c>
      <c r="E19" s="399">
        <v>39803.501651288803</v>
      </c>
      <c r="F19" s="929">
        <v>623.56715735317721</v>
      </c>
      <c r="G19" s="929">
        <v>1019.0128994641718</v>
      </c>
      <c r="H19" s="399">
        <v>16887.730256725794</v>
      </c>
      <c r="I19" s="399">
        <v>17236.864442305807</v>
      </c>
      <c r="J19" s="929">
        <v>5969.8321319829838</v>
      </c>
      <c r="K19" s="930">
        <v>14878.765641081272</v>
      </c>
    </row>
    <row r="20" spans="1:11" x14ac:dyDescent="0.2">
      <c r="A20" s="398" t="s">
        <v>743</v>
      </c>
      <c r="B20" s="399">
        <v>88759.236977552995</v>
      </c>
      <c r="C20" s="399">
        <v>35031.783164444307</v>
      </c>
      <c r="D20" s="929">
        <v>34307.575868640517</v>
      </c>
      <c r="E20" s="399">
        <v>33729.107252249261</v>
      </c>
      <c r="F20" s="929">
        <v>646.16588493586278</v>
      </c>
      <c r="G20" s="929">
        <v>826.19994903243196</v>
      </c>
      <c r="H20" s="399">
        <v>18418.580161050158</v>
      </c>
      <c r="I20" s="399">
        <v>19218.727804239454</v>
      </c>
      <c r="J20" s="929">
        <v>5695.4474391288495</v>
      </c>
      <c r="K20" s="930">
        <v>16914.165692086266</v>
      </c>
    </row>
    <row r="21" spans="1:11" x14ac:dyDescent="0.2">
      <c r="A21" s="398" t="s">
        <v>744</v>
      </c>
      <c r="B21" s="399">
        <v>32298.689765744573</v>
      </c>
      <c r="C21" s="399">
        <v>16744.465625993776</v>
      </c>
      <c r="D21" s="929">
        <v>14875.196098652214</v>
      </c>
      <c r="E21" s="399">
        <v>14695.92426734288</v>
      </c>
      <c r="F21" s="929">
        <v>257.5486591653347</v>
      </c>
      <c r="G21" s="929">
        <v>290.57700140197778</v>
      </c>
      <c r="H21" s="399">
        <v>6637.1221409126356</v>
      </c>
      <c r="I21" s="399">
        <v>7334.8094648168735</v>
      </c>
      <c r="J21" s="929">
        <v>2654.9681813501647</v>
      </c>
      <c r="K21" s="930">
        <v>6399.8093729797883</v>
      </c>
    </row>
    <row r="22" spans="1:11" x14ac:dyDescent="0.2">
      <c r="A22" s="398" t="s">
        <v>745</v>
      </c>
      <c r="B22" s="399">
        <v>16769.392385761552</v>
      </c>
      <c r="C22" s="399">
        <v>5307.2358039677392</v>
      </c>
      <c r="D22" s="929">
        <v>6592.9711363045453</v>
      </c>
      <c r="E22" s="399">
        <v>6485.3852942642743</v>
      </c>
      <c r="F22" s="929">
        <v>130.61651620227036</v>
      </c>
      <c r="G22" s="929">
        <v>95.232012856884666</v>
      </c>
      <c r="H22" s="399">
        <v>3217.3564692666127</v>
      </c>
      <c r="I22" s="399">
        <v>3832.2238279752287</v>
      </c>
      <c r="J22" s="929">
        <v>1093.7948007377438</v>
      </c>
      <c r="K22" s="930">
        <v>3452.2105996531445</v>
      </c>
    </row>
    <row r="23" spans="1:11" x14ac:dyDescent="0.2">
      <c r="A23" s="398" t="s">
        <v>746</v>
      </c>
      <c r="B23" s="399">
        <v>22373.060627201317</v>
      </c>
      <c r="C23" s="399">
        <v>9683.8807198427457</v>
      </c>
      <c r="D23" s="929">
        <v>8860.286712710029</v>
      </c>
      <c r="E23" s="399">
        <v>8755.3679498588026</v>
      </c>
      <c r="F23" s="929">
        <v>131.16279502922333</v>
      </c>
      <c r="G23" s="929">
        <v>184.42981650531951</v>
      </c>
      <c r="H23" s="399">
        <v>3487.6546686030224</v>
      </c>
      <c r="I23" s="399">
        <v>3622.6666964954561</v>
      </c>
      <c r="J23" s="929">
        <v>1198.6979125323573</v>
      </c>
      <c r="K23" s="930">
        <v>3105.9908593702753</v>
      </c>
    </row>
    <row r="24" spans="1:11" x14ac:dyDescent="0.2">
      <c r="A24" s="400" t="s">
        <v>747</v>
      </c>
      <c r="B24" s="403">
        <v>68102.233853961123</v>
      </c>
      <c r="C24" s="403">
        <v>39546.491311238198</v>
      </c>
      <c r="D24" s="933">
        <v>24175.892693371658</v>
      </c>
      <c r="E24" s="403">
        <v>23808.793221547829</v>
      </c>
      <c r="F24" s="933">
        <v>433.92329631434933</v>
      </c>
      <c r="G24" s="933">
        <v>624.8889707430933</v>
      </c>
      <c r="H24" s="403">
        <v>11969.809664489312</v>
      </c>
      <c r="I24" s="403">
        <v>13876.494344555244</v>
      </c>
      <c r="J24" s="933">
        <v>5537.0418484612619</v>
      </c>
      <c r="K24" s="934">
        <v>11740.711125651114</v>
      </c>
    </row>
    <row r="25" spans="1:11" x14ac:dyDescent="0.2">
      <c r="A25" s="398" t="s">
        <v>748</v>
      </c>
      <c r="B25" s="399">
        <v>15702.09881800989</v>
      </c>
      <c r="C25" s="399">
        <v>8258.5770046189264</v>
      </c>
      <c r="D25" s="929">
        <v>6463.8377455787067</v>
      </c>
      <c r="E25" s="399">
        <v>6345.356589066766</v>
      </c>
      <c r="F25" s="929">
        <v>139.57364353407581</v>
      </c>
      <c r="G25" s="929">
        <v>150.58384575644649</v>
      </c>
      <c r="H25" s="399">
        <v>3351.4539364507827</v>
      </c>
      <c r="I25" s="399">
        <v>3490.0047251800829</v>
      </c>
      <c r="J25" s="929">
        <v>1370.4922303736641</v>
      </c>
      <c r="K25" s="930">
        <v>3024.9904393869128</v>
      </c>
    </row>
    <row r="26" spans="1:11" x14ac:dyDescent="0.2">
      <c r="A26" s="398" t="s">
        <v>749</v>
      </c>
      <c r="B26" s="399">
        <v>23833.803515513879</v>
      </c>
      <c r="C26" s="399">
        <v>12002.99521260103</v>
      </c>
      <c r="D26" s="929">
        <v>9399.3881160505298</v>
      </c>
      <c r="E26" s="399">
        <v>9245.3931919269489</v>
      </c>
      <c r="F26" s="929">
        <v>152.41642210378402</v>
      </c>
      <c r="G26" s="929">
        <v>316.16945896769977</v>
      </c>
      <c r="H26" s="399">
        <v>4581.3090419331229</v>
      </c>
      <c r="I26" s="399">
        <v>4970.680102020814</v>
      </c>
      <c r="J26" s="929">
        <v>1831.2935869916862</v>
      </c>
      <c r="K26" s="930">
        <v>4343.0963032739664</v>
      </c>
    </row>
    <row r="27" spans="1:11" x14ac:dyDescent="0.2">
      <c r="A27" s="398" t="s">
        <v>750</v>
      </c>
      <c r="B27" s="399">
        <v>69797.807677530393</v>
      </c>
      <c r="C27" s="399">
        <v>43489.317822864265</v>
      </c>
      <c r="D27" s="929">
        <v>19616.296020560174</v>
      </c>
      <c r="E27" s="399">
        <v>19121.43715140735</v>
      </c>
      <c r="F27" s="929">
        <v>519.38178575543827</v>
      </c>
      <c r="G27" s="929">
        <v>607.471034608119</v>
      </c>
      <c r="H27" s="399">
        <v>8642.4949162576122</v>
      </c>
      <c r="I27" s="399">
        <v>10989.788394030154</v>
      </c>
      <c r="J27" s="929">
        <v>4022.1483774881103</v>
      </c>
      <c r="K27" s="930">
        <v>9078.0109559776938</v>
      </c>
    </row>
    <row r="28" spans="1:11" x14ac:dyDescent="0.2">
      <c r="A28" s="398" t="s">
        <v>751</v>
      </c>
      <c r="B28" s="399">
        <v>616949.13278203271</v>
      </c>
      <c r="C28" s="399">
        <v>285728.63135943573</v>
      </c>
      <c r="D28" s="929">
        <v>217749.50164233067</v>
      </c>
      <c r="E28" s="399">
        <v>214261.18658603233</v>
      </c>
      <c r="F28" s="929">
        <v>3231.2311779823804</v>
      </c>
      <c r="G28" s="929">
        <v>4564.8865595949992</v>
      </c>
      <c r="H28" s="399">
        <v>99511.982493455391</v>
      </c>
      <c r="I28" s="399">
        <v>101318.72449274233</v>
      </c>
      <c r="J28" s="929">
        <v>28068.641010985659</v>
      </c>
      <c r="K28" s="930">
        <v>88796.97823410017</v>
      </c>
    </row>
    <row r="29" spans="1:11" x14ac:dyDescent="0.2">
      <c r="A29" s="398" t="s">
        <v>752</v>
      </c>
      <c r="B29" s="399">
        <v>29236.053582569471</v>
      </c>
      <c r="C29" s="399">
        <v>18283.861736960596</v>
      </c>
      <c r="D29" s="929">
        <v>11696.877471261687</v>
      </c>
      <c r="E29" s="399">
        <v>11506.951296079651</v>
      </c>
      <c r="F29" s="929">
        <v>248.74581404533811</v>
      </c>
      <c r="G29" s="929">
        <v>389.34389476211425</v>
      </c>
      <c r="H29" s="399">
        <v>5695.5863354602625</v>
      </c>
      <c r="I29" s="399">
        <v>7533.539917219463</v>
      </c>
      <c r="J29" s="929">
        <v>3398.1546301032372</v>
      </c>
      <c r="K29" s="930">
        <v>6454.4017754277284</v>
      </c>
    </row>
    <row r="30" spans="1:11" x14ac:dyDescent="0.2">
      <c r="A30" s="398" t="s">
        <v>753</v>
      </c>
      <c r="B30" s="399">
        <v>61794.346802578126</v>
      </c>
      <c r="C30" s="399">
        <v>28170.036039306797</v>
      </c>
      <c r="D30" s="929">
        <v>25374.333090570552</v>
      </c>
      <c r="E30" s="399">
        <v>25005.128668177709</v>
      </c>
      <c r="F30" s="929">
        <v>496.79501987352245</v>
      </c>
      <c r="G30" s="929">
        <v>510.93534648467664</v>
      </c>
      <c r="H30" s="399">
        <v>12181.037662574929</v>
      </c>
      <c r="I30" s="399">
        <v>14185.500469692957</v>
      </c>
      <c r="J30" s="929">
        <v>4310.8817507749254</v>
      </c>
      <c r="K30" s="930">
        <v>12606.097496204055</v>
      </c>
    </row>
    <row r="31" spans="1:11" x14ac:dyDescent="0.2">
      <c r="A31" s="398" t="s">
        <v>718</v>
      </c>
      <c r="B31" s="399">
        <v>17073.067248205531</v>
      </c>
      <c r="C31" s="399">
        <v>6541.7971991158893</v>
      </c>
      <c r="D31" s="929">
        <v>6974.506851387303</v>
      </c>
      <c r="E31" s="399">
        <v>6918.8720461100447</v>
      </c>
      <c r="F31" s="929">
        <v>99.621206566773495</v>
      </c>
      <c r="G31" s="929">
        <v>63.304551543284823</v>
      </c>
      <c r="H31" s="399">
        <v>2713.0354242580497</v>
      </c>
      <c r="I31" s="399">
        <v>2702.5296168305808</v>
      </c>
      <c r="J31" s="929">
        <v>832.50564991172268</v>
      </c>
      <c r="K31" s="930">
        <v>2388.2817496110351</v>
      </c>
    </row>
    <row r="32" spans="1:11" x14ac:dyDescent="0.2">
      <c r="A32" s="398" t="s">
        <v>754</v>
      </c>
      <c r="B32" s="399">
        <v>163885.96701318995</v>
      </c>
      <c r="C32" s="399">
        <v>99679.660651455706</v>
      </c>
      <c r="D32" s="929">
        <v>66841.573965436226</v>
      </c>
      <c r="E32" s="399">
        <v>65561.954291132381</v>
      </c>
      <c r="F32" s="929">
        <v>1210.7319497758699</v>
      </c>
      <c r="G32" s="929">
        <v>2330.2335982819318</v>
      </c>
      <c r="H32" s="399">
        <v>34539.29090515706</v>
      </c>
      <c r="I32" s="399">
        <v>39027.209757185708</v>
      </c>
      <c r="J32" s="929">
        <v>14795.128097660669</v>
      </c>
      <c r="K32" s="930">
        <v>33236.4243130049</v>
      </c>
    </row>
    <row r="33" spans="1:11" x14ac:dyDescent="0.2">
      <c r="A33" s="398" t="s">
        <v>755</v>
      </c>
      <c r="B33" s="399">
        <v>25587.004562426682</v>
      </c>
      <c r="C33" s="399">
        <v>12494.781240462215</v>
      </c>
      <c r="D33" s="929">
        <v>8036.6263639011149</v>
      </c>
      <c r="E33" s="399">
        <v>7871.7929715735618</v>
      </c>
      <c r="F33" s="929">
        <v>174.97456028668111</v>
      </c>
      <c r="G33" s="929">
        <v>209.59504589186233</v>
      </c>
      <c r="H33" s="399">
        <v>5793.492117129189</v>
      </c>
      <c r="I33" s="399">
        <v>3829.7054207960005</v>
      </c>
      <c r="J33" s="929">
        <v>1175.1476427296684</v>
      </c>
      <c r="K33" s="930">
        <v>3447.576323410442</v>
      </c>
    </row>
    <row r="34" spans="1:11" x14ac:dyDescent="0.2">
      <c r="A34" s="400" t="s">
        <v>756</v>
      </c>
      <c r="B34" s="399">
        <v>16728.678500046968</v>
      </c>
      <c r="C34" s="399">
        <v>6692.6885192605578</v>
      </c>
      <c r="D34" s="929">
        <v>6229.5584108701869</v>
      </c>
      <c r="E34" s="399">
        <v>6101.3928704612908</v>
      </c>
      <c r="F34" s="929">
        <v>140.5454197530963</v>
      </c>
      <c r="G34" s="929">
        <v>121.66021046890222</v>
      </c>
      <c r="H34" s="399">
        <v>2554.3319299015789</v>
      </c>
      <c r="I34" s="399">
        <v>3238.1520164760591</v>
      </c>
      <c r="J34" s="929">
        <v>950.17041359074153</v>
      </c>
      <c r="K34" s="930">
        <v>2882.9895823261409</v>
      </c>
    </row>
    <row r="35" spans="1:11" x14ac:dyDescent="0.2">
      <c r="A35" s="401" t="s">
        <v>720</v>
      </c>
      <c r="B35" s="402">
        <v>16974.468898494437</v>
      </c>
      <c r="C35" s="402">
        <v>10770.742248644354</v>
      </c>
      <c r="D35" s="931">
        <v>5996.1001009205838</v>
      </c>
      <c r="E35" s="402">
        <v>5891.0429073736041</v>
      </c>
      <c r="F35" s="931">
        <v>127.81238421903142</v>
      </c>
      <c r="G35" s="931">
        <v>193.04023126982793</v>
      </c>
      <c r="H35" s="402">
        <v>3013.3847508095646</v>
      </c>
      <c r="I35" s="402">
        <v>3747.890380583543</v>
      </c>
      <c r="J35" s="931">
        <v>1472.18852087852</v>
      </c>
      <c r="K35" s="932">
        <v>3275.816518761575</v>
      </c>
    </row>
    <row r="36" spans="1:11" x14ac:dyDescent="0.2">
      <c r="A36" s="398" t="s">
        <v>757</v>
      </c>
      <c r="B36" s="399">
        <v>47307.863524627428</v>
      </c>
      <c r="C36" s="399">
        <v>18243.147537943431</v>
      </c>
      <c r="D36" s="929">
        <v>18020.532379439868</v>
      </c>
      <c r="E36" s="399">
        <v>17781.145839628407</v>
      </c>
      <c r="F36" s="929">
        <v>280.36319472068897</v>
      </c>
      <c r="G36" s="929">
        <v>382.32018729919662</v>
      </c>
      <c r="H36" s="399">
        <v>9577.6904923417605</v>
      </c>
      <c r="I36" s="399">
        <v>8177.4044208242067</v>
      </c>
      <c r="J36" s="929">
        <v>2166.2423636622148</v>
      </c>
      <c r="K36" s="930">
        <v>7322.3918158560728</v>
      </c>
    </row>
    <row r="37" spans="1:11" x14ac:dyDescent="0.2">
      <c r="A37" s="398" t="s">
        <v>758</v>
      </c>
      <c r="B37" s="399">
        <v>42377.322209578546</v>
      </c>
      <c r="C37" s="399">
        <v>25075.102237162471</v>
      </c>
      <c r="D37" s="929">
        <v>17476.580074690075</v>
      </c>
      <c r="E37" s="399">
        <v>17195.878946078319</v>
      </c>
      <c r="F37" s="929">
        <v>409.31880789412673</v>
      </c>
      <c r="G37" s="929">
        <v>394.11249653338012</v>
      </c>
      <c r="H37" s="399">
        <v>9006.6518469841885</v>
      </c>
      <c r="I37" s="399">
        <v>10295.502293083089</v>
      </c>
      <c r="J37" s="929">
        <v>4300.3123334229967</v>
      </c>
      <c r="K37" s="930">
        <v>8665.4754055609428</v>
      </c>
    </row>
    <row r="38" spans="1:11" x14ac:dyDescent="0.2">
      <c r="A38" s="398" t="s">
        <v>759</v>
      </c>
      <c r="B38" s="399">
        <v>134075.34262170389</v>
      </c>
      <c r="C38" s="399">
        <v>60519.775219730967</v>
      </c>
      <c r="D38" s="929">
        <v>49791.652696814199</v>
      </c>
      <c r="E38" s="399">
        <v>49108.767227786411</v>
      </c>
      <c r="F38" s="929">
        <v>832.27681442412586</v>
      </c>
      <c r="G38" s="929">
        <v>1024.0207214680806</v>
      </c>
      <c r="H38" s="399">
        <v>26028.687378286129</v>
      </c>
      <c r="I38" s="399">
        <v>22833.239140233436</v>
      </c>
      <c r="J38" s="929">
        <v>6950.3327769626094</v>
      </c>
      <c r="K38" s="930">
        <v>20268.300125686383</v>
      </c>
    </row>
    <row r="39" spans="1:11" x14ac:dyDescent="0.2">
      <c r="A39" s="398" t="s">
        <v>719</v>
      </c>
      <c r="B39" s="399">
        <v>14690.295168604785</v>
      </c>
      <c r="C39" s="399">
        <v>8151.7056878033336</v>
      </c>
      <c r="D39" s="929">
        <v>6149.6568078962928</v>
      </c>
      <c r="E39" s="399">
        <v>6067.583099428688</v>
      </c>
      <c r="F39" s="929">
        <v>107.09769331058843</v>
      </c>
      <c r="G39" s="929">
        <v>157.20854918999558</v>
      </c>
      <c r="H39" s="399">
        <v>2899.5527496715963</v>
      </c>
      <c r="I39" s="399">
        <v>3845.3550055249539</v>
      </c>
      <c r="J39" s="929">
        <v>1493.178595816333</v>
      </c>
      <c r="K39" s="930">
        <v>3345.1579042811609</v>
      </c>
    </row>
    <row r="40" spans="1:11" x14ac:dyDescent="0.2">
      <c r="A40" s="398" t="s">
        <v>760</v>
      </c>
      <c r="B40" s="399">
        <v>167191.72224361493</v>
      </c>
      <c r="C40" s="399">
        <v>61215.126107607197</v>
      </c>
      <c r="D40" s="929">
        <v>64774.262283075637</v>
      </c>
      <c r="E40" s="399">
        <v>63676.020868210355</v>
      </c>
      <c r="F40" s="929">
        <v>1327.714369874057</v>
      </c>
      <c r="G40" s="929">
        <v>1029.4817007823092</v>
      </c>
      <c r="H40" s="399">
        <v>26728.327376602439</v>
      </c>
      <c r="I40" s="399">
        <v>34022.235508911726</v>
      </c>
      <c r="J40" s="929">
        <v>9352.6534548517611</v>
      </c>
      <c r="K40" s="930">
        <v>30699.818279758052</v>
      </c>
    </row>
    <row r="41" spans="1:11" x14ac:dyDescent="0.2">
      <c r="A41" s="398" t="s">
        <v>761</v>
      </c>
      <c r="B41" s="399">
        <v>26586.912267337011</v>
      </c>
      <c r="C41" s="399">
        <v>14521.210278420718</v>
      </c>
      <c r="D41" s="929">
        <v>7403.3602082308007</v>
      </c>
      <c r="E41" s="399">
        <v>7276.3239148487346</v>
      </c>
      <c r="F41" s="929">
        <v>123.51449569743846</v>
      </c>
      <c r="G41" s="929">
        <v>164.20970571620816</v>
      </c>
      <c r="H41" s="399">
        <v>5708.040722898988</v>
      </c>
      <c r="I41" s="399">
        <v>3449.1511638148008</v>
      </c>
      <c r="J41" s="929">
        <v>1059.0753960139243</v>
      </c>
      <c r="K41" s="930">
        <v>3079.4807110499169</v>
      </c>
    </row>
    <row r="42" spans="1:11" x14ac:dyDescent="0.2">
      <c r="A42" s="398" t="s">
        <v>762</v>
      </c>
      <c r="B42" s="399">
        <v>21501.782710872911</v>
      </c>
      <c r="C42" s="399">
        <v>7408.2589313764847</v>
      </c>
      <c r="D42" s="929">
        <v>8699.662803465857</v>
      </c>
      <c r="E42" s="399">
        <v>8574.2298457269426</v>
      </c>
      <c r="F42" s="929">
        <v>144.5935137263553</v>
      </c>
      <c r="G42" s="929">
        <v>122.32584818393902</v>
      </c>
      <c r="H42" s="399">
        <v>3733.6795358516015</v>
      </c>
      <c r="I42" s="399">
        <v>4368.3747026307974</v>
      </c>
      <c r="J42" s="929">
        <v>1156.5875184393269</v>
      </c>
      <c r="K42" s="930">
        <v>3932.1619958854062</v>
      </c>
    </row>
    <row r="43" spans="1:11" x14ac:dyDescent="0.2">
      <c r="A43" s="398" t="s">
        <v>763</v>
      </c>
      <c r="B43" s="399">
        <v>122357.5977132617</v>
      </c>
      <c r="C43" s="399">
        <v>58176.794937869308</v>
      </c>
      <c r="D43" s="929">
        <v>42138.216144103797</v>
      </c>
      <c r="E43" s="399">
        <v>41567.453316399173</v>
      </c>
      <c r="F43" s="929">
        <v>652.03452321912482</v>
      </c>
      <c r="G43" s="929">
        <v>888.14700491035387</v>
      </c>
      <c r="H43" s="399">
        <v>19786.828690373375</v>
      </c>
      <c r="I43" s="399">
        <v>20105.20675136436</v>
      </c>
      <c r="J43" s="929">
        <v>6097.899442160513</v>
      </c>
      <c r="K43" s="930">
        <v>17425.237467752926</v>
      </c>
    </row>
    <row r="44" spans="1:11" x14ac:dyDescent="0.2">
      <c r="A44" s="400" t="s">
        <v>764</v>
      </c>
      <c r="B44" s="403">
        <v>137091.48610431605</v>
      </c>
      <c r="C44" s="403">
        <v>51503.394284971684</v>
      </c>
      <c r="D44" s="933">
        <v>57896.895338629445</v>
      </c>
      <c r="E44" s="403">
        <v>57085.790177979405</v>
      </c>
      <c r="F44" s="933">
        <v>1033.8987600160719</v>
      </c>
      <c r="G44" s="933">
        <v>980.73650222775814</v>
      </c>
      <c r="H44" s="403">
        <v>23584.786594653888</v>
      </c>
      <c r="I44" s="403">
        <v>21264.830781179033</v>
      </c>
      <c r="J44" s="933">
        <v>5801.1949930602441</v>
      </c>
      <c r="K44" s="934">
        <v>18976.687818928269</v>
      </c>
    </row>
    <row r="45" spans="1:11" x14ac:dyDescent="0.2">
      <c r="A45" s="401" t="s">
        <v>765</v>
      </c>
      <c r="B45" s="402">
        <v>16668.642581749195</v>
      </c>
      <c r="C45" s="402">
        <v>6517.9859723737582</v>
      </c>
      <c r="D45" s="931">
        <v>6419.960256103589</v>
      </c>
      <c r="E45" s="402">
        <v>6303.3166412518249</v>
      </c>
      <c r="F45" s="931">
        <v>148.07981690500918</v>
      </c>
      <c r="G45" s="931">
        <v>88.865034628936371</v>
      </c>
      <c r="H45" s="402">
        <v>2687.8693069148349</v>
      </c>
      <c r="I45" s="402">
        <v>3365.0369435087614</v>
      </c>
      <c r="J45" s="931">
        <v>958.82702035844977</v>
      </c>
      <c r="K45" s="932">
        <v>2970.8434603561059</v>
      </c>
    </row>
    <row r="46" spans="1:11" x14ac:dyDescent="0.2">
      <c r="A46" s="398" t="s">
        <v>717</v>
      </c>
      <c r="B46" s="399">
        <v>16359.632332688141</v>
      </c>
      <c r="C46" s="399">
        <v>6352.1544543795744</v>
      </c>
      <c r="D46" s="929">
        <v>6007.2982882297902</v>
      </c>
      <c r="E46" s="399">
        <v>5880.1720838896535</v>
      </c>
      <c r="F46" s="929">
        <v>110.04800830538751</v>
      </c>
      <c r="G46" s="929">
        <v>113.50571316801064</v>
      </c>
      <c r="H46" s="399">
        <v>2986.1454017530868</v>
      </c>
      <c r="I46" s="399">
        <v>2982.8627272804711</v>
      </c>
      <c r="J46" s="929">
        <v>764.61675314757258</v>
      </c>
      <c r="K46" s="930">
        <v>2629.4035499585648</v>
      </c>
    </row>
    <row r="47" spans="1:11" x14ac:dyDescent="0.2">
      <c r="A47" s="398" t="s">
        <v>766</v>
      </c>
      <c r="B47" s="399">
        <v>52562.757418611378</v>
      </c>
      <c r="C47" s="399">
        <v>24434.954106127458</v>
      </c>
      <c r="D47" s="929">
        <v>17084.630509667855</v>
      </c>
      <c r="E47" s="399">
        <v>16909.987745660346</v>
      </c>
      <c r="F47" s="929">
        <v>222.20535173278017</v>
      </c>
      <c r="G47" s="929">
        <v>283.87110687957255</v>
      </c>
      <c r="H47" s="399">
        <v>11750.277359048623</v>
      </c>
      <c r="I47" s="399">
        <v>8250.776587372713</v>
      </c>
      <c r="J47" s="929">
        <v>2459.3753210628433</v>
      </c>
      <c r="K47" s="930">
        <v>7352.0966538382181</v>
      </c>
    </row>
    <row r="48" spans="1:11" x14ac:dyDescent="0.2">
      <c r="A48" s="398" t="s">
        <v>767</v>
      </c>
      <c r="B48" s="399">
        <v>22698.819015742629</v>
      </c>
      <c r="C48" s="399">
        <v>14470.27737237845</v>
      </c>
      <c r="D48" s="929">
        <v>6531.4368923903858</v>
      </c>
      <c r="E48" s="399">
        <v>6385.2846134620449</v>
      </c>
      <c r="F48" s="929">
        <v>214.66594373146711</v>
      </c>
      <c r="G48" s="929">
        <v>242.84094627288266</v>
      </c>
      <c r="H48" s="399">
        <v>3321.5778600985755</v>
      </c>
      <c r="I48" s="399">
        <v>4218.809998792015</v>
      </c>
      <c r="J48" s="929">
        <v>1682.3503835688598</v>
      </c>
      <c r="K48" s="930">
        <v>3528.5686110227639</v>
      </c>
    </row>
    <row r="49" spans="1:11" x14ac:dyDescent="0.2">
      <c r="A49" s="398" t="s">
        <v>768</v>
      </c>
      <c r="B49" s="399">
        <v>193664.42077724385</v>
      </c>
      <c r="C49" s="399">
        <v>88322.606514455634</v>
      </c>
      <c r="D49" s="929">
        <v>61762.72926945889</v>
      </c>
      <c r="E49" s="399">
        <v>60683.253788498456</v>
      </c>
      <c r="F49" s="929">
        <v>1147.1570245499743</v>
      </c>
      <c r="G49" s="929">
        <v>1342.9684770341232</v>
      </c>
      <c r="H49" s="399">
        <v>37469.659584019522</v>
      </c>
      <c r="I49" s="399">
        <v>33763.390399444455</v>
      </c>
      <c r="J49" s="929">
        <v>9960.6501168459436</v>
      </c>
      <c r="K49" s="930">
        <v>30079.819898522419</v>
      </c>
    </row>
    <row r="50" spans="1:11" x14ac:dyDescent="0.2">
      <c r="A50" s="398" t="s">
        <v>769</v>
      </c>
      <c r="B50" s="399">
        <v>478986.62174299551</v>
      </c>
      <c r="C50" s="399">
        <v>198255.05276850006</v>
      </c>
      <c r="D50" s="929">
        <v>184118.5242872618</v>
      </c>
      <c r="E50" s="399">
        <v>181618.19444750002</v>
      </c>
      <c r="F50" s="929">
        <v>2501.5350739722953</v>
      </c>
      <c r="G50" s="929">
        <v>3195.655878178668</v>
      </c>
      <c r="H50" s="399">
        <v>73698.266496553697</v>
      </c>
      <c r="I50" s="399">
        <v>79834.731963017315</v>
      </c>
      <c r="J50" s="929">
        <v>21379.067125250767</v>
      </c>
      <c r="K50" s="930">
        <v>70852.55536749991</v>
      </c>
    </row>
    <row r="51" spans="1:11" x14ac:dyDescent="0.2">
      <c r="A51" s="398" t="s">
        <v>770</v>
      </c>
      <c r="B51" s="399">
        <v>191956.65046131221</v>
      </c>
      <c r="C51" s="399">
        <v>78990.145690553967</v>
      </c>
      <c r="D51" s="929">
        <v>76861.881068868548</v>
      </c>
      <c r="E51" s="399">
        <v>76118.806760749227</v>
      </c>
      <c r="F51" s="929">
        <v>906.02883471023813</v>
      </c>
      <c r="G51" s="929">
        <v>1164.0730826476829</v>
      </c>
      <c r="H51" s="399">
        <v>28391.358170913027</v>
      </c>
      <c r="I51" s="399">
        <v>31323.068337323384</v>
      </c>
      <c r="J51" s="929">
        <v>8797.1605608381014</v>
      </c>
      <c r="K51" s="930">
        <v>27998.319666404819</v>
      </c>
    </row>
    <row r="52" spans="1:11" x14ac:dyDescent="0.2">
      <c r="A52" s="398" t="s">
        <v>716</v>
      </c>
      <c r="B52" s="399">
        <v>15660.683596519822</v>
      </c>
      <c r="C52" s="399">
        <v>4653.6018013010189</v>
      </c>
      <c r="D52" s="929">
        <v>6003.434316855275</v>
      </c>
      <c r="E52" s="399">
        <v>5864.2903050512232</v>
      </c>
      <c r="F52" s="929">
        <v>150.43253137856232</v>
      </c>
      <c r="G52" s="929">
        <v>131.44452024998765</v>
      </c>
      <c r="H52" s="399">
        <v>3860.4219817555613</v>
      </c>
      <c r="I52" s="399">
        <v>3296.5542280131917</v>
      </c>
      <c r="J52" s="929">
        <v>1050.5965072761978</v>
      </c>
      <c r="K52" s="930">
        <v>2830.4288115284471</v>
      </c>
    </row>
    <row r="53" spans="1:11" x14ac:dyDescent="0.2">
      <c r="A53" s="398" t="s">
        <v>771</v>
      </c>
      <c r="B53" s="399">
        <v>25137.318628418452</v>
      </c>
      <c r="C53" s="399">
        <v>7028.2192204661314</v>
      </c>
      <c r="D53" s="929">
        <v>9946.5112408874829</v>
      </c>
      <c r="E53" s="399">
        <v>9819.5607276620976</v>
      </c>
      <c r="F53" s="929">
        <v>172.41565918921594</v>
      </c>
      <c r="G53" s="929">
        <v>170.29867625008546</v>
      </c>
      <c r="H53" s="399">
        <v>6099.0778373679022</v>
      </c>
      <c r="I53" s="399">
        <v>4981.4578689107793</v>
      </c>
      <c r="J53" s="929">
        <v>1443.7378855120771</v>
      </c>
      <c r="K53" s="930">
        <v>4324.5173714510356</v>
      </c>
    </row>
    <row r="54" spans="1:11" x14ac:dyDescent="0.2">
      <c r="A54" s="400" t="s">
        <v>772</v>
      </c>
      <c r="B54" s="403">
        <v>20520.840879366464</v>
      </c>
      <c r="C54" s="403">
        <v>7724.3158810762898</v>
      </c>
      <c r="D54" s="933">
        <v>7104.0338787810097</v>
      </c>
      <c r="E54" s="403">
        <v>6981.7532386290968</v>
      </c>
      <c r="F54" s="933">
        <v>103.09459897970032</v>
      </c>
      <c r="G54" s="933">
        <v>143.07665354553268</v>
      </c>
      <c r="H54" s="403">
        <v>4598.894533840672</v>
      </c>
      <c r="I54" s="403">
        <v>3923.8046241638831</v>
      </c>
      <c r="J54" s="933">
        <v>1140.525662520027</v>
      </c>
      <c r="K54" s="934">
        <v>3486.9745449193902</v>
      </c>
    </row>
    <row r="55" spans="1:11" x14ac:dyDescent="0.2">
      <c r="A55" s="401" t="s">
        <v>773</v>
      </c>
      <c r="B55" s="402">
        <v>36214.739774292058</v>
      </c>
      <c r="C55" s="402">
        <v>10696.906103774838</v>
      </c>
      <c r="D55" s="931">
        <v>14890.977816368511</v>
      </c>
      <c r="E55" s="402">
        <v>14655.427471309089</v>
      </c>
      <c r="F55" s="931">
        <v>275.74179721817438</v>
      </c>
      <c r="G55" s="931">
        <v>251.94610168282554</v>
      </c>
      <c r="H55" s="402">
        <v>7313.733174912034</v>
      </c>
      <c r="I55" s="402">
        <v>7281.5316825442178</v>
      </c>
      <c r="J55" s="931">
        <v>1948.7905115804147</v>
      </c>
      <c r="K55" s="932">
        <v>6572.2934630548962</v>
      </c>
    </row>
    <row r="56" spans="1:11" x14ac:dyDescent="0.2">
      <c r="A56" s="398" t="s">
        <v>774</v>
      </c>
      <c r="B56" s="399">
        <v>334959.47390451352</v>
      </c>
      <c r="C56" s="399">
        <v>125292.96984136822</v>
      </c>
      <c r="D56" s="929">
        <v>131903.96538008639</v>
      </c>
      <c r="E56" s="399">
        <v>129957.21766863248</v>
      </c>
      <c r="F56" s="929">
        <v>2202.7073279444003</v>
      </c>
      <c r="G56" s="929">
        <v>1985.2263171373418</v>
      </c>
      <c r="H56" s="399">
        <v>52041.528297921912</v>
      </c>
      <c r="I56" s="399">
        <v>63378.820830025004</v>
      </c>
      <c r="J56" s="929">
        <v>16403.562966929523</v>
      </c>
      <c r="K56" s="930">
        <v>57641.84857690474</v>
      </c>
    </row>
    <row r="57" spans="1:11" x14ac:dyDescent="0.2">
      <c r="A57" s="398" t="s">
        <v>775</v>
      </c>
      <c r="B57" s="399">
        <v>23764.098468430686</v>
      </c>
      <c r="C57" s="399">
        <v>7938.5203804364874</v>
      </c>
      <c r="D57" s="929">
        <v>10008.995947584339</v>
      </c>
      <c r="E57" s="399">
        <v>9841.9107255058425</v>
      </c>
      <c r="F57" s="929">
        <v>202.18659764994629</v>
      </c>
      <c r="G57" s="929">
        <v>204.1392852799224</v>
      </c>
      <c r="H57" s="399">
        <v>3951.9559048694477</v>
      </c>
      <c r="I57" s="399">
        <v>4586.059617637392</v>
      </c>
      <c r="J57" s="929">
        <v>1087.5387046198096</v>
      </c>
      <c r="K57" s="930">
        <v>4209.0200634244993</v>
      </c>
    </row>
    <row r="58" spans="1:11" x14ac:dyDescent="0.2">
      <c r="A58" s="398" t="s">
        <v>776</v>
      </c>
      <c r="B58" s="399">
        <v>25435.814773850594</v>
      </c>
      <c r="C58" s="399">
        <v>13111.48426995611</v>
      </c>
      <c r="D58" s="929">
        <v>10985.739491713412</v>
      </c>
      <c r="E58" s="399">
        <v>10761.762372842615</v>
      </c>
      <c r="F58" s="929">
        <v>263.8102735170645</v>
      </c>
      <c r="G58" s="929">
        <v>316.16713653694615</v>
      </c>
      <c r="H58" s="399">
        <v>4983.178188270118</v>
      </c>
      <c r="I58" s="399">
        <v>5470.3745167958423</v>
      </c>
      <c r="J58" s="929">
        <v>2093.4167804768717</v>
      </c>
      <c r="K58" s="930">
        <v>4706.9965562133439</v>
      </c>
    </row>
    <row r="59" spans="1:11" x14ac:dyDescent="0.2">
      <c r="A59" s="398" t="s">
        <v>777</v>
      </c>
      <c r="B59" s="399">
        <v>26824.491357724797</v>
      </c>
      <c r="C59" s="399">
        <v>12177.466586079923</v>
      </c>
      <c r="D59" s="929">
        <v>10353.460348445495</v>
      </c>
      <c r="E59" s="399">
        <v>10212.269257664959</v>
      </c>
      <c r="F59" s="929">
        <v>156.18705882776243</v>
      </c>
      <c r="G59" s="929">
        <v>169.03904949879379</v>
      </c>
      <c r="H59" s="399">
        <v>3543.5994097855987</v>
      </c>
      <c r="I59" s="399">
        <v>3846.916791575899</v>
      </c>
      <c r="J59" s="929">
        <v>1074.3642884486178</v>
      </c>
      <c r="K59" s="930">
        <v>3411.0052779644502</v>
      </c>
    </row>
    <row r="60" spans="1:11" x14ac:dyDescent="0.2">
      <c r="A60" s="398" t="s">
        <v>778</v>
      </c>
      <c r="B60" s="399">
        <v>18163.230368451143</v>
      </c>
      <c r="C60" s="399">
        <v>11411.652268252099</v>
      </c>
      <c r="D60" s="929">
        <v>6478.897993100054</v>
      </c>
      <c r="E60" s="399">
        <v>6386.0548090512475</v>
      </c>
      <c r="F60" s="929">
        <v>180.70304205711827</v>
      </c>
      <c r="G60" s="929">
        <v>199.8100438510204</v>
      </c>
      <c r="H60" s="399">
        <v>3420.2014311573912</v>
      </c>
      <c r="I60" s="399">
        <v>4442.6346900538801</v>
      </c>
      <c r="J60" s="929">
        <v>1873.1185196756774</v>
      </c>
      <c r="K60" s="930">
        <v>3804.1735785774481</v>
      </c>
    </row>
    <row r="61" spans="1:11" x14ac:dyDescent="0.2">
      <c r="A61" s="398" t="s">
        <v>779</v>
      </c>
      <c r="B61" s="399">
        <v>22318.850314981537</v>
      </c>
      <c r="C61" s="399">
        <v>9905.8857421423836</v>
      </c>
      <c r="D61" s="929">
        <v>7703.3727993804678</v>
      </c>
      <c r="E61" s="399">
        <v>7560.4926827334166</v>
      </c>
      <c r="F61" s="929">
        <v>189.63043892238943</v>
      </c>
      <c r="G61" s="929">
        <v>197.53123882159591</v>
      </c>
      <c r="H61" s="399">
        <v>4734.4240348174344</v>
      </c>
      <c r="I61" s="399">
        <v>4742.5739089502649</v>
      </c>
      <c r="J61" s="929">
        <v>1645.7544322372835</v>
      </c>
      <c r="K61" s="930">
        <v>4121.785018776075</v>
      </c>
    </row>
    <row r="62" spans="1:11" x14ac:dyDescent="0.2">
      <c r="A62" s="398" t="s">
        <v>780</v>
      </c>
      <c r="B62" s="399">
        <v>26520.567198002325</v>
      </c>
      <c r="C62" s="399">
        <v>12629.241543380893</v>
      </c>
      <c r="D62" s="929">
        <v>9516.4510032970156</v>
      </c>
      <c r="E62" s="399">
        <v>9381.1792957379366</v>
      </c>
      <c r="F62" s="929">
        <v>143.75337060408194</v>
      </c>
      <c r="G62" s="929">
        <v>168.55319309660331</v>
      </c>
      <c r="H62" s="399">
        <v>3655.8719016503828</v>
      </c>
      <c r="I62" s="399">
        <v>3884.6978147771538</v>
      </c>
      <c r="J62" s="929">
        <v>1202.5228873239289</v>
      </c>
      <c r="K62" s="930">
        <v>3337.4502851802526</v>
      </c>
    </row>
    <row r="63" spans="1:11" x14ac:dyDescent="0.2">
      <c r="A63" s="398" t="s">
        <v>721</v>
      </c>
      <c r="B63" s="399">
        <v>16698.590403637747</v>
      </c>
      <c r="C63" s="399">
        <v>12999.477287281212</v>
      </c>
      <c r="D63" s="929">
        <v>3647.2095891369813</v>
      </c>
      <c r="E63" s="399">
        <v>3575.8983851711032</v>
      </c>
      <c r="F63" s="929">
        <v>113.3115878373103</v>
      </c>
      <c r="G63" s="929">
        <v>116.16109742922509</v>
      </c>
      <c r="H63" s="399">
        <v>2343.8646413300839</v>
      </c>
      <c r="I63" s="399">
        <v>2693.3495991907462</v>
      </c>
      <c r="J63" s="929">
        <v>1247.4778313069771</v>
      </c>
      <c r="K63" s="930">
        <v>2133.6554307950428</v>
      </c>
    </row>
    <row r="64" spans="1:11" x14ac:dyDescent="0.2">
      <c r="A64" s="400" t="s">
        <v>781</v>
      </c>
      <c r="B64" s="403">
        <v>85858.732344316173</v>
      </c>
      <c r="C64" s="403">
        <v>57713.32089873348</v>
      </c>
      <c r="D64" s="933">
        <v>25724.251696434814</v>
      </c>
      <c r="E64" s="403">
        <v>25160.195929378242</v>
      </c>
      <c r="F64" s="933">
        <v>700.57526865615057</v>
      </c>
      <c r="G64" s="933">
        <v>763.20872002555893</v>
      </c>
      <c r="H64" s="403">
        <v>14342.748687753412</v>
      </c>
      <c r="I64" s="403">
        <v>18152.86042835706</v>
      </c>
      <c r="J64" s="933">
        <v>7671.1693000041059</v>
      </c>
      <c r="K64" s="934">
        <v>14732.55669479358</v>
      </c>
    </row>
    <row r="65" spans="1:1" x14ac:dyDescent="0.2">
      <c r="A65" s="4"/>
    </row>
    <row r="66" spans="1:1" x14ac:dyDescent="0.2">
      <c r="A66" s="15" t="s">
        <v>823</v>
      </c>
    </row>
    <row r="67" spans="1:1" x14ac:dyDescent="0.2">
      <c r="A67" s="15" t="s">
        <v>824</v>
      </c>
    </row>
    <row r="68" spans="1:1" x14ac:dyDescent="0.2">
      <c r="A68" s="7" t="s">
        <v>825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2:K2"/>
    <mergeCell ref="A1:K1"/>
  </mergeCells>
  <phoneticPr fontId="37" type="noConversion"/>
  <printOptions horizontalCentered="1"/>
  <pageMargins left="0.25" right="0.25" top="0.25" bottom="0.5" header="0.3" footer="0.3"/>
  <pageSetup scale="73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68"/>
  <sheetViews>
    <sheetView showGridLines="0" zoomScaleNormal="100" workbookViewId="0">
      <selection sqref="A1:K1"/>
    </sheetView>
  </sheetViews>
  <sheetFormatPr defaultRowHeight="12.75" x14ac:dyDescent="0.2"/>
  <cols>
    <col min="1" max="1" width="43.7109375" style="334" customWidth="1"/>
    <col min="2" max="11" width="9.7109375" style="119" customWidth="1"/>
  </cols>
  <sheetData>
    <row r="1" spans="1:11" ht="15.75" x14ac:dyDescent="0.25">
      <c r="A1" s="1439" t="str">
        <f>CONCATENATE('List of Tables'!A65,":  ",'List of Tables'!C65)</f>
        <v>TABLE 52:  Domestic U.S. Visitor Arrival Growth by Island and Top CBSA 2016 vs. 2015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11" ht="15.75" x14ac:dyDescent="0.25">
      <c r="A2" s="1471" t="s">
        <v>1072</v>
      </c>
      <c r="B2" s="1471"/>
      <c r="C2" s="1471"/>
      <c r="D2" s="1471"/>
      <c r="E2" s="1471"/>
      <c r="F2" s="1471"/>
      <c r="G2" s="1471"/>
      <c r="H2" s="1471"/>
      <c r="I2" s="1471"/>
      <c r="J2" s="1471"/>
      <c r="K2" s="1471"/>
    </row>
    <row r="3" spans="1:11" x14ac:dyDescent="0.2">
      <c r="A3" s="339"/>
      <c r="B3" s="391"/>
      <c r="C3" s="41"/>
      <c r="D3" s="41"/>
      <c r="E3" s="41"/>
      <c r="F3" s="41"/>
      <c r="G3" s="41"/>
      <c r="H3" s="41"/>
      <c r="I3" s="41"/>
      <c r="J3" s="41"/>
      <c r="K3" s="41"/>
    </row>
    <row r="4" spans="1:11" ht="24" x14ac:dyDescent="0.2">
      <c r="A4" s="393" t="s">
        <v>376</v>
      </c>
      <c r="B4" s="1277" t="s">
        <v>245</v>
      </c>
      <c r="C4" s="1277" t="s">
        <v>527</v>
      </c>
      <c r="D4" s="1277" t="s">
        <v>377</v>
      </c>
      <c r="E4" s="1277" t="s">
        <v>325</v>
      </c>
      <c r="F4" s="1277" t="s">
        <v>188</v>
      </c>
      <c r="G4" s="1277" t="s">
        <v>530</v>
      </c>
      <c r="H4" s="1277" t="s">
        <v>528</v>
      </c>
      <c r="I4" s="1277" t="s">
        <v>3</v>
      </c>
      <c r="J4" s="1277" t="s">
        <v>215</v>
      </c>
      <c r="K4" s="310" t="s">
        <v>213</v>
      </c>
    </row>
    <row r="5" spans="1:11" x14ac:dyDescent="0.2">
      <c r="A5" s="398" t="s">
        <v>732</v>
      </c>
      <c r="B5" s="745">
        <v>2.7950928339686154E-2</v>
      </c>
      <c r="C5" s="745">
        <v>1.0288110347491219E-2</v>
      </c>
      <c r="D5" s="745">
        <v>3.6998059818269535E-3</v>
      </c>
      <c r="E5" s="745">
        <v>2.8671259307087027E-3</v>
      </c>
      <c r="F5" s="745">
        <v>-6.3940606806026312E-2</v>
      </c>
      <c r="G5" s="745">
        <v>-5.6213275632182036E-2</v>
      </c>
      <c r="H5" s="745">
        <v>2.2206488691653758E-2</v>
      </c>
      <c r="I5" s="745">
        <v>5.7481472545973578E-2</v>
      </c>
      <c r="J5" s="745">
        <v>-1.3456809105847789E-2</v>
      </c>
      <c r="K5" s="1283">
        <v>6.2298955591740812E-2</v>
      </c>
    </row>
    <row r="6" spans="1:11" x14ac:dyDescent="0.2">
      <c r="A6" s="398" t="s">
        <v>733</v>
      </c>
      <c r="B6" s="746">
        <v>0.10987615191935962</v>
      </c>
      <c r="C6" s="746">
        <v>7.5484640359644528E-2</v>
      </c>
      <c r="D6" s="746">
        <v>8.4000673439343476E-2</v>
      </c>
      <c r="E6" s="746">
        <v>7.4621642672173083E-2</v>
      </c>
      <c r="F6" s="746">
        <v>0.19543615429286931</v>
      </c>
      <c r="G6" s="746">
        <v>0.48126804149645697</v>
      </c>
      <c r="H6" s="746">
        <v>0.11241411152337677</v>
      </c>
      <c r="I6" s="746">
        <v>0.14859731456162129</v>
      </c>
      <c r="J6" s="746">
        <v>8.0806357896712644E-2</v>
      </c>
      <c r="K6" s="1284">
        <v>0.15744292843159879</v>
      </c>
    </row>
    <row r="7" spans="1:11" x14ac:dyDescent="0.2">
      <c r="A7" s="398" t="s">
        <v>734</v>
      </c>
      <c r="B7" s="746">
        <v>6.1710768902400126E-2</v>
      </c>
      <c r="C7" s="746">
        <v>1.4020002369370399E-2</v>
      </c>
      <c r="D7" s="746">
        <v>0.12245293804777213</v>
      </c>
      <c r="E7" s="746">
        <v>0.11689751741186849</v>
      </c>
      <c r="F7" s="746">
        <v>-0.11947052740484709</v>
      </c>
      <c r="G7" s="746">
        <v>6.5444292598678899E-2</v>
      </c>
      <c r="H7" s="746">
        <v>4.1349069971138519E-2</v>
      </c>
      <c r="I7" s="746">
        <v>1.8082928817289456E-2</v>
      </c>
      <c r="J7" s="746">
        <v>-5.4736182540060518E-2</v>
      </c>
      <c r="K7" s="1284">
        <v>5.1961247618943052E-2</v>
      </c>
    </row>
    <row r="8" spans="1:11" x14ac:dyDescent="0.2">
      <c r="A8" s="398" t="s">
        <v>722</v>
      </c>
      <c r="B8" s="746">
        <v>-4.6278195378085529E-3</v>
      </c>
      <c r="C8" s="746">
        <v>-3.0501043067672207E-3</v>
      </c>
      <c r="D8" s="746">
        <v>4.3759175741728829E-3</v>
      </c>
      <c r="E8" s="746">
        <v>1.0340843217946594E-2</v>
      </c>
      <c r="F8" s="746">
        <v>-0.18104668479826791</v>
      </c>
      <c r="G8" s="746">
        <v>-0.43735323360374156</v>
      </c>
      <c r="H8" s="746">
        <v>-2.0491756358190782E-2</v>
      </c>
      <c r="I8" s="746">
        <v>-4.4109267056735679E-2</v>
      </c>
      <c r="J8" s="746">
        <v>-0.10728959310934194</v>
      </c>
      <c r="K8" s="1284">
        <v>-3.0449007289102048E-2</v>
      </c>
    </row>
    <row r="9" spans="1:11" x14ac:dyDescent="0.2">
      <c r="A9" s="398" t="s">
        <v>735</v>
      </c>
      <c r="B9" s="746">
        <v>5.7380485535753145E-2</v>
      </c>
      <c r="C9" s="746">
        <v>2.4501814328163452E-2</v>
      </c>
      <c r="D9" s="746">
        <v>0.12360079817989345</v>
      </c>
      <c r="E9" s="746">
        <v>0.11848495711610307</v>
      </c>
      <c r="F9" s="746">
        <v>2.6804782067952448E-2</v>
      </c>
      <c r="G9" s="746">
        <v>-9.9528953093769301E-3</v>
      </c>
      <c r="H9" s="746">
        <v>0.13882979943840823</v>
      </c>
      <c r="I9" s="746">
        <v>4.3222814289112454E-2</v>
      </c>
      <c r="J9" s="746">
        <v>6.9039197702341015E-2</v>
      </c>
      <c r="K9" s="1284">
        <v>2.8286190741161343E-2</v>
      </c>
    </row>
    <row r="10" spans="1:11" x14ac:dyDescent="0.2">
      <c r="A10" s="398" t="s">
        <v>736</v>
      </c>
      <c r="B10" s="746">
        <v>6.5189362530842621E-2</v>
      </c>
      <c r="C10" s="746">
        <v>-3.6492023744577717E-2</v>
      </c>
      <c r="D10" s="746">
        <v>0.10458294177756788</v>
      </c>
      <c r="E10" s="746">
        <v>0.11159372446927662</v>
      </c>
      <c r="F10" s="746">
        <v>-0.12161313602309232</v>
      </c>
      <c r="G10" s="746">
        <v>-0.26360236231311984</v>
      </c>
      <c r="H10" s="746">
        <v>-3.3231657853618479E-3</v>
      </c>
      <c r="I10" s="746">
        <v>0.19418953028598351</v>
      </c>
      <c r="J10" s="746">
        <v>9.1940090463141999E-2</v>
      </c>
      <c r="K10" s="1284">
        <v>0.2060224836330955</v>
      </c>
    </row>
    <row r="11" spans="1:11" x14ac:dyDescent="0.2">
      <c r="A11" s="398" t="s">
        <v>737</v>
      </c>
      <c r="B11" s="746">
        <v>9.6079134246751741E-2</v>
      </c>
      <c r="C11" s="746">
        <v>0.19531610431609936</v>
      </c>
      <c r="D11" s="746">
        <v>1.5656967573957958E-2</v>
      </c>
      <c r="E11" s="746">
        <v>1.6948034425706249E-2</v>
      </c>
      <c r="F11" s="746">
        <v>0.21994335717158742</v>
      </c>
      <c r="G11" s="746">
        <v>1.4505005928022285E-2</v>
      </c>
      <c r="H11" s="746">
        <v>1.9551910946865592E-2</v>
      </c>
      <c r="I11" s="746">
        <v>0.11541513416651195</v>
      </c>
      <c r="J11" s="746">
        <v>0.14641638784226507</v>
      </c>
      <c r="K11" s="1284">
        <v>0.11118756079683889</v>
      </c>
    </row>
    <row r="12" spans="1:11" x14ac:dyDescent="0.2">
      <c r="A12" s="398" t="s">
        <v>738</v>
      </c>
      <c r="B12" s="746">
        <v>7.7215328874571831E-2</v>
      </c>
      <c r="C12" s="746">
        <v>6.770132447458721E-2</v>
      </c>
      <c r="D12" s="746">
        <v>0.11546604711817476</v>
      </c>
      <c r="E12" s="746">
        <v>0.11822966570607463</v>
      </c>
      <c r="F12" s="746">
        <v>-0.19099076568434725</v>
      </c>
      <c r="G12" s="746">
        <v>0.25542995917004641</v>
      </c>
      <c r="H12" s="746">
        <v>8.9839878203674672E-2</v>
      </c>
      <c r="I12" s="746">
        <v>6.7479980415333429E-2</v>
      </c>
      <c r="J12" s="746">
        <v>0.1009082067858631</v>
      </c>
      <c r="K12" s="1284">
        <v>7.8165847444981562E-2</v>
      </c>
    </row>
    <row r="13" spans="1:11" x14ac:dyDescent="0.2">
      <c r="A13" s="398" t="s">
        <v>739</v>
      </c>
      <c r="B13" s="746">
        <v>1.4212706933870001E-2</v>
      </c>
      <c r="C13" s="746">
        <v>-3.4166756004446519E-2</v>
      </c>
      <c r="D13" s="746">
        <v>5.0606581236977588E-2</v>
      </c>
      <c r="E13" s="746">
        <v>5.5923918376025172E-2</v>
      </c>
      <c r="F13" s="746">
        <v>7.4301415283875238E-2</v>
      </c>
      <c r="G13" s="746">
        <v>8.1264434948825404E-2</v>
      </c>
      <c r="H13" s="746">
        <v>7.9742235714943543E-3</v>
      </c>
      <c r="I13" s="746">
        <v>4.8187415786119736E-2</v>
      </c>
      <c r="J13" s="746">
        <v>5.160267983097877E-2</v>
      </c>
      <c r="K13" s="1284">
        <v>5.3442799106724337E-2</v>
      </c>
    </row>
    <row r="14" spans="1:11" x14ac:dyDescent="0.2">
      <c r="A14" s="400" t="s">
        <v>723</v>
      </c>
      <c r="B14" s="747">
        <v>9.3097987395434734E-2</v>
      </c>
      <c r="C14" s="747">
        <v>7.8352309825386879E-2</v>
      </c>
      <c r="D14" s="747">
        <v>9.6562410452391001E-2</v>
      </c>
      <c r="E14" s="747">
        <v>9.3169869811379646E-2</v>
      </c>
      <c r="F14" s="747">
        <v>-2.0337362083992838E-2</v>
      </c>
      <c r="G14" s="747">
        <v>0.40376787512670997</v>
      </c>
      <c r="H14" s="747">
        <v>8.0675651213899302E-2</v>
      </c>
      <c r="I14" s="747">
        <v>0.10621449489843826</v>
      </c>
      <c r="J14" s="747">
        <v>3.0508471985590813E-3</v>
      </c>
      <c r="K14" s="1285">
        <v>0.12073960514569571</v>
      </c>
    </row>
    <row r="15" spans="1:11" x14ac:dyDescent="0.2">
      <c r="A15" s="401" t="s">
        <v>740</v>
      </c>
      <c r="B15" s="745">
        <v>2.8883665987517571E-2</v>
      </c>
      <c r="C15" s="745">
        <v>1.6375425189332882E-2</v>
      </c>
      <c r="D15" s="745">
        <v>2.4143344370043174E-2</v>
      </c>
      <c r="E15" s="745">
        <v>2.2160115861385332E-2</v>
      </c>
      <c r="F15" s="745">
        <v>-0.25198108524673879</v>
      </c>
      <c r="G15" s="745">
        <v>0.11622071322328309</v>
      </c>
      <c r="H15" s="745">
        <v>3.7233613763226758E-2</v>
      </c>
      <c r="I15" s="745">
        <v>6.6278751553241477E-3</v>
      </c>
      <c r="J15" s="745">
        <v>-3.3209584745136356E-3</v>
      </c>
      <c r="K15" s="1283">
        <v>4.3776489410385366E-3</v>
      </c>
    </row>
    <row r="16" spans="1:11" x14ac:dyDescent="0.2">
      <c r="A16" s="398" t="s">
        <v>715</v>
      </c>
      <c r="B16" s="746">
        <v>0.11747638226926793</v>
      </c>
      <c r="C16" s="746">
        <v>0.122791789842009</v>
      </c>
      <c r="D16" s="746">
        <v>8.9450277245038068E-2</v>
      </c>
      <c r="E16" s="746">
        <v>9.318285586250763E-2</v>
      </c>
      <c r="F16" s="746">
        <v>-0.27277630115915996</v>
      </c>
      <c r="G16" s="746">
        <v>-7.1534738354305016E-2</v>
      </c>
      <c r="H16" s="746">
        <v>7.4867765229208905E-2</v>
      </c>
      <c r="I16" s="746">
        <v>0.10277994714206784</v>
      </c>
      <c r="J16" s="746">
        <v>0.13199893904766746</v>
      </c>
      <c r="K16" s="1284">
        <v>9.8426473598739683E-2</v>
      </c>
    </row>
    <row r="17" spans="1:11" x14ac:dyDescent="0.2">
      <c r="A17" s="398" t="s">
        <v>785</v>
      </c>
      <c r="B17" s="746">
        <v>2.0466163625234346E-2</v>
      </c>
      <c r="C17" s="746">
        <v>-1.385913116222881E-2</v>
      </c>
      <c r="D17" s="746">
        <v>2.2711369393487502E-2</v>
      </c>
      <c r="E17" s="746">
        <v>2.7150243279646213E-2</v>
      </c>
      <c r="F17" s="746">
        <v>-0.22792042834017789</v>
      </c>
      <c r="G17" s="746">
        <v>4.4051189705331506E-2</v>
      </c>
      <c r="H17" s="746">
        <v>-1.847449607060736E-2</v>
      </c>
      <c r="I17" s="746">
        <v>4.8403953464282168E-3</v>
      </c>
      <c r="J17" s="746">
        <v>-6.2900465375783532E-2</v>
      </c>
      <c r="K17" s="1284">
        <v>1.1816058414764408E-2</v>
      </c>
    </row>
    <row r="18" spans="1:11" x14ac:dyDescent="0.2">
      <c r="A18" s="398" t="s">
        <v>741</v>
      </c>
      <c r="B18" s="746">
        <v>-2.2517370903020084E-2</v>
      </c>
      <c r="C18" s="746">
        <v>-5.7727329319756993E-2</v>
      </c>
      <c r="D18" s="746">
        <v>-7.7344086030881609E-3</v>
      </c>
      <c r="E18" s="746">
        <v>4.0337695417165254E-3</v>
      </c>
      <c r="F18" s="746">
        <v>-0.57137103640658227</v>
      </c>
      <c r="G18" s="746">
        <v>-0.20678530902976688</v>
      </c>
      <c r="H18" s="746">
        <v>-7.5838762857981745E-2</v>
      </c>
      <c r="I18" s="746">
        <v>-1.4418007501905472E-2</v>
      </c>
      <c r="J18" s="746">
        <v>6.4185302402854472E-2</v>
      </c>
      <c r="K18" s="1284">
        <v>-1.9038158349964029E-2</v>
      </c>
    </row>
    <row r="19" spans="1:11" x14ac:dyDescent="0.2">
      <c r="A19" s="398" t="s">
        <v>742</v>
      </c>
      <c r="B19" s="746">
        <v>8.2039130293302343E-2</v>
      </c>
      <c r="C19" s="746">
        <v>0.113013311302123</v>
      </c>
      <c r="D19" s="746">
        <v>6.0919710379671477E-2</v>
      </c>
      <c r="E19" s="746">
        <v>5.8358032257554759E-2</v>
      </c>
      <c r="F19" s="746">
        <v>-0.14785840563905539</v>
      </c>
      <c r="G19" s="746">
        <v>0.17447418370844137</v>
      </c>
      <c r="H19" s="746">
        <v>3.3129924491487772E-2</v>
      </c>
      <c r="I19" s="746">
        <v>3.7082131915425753E-2</v>
      </c>
      <c r="J19" s="746">
        <v>4.3135828115696162E-2</v>
      </c>
      <c r="K19" s="1284">
        <v>3.6154467477653718E-2</v>
      </c>
    </row>
    <row r="20" spans="1:11" x14ac:dyDescent="0.2">
      <c r="A20" s="398" t="s">
        <v>743</v>
      </c>
      <c r="B20" s="746">
        <v>4.9856563035105328E-2</v>
      </c>
      <c r="C20" s="746">
        <v>1.9453740998411462E-2</v>
      </c>
      <c r="D20" s="746">
        <v>5.0073706687021602E-2</v>
      </c>
      <c r="E20" s="746">
        <v>4.6881375997787522E-2</v>
      </c>
      <c r="F20" s="746">
        <v>-0.11334061882909474</v>
      </c>
      <c r="G20" s="746">
        <v>9.434151175160288E-2</v>
      </c>
      <c r="H20" s="746">
        <v>2.9012000341585908E-2</v>
      </c>
      <c r="I20" s="746">
        <v>3.3618920222658222E-2</v>
      </c>
      <c r="J20" s="746">
        <v>-3.6135987916035339E-2</v>
      </c>
      <c r="K20" s="1284">
        <v>2.493747566266391E-2</v>
      </c>
    </row>
    <row r="21" spans="1:11" x14ac:dyDescent="0.2">
      <c r="A21" s="398" t="s">
        <v>744</v>
      </c>
      <c r="B21" s="746">
        <v>7.2467830013206447E-2</v>
      </c>
      <c r="C21" s="746">
        <v>6.0140152234089195E-2</v>
      </c>
      <c r="D21" s="746">
        <v>0.10050209635314489</v>
      </c>
      <c r="E21" s="746">
        <v>0.10082561071147889</v>
      </c>
      <c r="F21" s="746">
        <v>-0.21531687191441151</v>
      </c>
      <c r="G21" s="746">
        <v>-1.837027450854567E-2</v>
      </c>
      <c r="H21" s="746">
        <v>4.8867569900016505E-2</v>
      </c>
      <c r="I21" s="746">
        <v>0.10274377247120081</v>
      </c>
      <c r="J21" s="746">
        <v>6.0354074778060873E-2</v>
      </c>
      <c r="K21" s="1284">
        <v>9.8862633631865648E-2</v>
      </c>
    </row>
    <row r="22" spans="1:11" x14ac:dyDescent="0.2">
      <c r="A22" s="398" t="s">
        <v>745</v>
      </c>
      <c r="B22" s="746">
        <v>2.436369352927592E-2</v>
      </c>
      <c r="C22" s="746">
        <v>-3.2546267426027065E-2</v>
      </c>
      <c r="D22" s="746">
        <v>7.5430697495854071E-2</v>
      </c>
      <c r="E22" s="746">
        <v>7.5013686543756508E-2</v>
      </c>
      <c r="F22" s="746">
        <v>-5.9987915933511715E-2</v>
      </c>
      <c r="G22" s="746">
        <v>-0.26004488744486431</v>
      </c>
      <c r="H22" s="746">
        <v>4.0436112095049381E-2</v>
      </c>
      <c r="I22" s="746">
        <v>-9.7463941466643389E-3</v>
      </c>
      <c r="J22" s="746">
        <v>-2.512715773673968E-2</v>
      </c>
      <c r="K22" s="1284">
        <v>1.6820183807413347E-3</v>
      </c>
    </row>
    <row r="23" spans="1:11" x14ac:dyDescent="0.2">
      <c r="A23" s="398" t="s">
        <v>746</v>
      </c>
      <c r="B23" s="746">
        <v>8.6662792721060367E-2</v>
      </c>
      <c r="C23" s="746">
        <v>6.8076639551578166E-2</v>
      </c>
      <c r="D23" s="746">
        <v>0.15104933418241839</v>
      </c>
      <c r="E23" s="746">
        <v>0.1503688330013726</v>
      </c>
      <c r="F23" s="746">
        <v>9.0604665740061874E-2</v>
      </c>
      <c r="G23" s="746">
        <v>0.35701221963372731</v>
      </c>
      <c r="H23" s="746">
        <v>9.3550023867256193E-2</v>
      </c>
      <c r="I23" s="746">
        <v>2.6684458127095745E-2</v>
      </c>
      <c r="J23" s="746">
        <v>0.18762639775162215</v>
      </c>
      <c r="K23" s="1284">
        <v>3.4748847789718429E-3</v>
      </c>
    </row>
    <row r="24" spans="1:11" x14ac:dyDescent="0.2">
      <c r="A24" s="400" t="s">
        <v>747</v>
      </c>
      <c r="B24" s="747">
        <v>-2.236705377495174E-2</v>
      </c>
      <c r="C24" s="747">
        <v>-2.038201027958686E-2</v>
      </c>
      <c r="D24" s="747">
        <v>-3.9134090790048148E-2</v>
      </c>
      <c r="E24" s="747">
        <v>-3.9687873128181006E-2</v>
      </c>
      <c r="F24" s="747">
        <v>-0.28466939790282619</v>
      </c>
      <c r="G24" s="747">
        <v>-1.9482960635801572E-2</v>
      </c>
      <c r="H24" s="747">
        <v>-4.4940989307733825E-2</v>
      </c>
      <c r="I24" s="747">
        <v>-5.6679860941312388E-2</v>
      </c>
      <c r="J24" s="747">
        <v>-6.0157328114388786E-2</v>
      </c>
      <c r="K24" s="1285">
        <v>-6.0240816314292345E-2</v>
      </c>
    </row>
    <row r="25" spans="1:11" x14ac:dyDescent="0.2">
      <c r="A25" s="398" t="s">
        <v>748</v>
      </c>
      <c r="B25" s="745">
        <v>4.5882787254097446E-2</v>
      </c>
      <c r="C25" s="745">
        <v>1.5441028208269536E-3</v>
      </c>
      <c r="D25" s="745">
        <v>-1.4123582414564684E-3</v>
      </c>
      <c r="E25" s="745">
        <v>-3.3965781543828788E-3</v>
      </c>
      <c r="F25" s="745">
        <v>-0.26874609951069972</v>
      </c>
      <c r="G25" s="745">
        <v>0.15021840806320563</v>
      </c>
      <c r="H25" s="745">
        <v>0.11100511910200472</v>
      </c>
      <c r="I25" s="745">
        <v>5.5475392215041941E-2</v>
      </c>
      <c r="J25" s="745">
        <v>8.0867434966106044E-2</v>
      </c>
      <c r="K25" s="1283">
        <v>7.6620848247391571E-2</v>
      </c>
    </row>
    <row r="26" spans="1:11" x14ac:dyDescent="0.2">
      <c r="A26" s="398" t="s">
        <v>749</v>
      </c>
      <c r="B26" s="746">
        <v>4.644107683838139E-2</v>
      </c>
      <c r="C26" s="746">
        <v>3.3827065845893234E-2</v>
      </c>
      <c r="D26" s="746">
        <v>4.3378418180234135E-2</v>
      </c>
      <c r="E26" s="746">
        <v>4.2565922669822953E-2</v>
      </c>
      <c r="F26" s="746">
        <v>-4.2769660911704643E-2</v>
      </c>
      <c r="G26" s="746">
        <v>0.22779794639618745</v>
      </c>
      <c r="H26" s="746">
        <v>9.2875936713009644E-2</v>
      </c>
      <c r="I26" s="746">
        <v>5.2632622171126631E-2</v>
      </c>
      <c r="J26" s="746">
        <v>0.11023397585568695</v>
      </c>
      <c r="K26" s="1284">
        <v>5.2305799876327663E-2</v>
      </c>
    </row>
    <row r="27" spans="1:11" x14ac:dyDescent="0.2">
      <c r="A27" s="398" t="s">
        <v>750</v>
      </c>
      <c r="B27" s="746">
        <v>3.8655490468521458E-2</v>
      </c>
      <c r="C27" s="746">
        <v>5.9293585720399111E-3</v>
      </c>
      <c r="D27" s="746">
        <v>2.44180504570366E-2</v>
      </c>
      <c r="E27" s="746">
        <v>2.0295900931011301E-2</v>
      </c>
      <c r="F27" s="746">
        <v>3.3872498562237396E-2</v>
      </c>
      <c r="G27" s="746">
        <v>0.23263953657924308</v>
      </c>
      <c r="H27" s="746">
        <v>4.9191150332085209E-2</v>
      </c>
      <c r="I27" s="746">
        <v>0.15376116794732342</v>
      </c>
      <c r="J27" s="746">
        <v>0.11826825957793341</v>
      </c>
      <c r="K27" s="1284">
        <v>0.1720774938902232</v>
      </c>
    </row>
    <row r="28" spans="1:11" s="35" customFormat="1" x14ac:dyDescent="0.2">
      <c r="A28" s="808" t="s">
        <v>751</v>
      </c>
      <c r="B28" s="746">
        <v>2.4454403738370267E-2</v>
      </c>
      <c r="C28" s="746">
        <v>-4.1475099832529727E-3</v>
      </c>
      <c r="D28" s="746">
        <v>5.0222018090305021E-2</v>
      </c>
      <c r="E28" s="746">
        <v>4.7045124261821281E-2</v>
      </c>
      <c r="F28" s="746">
        <v>-0.10706625061029784</v>
      </c>
      <c r="G28" s="746">
        <v>0.33009548334587668</v>
      </c>
      <c r="H28" s="746">
        <v>2.6056779101303773E-2</v>
      </c>
      <c r="I28" s="746">
        <v>4.8231534953330213E-2</v>
      </c>
      <c r="J28" s="746">
        <v>2.4332116059215148E-2</v>
      </c>
      <c r="K28" s="1284">
        <v>5.4708568580429606E-2</v>
      </c>
    </row>
    <row r="29" spans="1:11" x14ac:dyDescent="0.2">
      <c r="A29" s="398" t="s">
        <v>752</v>
      </c>
      <c r="B29" s="746">
        <v>6.6416626222960184E-2</v>
      </c>
      <c r="C29" s="746">
        <v>7.9956059477486185E-2</v>
      </c>
      <c r="D29" s="746">
        <v>2.8923246747464049E-2</v>
      </c>
      <c r="E29" s="746">
        <v>2.5726041769510877E-2</v>
      </c>
      <c r="F29" s="746">
        <v>-0.11749118715767359</v>
      </c>
      <c r="G29" s="746">
        <v>0.27047791893087925</v>
      </c>
      <c r="H29" s="746">
        <v>5.4660121893330915E-2</v>
      </c>
      <c r="I29" s="746">
        <v>7.5309375529238443E-2</v>
      </c>
      <c r="J29" s="746">
        <v>9.9315771218351223E-2</v>
      </c>
      <c r="K29" s="1284">
        <v>6.1164275480764196E-2</v>
      </c>
    </row>
    <row r="30" spans="1:11" x14ac:dyDescent="0.2">
      <c r="A30" s="398" t="s">
        <v>753</v>
      </c>
      <c r="B30" s="746">
        <v>7.9443965979879128E-2</v>
      </c>
      <c r="C30" s="746">
        <v>6.1689156233111664E-2</v>
      </c>
      <c r="D30" s="746">
        <v>8.1387690522972678E-2</v>
      </c>
      <c r="E30" s="746">
        <v>8.0624221508590166E-2</v>
      </c>
      <c r="F30" s="746">
        <v>-0.11836262882472481</v>
      </c>
      <c r="G30" s="746">
        <v>-3.9215684675526608E-2</v>
      </c>
      <c r="H30" s="746">
        <v>3.674280338628555E-2</v>
      </c>
      <c r="I30" s="746">
        <v>0.11393179143161669</v>
      </c>
      <c r="J30" s="746">
        <v>7.310357470443174E-3</v>
      </c>
      <c r="K30" s="1284">
        <v>0.13501322932393656</v>
      </c>
    </row>
    <row r="31" spans="1:11" x14ac:dyDescent="0.2">
      <c r="A31" s="398" t="s">
        <v>718</v>
      </c>
      <c r="B31" s="746">
        <v>0.11362434853019709</v>
      </c>
      <c r="C31" s="746">
        <v>0.16972876763648004</v>
      </c>
      <c r="D31" s="746">
        <v>0.12805922827568939</v>
      </c>
      <c r="E31" s="746">
        <v>0.13022743925422331</v>
      </c>
      <c r="F31" s="746">
        <v>-3.3495050640734547E-2</v>
      </c>
      <c r="G31" s="746">
        <v>-0.22631611986652056</v>
      </c>
      <c r="H31" s="746">
        <v>6.9082599191258032E-2</v>
      </c>
      <c r="I31" s="746">
        <v>2.2847735228855415E-2</v>
      </c>
      <c r="J31" s="746">
        <v>0.17296831766574083</v>
      </c>
      <c r="K31" s="1284">
        <v>1.3210771967300916E-2</v>
      </c>
    </row>
    <row r="32" spans="1:11" x14ac:dyDescent="0.2">
      <c r="A32" s="398" t="s">
        <v>754</v>
      </c>
      <c r="B32" s="746">
        <v>7.6920688503394841E-2</v>
      </c>
      <c r="C32" s="746">
        <v>6.3514063428756762E-2</v>
      </c>
      <c r="D32" s="746">
        <v>7.9380010954576141E-2</v>
      </c>
      <c r="E32" s="746">
        <v>7.4650739168073743E-2</v>
      </c>
      <c r="F32" s="746">
        <v>-0.22813343278941001</v>
      </c>
      <c r="G32" s="746">
        <v>0.56876380668248649</v>
      </c>
      <c r="H32" s="746">
        <v>9.2637168358677968E-2</v>
      </c>
      <c r="I32" s="746">
        <v>7.2917362680362752E-2</v>
      </c>
      <c r="J32" s="746">
        <v>3.2271755183731932E-2</v>
      </c>
      <c r="K32" s="1284">
        <v>7.3765562666172846E-2</v>
      </c>
    </row>
    <row r="33" spans="1:11" x14ac:dyDescent="0.2">
      <c r="A33" s="398" t="s">
        <v>755</v>
      </c>
      <c r="B33" s="746">
        <v>1.936279370434657E-2</v>
      </c>
      <c r="C33" s="746">
        <v>-3.8446382582843053E-2</v>
      </c>
      <c r="D33" s="746">
        <v>4.0724250707008913E-2</v>
      </c>
      <c r="E33" s="746">
        <v>3.6350728185152059E-2</v>
      </c>
      <c r="F33" s="746">
        <v>-0.10917377669846018</v>
      </c>
      <c r="G33" s="746">
        <v>0.4317399455887001</v>
      </c>
      <c r="H33" s="746">
        <v>9.6615271968578664E-3</v>
      </c>
      <c r="I33" s="746">
        <v>0.17289349356924144</v>
      </c>
      <c r="J33" s="746">
        <v>9.86287324703361E-2</v>
      </c>
      <c r="K33" s="1284">
        <v>0.20746172709326371</v>
      </c>
    </row>
    <row r="34" spans="1:11" x14ac:dyDescent="0.2">
      <c r="A34" s="400" t="s">
        <v>756</v>
      </c>
      <c r="B34" s="747">
        <v>4.1476630722160124E-2</v>
      </c>
      <c r="C34" s="747">
        <v>5.1487591798044852E-2</v>
      </c>
      <c r="D34" s="747">
        <v>6.3784191794508338E-2</v>
      </c>
      <c r="E34" s="747">
        <v>6.2917304058750956E-2</v>
      </c>
      <c r="F34" s="747">
        <v>9.0818389499172758E-2</v>
      </c>
      <c r="G34" s="747">
        <v>5.9650743308022669E-2</v>
      </c>
      <c r="H34" s="747">
        <v>6.7106366106188808E-3</v>
      </c>
      <c r="I34" s="747">
        <v>3.1623253929996986E-2</v>
      </c>
      <c r="J34" s="747">
        <v>3.0270616823317109E-2</v>
      </c>
      <c r="K34" s="1285">
        <v>3.1933255483492351E-2</v>
      </c>
    </row>
    <row r="35" spans="1:11" x14ac:dyDescent="0.2">
      <c r="A35" s="401" t="s">
        <v>720</v>
      </c>
      <c r="B35" s="745">
        <v>4.5436022246919228E-2</v>
      </c>
      <c r="C35" s="745">
        <v>3.629376475069912E-2</v>
      </c>
      <c r="D35" s="745">
        <v>-8.9368831179433839E-3</v>
      </c>
      <c r="E35" s="745">
        <v>-9.9524835398840938E-3</v>
      </c>
      <c r="F35" s="745">
        <v>-0.24085728469917522</v>
      </c>
      <c r="G35" s="745">
        <v>-3.0148732224799524E-4</v>
      </c>
      <c r="H35" s="745">
        <v>-2.2603349970523934E-2</v>
      </c>
      <c r="I35" s="745">
        <v>-1.8309460624522433E-2</v>
      </c>
      <c r="J35" s="745">
        <v>-0.15605369741638186</v>
      </c>
      <c r="K35" s="1283">
        <v>3.3691431168708874E-2</v>
      </c>
    </row>
    <row r="36" spans="1:11" x14ac:dyDescent="0.2">
      <c r="A36" s="398" t="s">
        <v>757</v>
      </c>
      <c r="B36" s="746">
        <v>3.0099448296901921E-2</v>
      </c>
      <c r="C36" s="746">
        <v>-1.3269464968161171E-2</v>
      </c>
      <c r="D36" s="746">
        <v>3.9424060001843175E-2</v>
      </c>
      <c r="E36" s="746">
        <v>3.8087631917064879E-2</v>
      </c>
      <c r="F36" s="746">
        <v>5.2007933500040071E-2</v>
      </c>
      <c r="G36" s="746">
        <v>0.40615729239307785</v>
      </c>
      <c r="H36" s="746">
        <v>7.3081311318898834E-2</v>
      </c>
      <c r="I36" s="746">
        <v>2.237857924263964E-2</v>
      </c>
      <c r="J36" s="746">
        <v>1.7777920816499204E-2</v>
      </c>
      <c r="K36" s="1284">
        <v>3.8721866459644483E-2</v>
      </c>
    </row>
    <row r="37" spans="1:11" x14ac:dyDescent="0.2">
      <c r="A37" s="398" t="s">
        <v>758</v>
      </c>
      <c r="B37" s="746">
        <v>4.1720989371036854E-3</v>
      </c>
      <c r="C37" s="746">
        <v>4.3844873616449842E-3</v>
      </c>
      <c r="D37" s="746">
        <v>-2.2302787533012847E-3</v>
      </c>
      <c r="E37" s="746">
        <v>-3.7197781191310453E-3</v>
      </c>
      <c r="F37" s="746">
        <v>-0.12315221536674592</v>
      </c>
      <c r="G37" s="746">
        <v>-0.17436869156843748</v>
      </c>
      <c r="H37" s="746">
        <v>-1.6329526145585249E-2</v>
      </c>
      <c r="I37" s="746">
        <v>-1.5014559733612098E-2</v>
      </c>
      <c r="J37" s="746">
        <v>-1.6956836787248575E-3</v>
      </c>
      <c r="K37" s="1284">
        <v>-3.1851671331835196E-2</v>
      </c>
    </row>
    <row r="38" spans="1:11" x14ac:dyDescent="0.2">
      <c r="A38" s="398" t="s">
        <v>759</v>
      </c>
      <c r="B38" s="746">
        <v>5.1689389613701842E-2</v>
      </c>
      <c r="C38" s="746">
        <v>3.3122202786527222E-2</v>
      </c>
      <c r="D38" s="746">
        <v>4.5378302193241238E-2</v>
      </c>
      <c r="E38" s="746">
        <v>4.6366661053170333E-2</v>
      </c>
      <c r="F38" s="746">
        <v>-0.23532752021453307</v>
      </c>
      <c r="G38" s="746">
        <v>-0.11521695532470988</v>
      </c>
      <c r="H38" s="746">
        <v>6.4109938252631116E-2</v>
      </c>
      <c r="I38" s="746">
        <v>2.8239151475173863E-2</v>
      </c>
      <c r="J38" s="746">
        <v>-2.1362042423704541E-2</v>
      </c>
      <c r="K38" s="1284">
        <v>4.3517361502776186E-2</v>
      </c>
    </row>
    <row r="39" spans="1:11" x14ac:dyDescent="0.2">
      <c r="A39" s="398" t="s">
        <v>719</v>
      </c>
      <c r="B39" s="746">
        <v>4.7610006362831969E-2</v>
      </c>
      <c r="C39" s="746">
        <v>5.020644241606087E-3</v>
      </c>
      <c r="D39" s="746">
        <v>2.8189164534737632E-2</v>
      </c>
      <c r="E39" s="746">
        <v>3.0050906739010452E-2</v>
      </c>
      <c r="F39" s="746">
        <v>-0.5607430538035546</v>
      </c>
      <c r="G39" s="746">
        <v>8.5966010933646864E-4</v>
      </c>
      <c r="H39" s="746">
        <v>-1.0381021514354827E-2</v>
      </c>
      <c r="I39" s="746">
        <v>5.2211568459380686E-2</v>
      </c>
      <c r="J39" s="746">
        <v>-8.0946716502441451E-2</v>
      </c>
      <c r="K39" s="1284">
        <v>7.1711922829669872E-2</v>
      </c>
    </row>
    <row r="40" spans="1:11" s="35" customFormat="1" x14ac:dyDescent="0.2">
      <c r="A40" s="808" t="s">
        <v>760</v>
      </c>
      <c r="B40" s="746">
        <v>4.8156899035314504E-2</v>
      </c>
      <c r="C40" s="746">
        <v>4.6666557622744964E-2</v>
      </c>
      <c r="D40" s="746">
        <v>5.56968962144615E-2</v>
      </c>
      <c r="E40" s="746">
        <v>5.6638034940464932E-2</v>
      </c>
      <c r="F40" s="746">
        <v>-7.7881494343068347E-4</v>
      </c>
      <c r="G40" s="746">
        <v>6.6088445068506863E-2</v>
      </c>
      <c r="H40" s="746">
        <v>3.9062205710826525E-2</v>
      </c>
      <c r="I40" s="746">
        <v>3.4477251020224031E-2</v>
      </c>
      <c r="J40" s="746">
        <v>8.0216452942885486E-2</v>
      </c>
      <c r="K40" s="1284">
        <v>3.4794594248281907E-2</v>
      </c>
    </row>
    <row r="41" spans="1:11" s="35" customFormat="1" x14ac:dyDescent="0.2">
      <c r="A41" s="808" t="s">
        <v>761</v>
      </c>
      <c r="B41" s="746">
        <v>1.9768530427170417E-2</v>
      </c>
      <c r="C41" s="746">
        <v>-2.2118448334145113E-2</v>
      </c>
      <c r="D41" s="746">
        <v>3.9974101622241465E-2</v>
      </c>
      <c r="E41" s="746">
        <v>3.8904143141995418E-2</v>
      </c>
      <c r="F41" s="746">
        <v>-0.16518135960939018</v>
      </c>
      <c r="G41" s="746">
        <v>0.19220332675524876</v>
      </c>
      <c r="H41" s="746">
        <v>3.9556590949904491E-2</v>
      </c>
      <c r="I41" s="746">
        <v>0.11031856836343445</v>
      </c>
      <c r="J41" s="746">
        <v>4.3375641471118165E-2</v>
      </c>
      <c r="K41" s="1284">
        <v>0.13925075614836468</v>
      </c>
    </row>
    <row r="42" spans="1:11" s="35" customFormat="1" x14ac:dyDescent="0.2">
      <c r="A42" s="808" t="s">
        <v>762</v>
      </c>
      <c r="B42" s="746">
        <v>5.7259548411139782E-2</v>
      </c>
      <c r="C42" s="746">
        <v>6.4572355221395705E-2</v>
      </c>
      <c r="D42" s="746">
        <v>4.0671307432881498E-2</v>
      </c>
      <c r="E42" s="746">
        <v>4.0699302253923708E-2</v>
      </c>
      <c r="F42" s="746">
        <v>3.1559073233677903E-3</v>
      </c>
      <c r="G42" s="746">
        <v>-0.18863420148194965</v>
      </c>
      <c r="H42" s="746">
        <v>7.6485058626664992E-2</v>
      </c>
      <c r="I42" s="746">
        <v>4.9205405675745162E-3</v>
      </c>
      <c r="J42" s="746">
        <v>-2.0290203986510269E-2</v>
      </c>
      <c r="K42" s="1284">
        <v>1.3708513495746422E-2</v>
      </c>
    </row>
    <row r="43" spans="1:11" s="35" customFormat="1" x14ac:dyDescent="0.2">
      <c r="A43" s="808" t="s">
        <v>763</v>
      </c>
      <c r="B43" s="746">
        <v>6.1926903342627071E-2</v>
      </c>
      <c r="C43" s="746">
        <v>4.3464791843454087E-2</v>
      </c>
      <c r="D43" s="746">
        <v>5.9503388308673744E-2</v>
      </c>
      <c r="E43" s="746">
        <v>5.9894452718260993E-2</v>
      </c>
      <c r="F43" s="746">
        <v>2.1619260496401393E-2</v>
      </c>
      <c r="G43" s="746">
        <v>0.20320089853643841</v>
      </c>
      <c r="H43" s="746">
        <v>5.9200905796618297E-2</v>
      </c>
      <c r="I43" s="746">
        <v>0.12225958003139636</v>
      </c>
      <c r="J43" s="746">
        <v>0.14381055622751515</v>
      </c>
      <c r="K43" s="1284">
        <v>0.11873723131382707</v>
      </c>
    </row>
    <row r="44" spans="1:11" s="35" customFormat="1" x14ac:dyDescent="0.2">
      <c r="A44" s="809" t="s">
        <v>764</v>
      </c>
      <c r="B44" s="747">
        <v>5.9909893630464062E-2</v>
      </c>
      <c r="C44" s="747">
        <v>5.4777606748456664E-2</v>
      </c>
      <c r="D44" s="747">
        <v>6.5935488513448659E-2</v>
      </c>
      <c r="E44" s="747">
        <v>6.3748878374100038E-2</v>
      </c>
      <c r="F44" s="747">
        <v>0.11577841776037312</v>
      </c>
      <c r="G44" s="747">
        <v>0.24912399567708476</v>
      </c>
      <c r="H44" s="747">
        <v>4.4705116456212668E-2</v>
      </c>
      <c r="I44" s="747">
        <v>4.148259692755607E-2</v>
      </c>
      <c r="J44" s="747">
        <v>-1.2134998484274573E-2</v>
      </c>
      <c r="K44" s="1285">
        <v>5.0142988983014503E-2</v>
      </c>
    </row>
    <row r="45" spans="1:11" s="35" customFormat="1" x14ac:dyDescent="0.2">
      <c r="A45" s="810" t="s">
        <v>765</v>
      </c>
      <c r="B45" s="745">
        <v>6.3387150339128118E-2</v>
      </c>
      <c r="C45" s="745">
        <v>0.12778134300270683</v>
      </c>
      <c r="D45" s="745">
        <v>6.5251643507569623E-2</v>
      </c>
      <c r="E45" s="745">
        <v>6.5900215546676133E-2</v>
      </c>
      <c r="F45" s="745">
        <v>0.11186455525965378</v>
      </c>
      <c r="G45" s="745">
        <v>-0.24861656608443528</v>
      </c>
      <c r="H45" s="745">
        <v>9.2509103914421464E-2</v>
      </c>
      <c r="I45" s="745">
        <v>-3.7521539033416484E-2</v>
      </c>
      <c r="J45" s="745">
        <v>3.7134632905418075E-2</v>
      </c>
      <c r="K45" s="1283">
        <v>-5.6040818811943116E-2</v>
      </c>
    </row>
    <row r="46" spans="1:11" s="35" customFormat="1" x14ac:dyDescent="0.2">
      <c r="A46" s="808" t="s">
        <v>717</v>
      </c>
      <c r="B46" s="746">
        <v>4.4777182154757789E-2</v>
      </c>
      <c r="C46" s="746">
        <v>5.1220039502286374E-2</v>
      </c>
      <c r="D46" s="746">
        <v>7.9091083056784361E-2</v>
      </c>
      <c r="E46" s="746">
        <v>7.9003602417735186E-2</v>
      </c>
      <c r="F46" s="746">
        <v>-0.19042582525016583</v>
      </c>
      <c r="G46" s="746">
        <v>-4.0181961480383777E-2</v>
      </c>
      <c r="H46" s="746">
        <v>4.1156819025514046E-2</v>
      </c>
      <c r="I46" s="746">
        <v>-2.1597063470691569E-2</v>
      </c>
      <c r="J46" s="746">
        <v>-0.12566904902027154</v>
      </c>
      <c r="K46" s="1284">
        <v>-1.2615074377834157E-2</v>
      </c>
    </row>
    <row r="47" spans="1:11" s="35" customFormat="1" x14ac:dyDescent="0.2">
      <c r="A47" s="808" t="s">
        <v>766</v>
      </c>
      <c r="B47" s="746">
        <v>3.1601462721839946E-2</v>
      </c>
      <c r="C47" s="746">
        <v>2.9116743028633874E-2</v>
      </c>
      <c r="D47" s="746">
        <v>-2.2546822507258257E-2</v>
      </c>
      <c r="E47" s="746">
        <v>-1.8612913953158339E-2</v>
      </c>
      <c r="F47" s="746">
        <v>-0.28890712400244645</v>
      </c>
      <c r="G47" s="746">
        <v>-0.20367915594276353</v>
      </c>
      <c r="H47" s="746">
        <v>3.1587690368757748E-2</v>
      </c>
      <c r="I47" s="746">
        <v>0.10444556040106079</v>
      </c>
      <c r="J47" s="746">
        <v>-3.3366145501761979E-3</v>
      </c>
      <c r="K47" s="1284">
        <v>0.12028480562021304</v>
      </c>
    </row>
    <row r="48" spans="1:11" s="35" customFormat="1" x14ac:dyDescent="0.2">
      <c r="A48" s="808" t="s">
        <v>767</v>
      </c>
      <c r="B48" s="746">
        <v>2.4400613268035443E-2</v>
      </c>
      <c r="C48" s="746">
        <v>2.5369244836905169E-2</v>
      </c>
      <c r="D48" s="746">
        <v>7.2481674331972279E-3</v>
      </c>
      <c r="E48" s="746">
        <v>4.8951533058305685E-3</v>
      </c>
      <c r="F48" s="746">
        <v>0.11994319401981324</v>
      </c>
      <c r="G48" s="746">
        <v>0.33575340013472177</v>
      </c>
      <c r="H48" s="746">
        <v>-5.0451650896288891E-2</v>
      </c>
      <c r="I48" s="746">
        <v>5.8039118575440973E-2</v>
      </c>
      <c r="J48" s="746">
        <v>-1.4669813537286913E-3</v>
      </c>
      <c r="K48" s="1284">
        <v>6.7112895329529243E-2</v>
      </c>
    </row>
    <row r="49" spans="1:11" s="35" customFormat="1" x14ac:dyDescent="0.2">
      <c r="A49" s="808" t="s">
        <v>768</v>
      </c>
      <c r="B49" s="746">
        <v>3.1420239033634001E-2</v>
      </c>
      <c r="C49" s="746">
        <v>1.401178555520155E-2</v>
      </c>
      <c r="D49" s="746">
        <v>1.2473482670746883E-2</v>
      </c>
      <c r="E49" s="746">
        <v>1.0632670807045219E-2</v>
      </c>
      <c r="F49" s="746">
        <v>-6.708630949746508E-2</v>
      </c>
      <c r="G49" s="746">
        <v>8.059749567070984E-2</v>
      </c>
      <c r="H49" s="746">
        <v>1.4218672348527139E-2</v>
      </c>
      <c r="I49" s="746">
        <v>0.10554061690738803</v>
      </c>
      <c r="J49" s="746">
        <v>9.2705941192954722E-2</v>
      </c>
      <c r="K49" s="1284">
        <v>0.12113845983229665</v>
      </c>
    </row>
    <row r="50" spans="1:11" s="35" customFormat="1" x14ac:dyDescent="0.2">
      <c r="A50" s="808" t="s">
        <v>769</v>
      </c>
      <c r="B50" s="746">
        <v>9.2015458531702787E-2</v>
      </c>
      <c r="C50" s="746">
        <v>0.10201733500075383</v>
      </c>
      <c r="D50" s="746">
        <v>0.13393014986848772</v>
      </c>
      <c r="E50" s="746">
        <v>0.13261865042873922</v>
      </c>
      <c r="F50" s="746">
        <v>-7.2562817136752278E-2</v>
      </c>
      <c r="G50" s="746">
        <v>0.28774365180168271</v>
      </c>
      <c r="H50" s="746">
        <v>2.7173746827035661E-2</v>
      </c>
      <c r="I50" s="746">
        <v>8.6005832164106621E-3</v>
      </c>
      <c r="J50" s="746">
        <v>6.2646950758393771E-2</v>
      </c>
      <c r="K50" s="1284">
        <v>1.6278085088681227E-3</v>
      </c>
    </row>
    <row r="51" spans="1:11" s="35" customFormat="1" x14ac:dyDescent="0.2">
      <c r="A51" s="808" t="s">
        <v>770</v>
      </c>
      <c r="B51" s="746">
        <v>6.4819562124325714E-2</v>
      </c>
      <c r="C51" s="746">
        <v>8.4816951821766073E-2</v>
      </c>
      <c r="D51" s="746">
        <v>7.5811195955471034E-2</v>
      </c>
      <c r="E51" s="746">
        <v>7.5587819018833491E-2</v>
      </c>
      <c r="F51" s="746">
        <v>-0.20790529553544557</v>
      </c>
      <c r="G51" s="746">
        <v>0.16688906820289295</v>
      </c>
      <c r="H51" s="746">
        <v>3.2526575823282888E-2</v>
      </c>
      <c r="I51" s="746">
        <v>-8.8448611498144203E-3</v>
      </c>
      <c r="J51" s="746">
        <v>1.129648749792711E-3</v>
      </c>
      <c r="K51" s="1284">
        <v>-6.4497597268509121E-3</v>
      </c>
    </row>
    <row r="52" spans="1:11" s="35" customFormat="1" x14ac:dyDescent="0.2">
      <c r="A52" s="808" t="s">
        <v>716</v>
      </c>
      <c r="B52" s="746">
        <v>8.3591515554723328E-2</v>
      </c>
      <c r="C52" s="746">
        <v>3.1942979523846837E-2</v>
      </c>
      <c r="D52" s="746">
        <v>0.12784451982449196</v>
      </c>
      <c r="E52" s="746">
        <v>0.12382728595785153</v>
      </c>
      <c r="F52" s="746">
        <v>5.0412657281932782E-2</v>
      </c>
      <c r="G52" s="746">
        <v>0.20509802959200507</v>
      </c>
      <c r="H52" s="746">
        <v>8.0642863832127931E-2</v>
      </c>
      <c r="I52" s="746">
        <v>5.4525296805969292E-2</v>
      </c>
      <c r="J52" s="746">
        <v>0.14114202738491777</v>
      </c>
      <c r="K52" s="1284">
        <v>1.3558201497383848E-2</v>
      </c>
    </row>
    <row r="53" spans="1:11" s="35" customFormat="1" x14ac:dyDescent="0.2">
      <c r="A53" s="808" t="s">
        <v>771</v>
      </c>
      <c r="B53" s="746">
        <v>5.2194250835380984E-2</v>
      </c>
      <c r="C53" s="746">
        <v>6.6592357923839218E-2</v>
      </c>
      <c r="D53" s="746">
        <v>0.12150894566611647</v>
      </c>
      <c r="E53" s="746">
        <v>0.12333230567059261</v>
      </c>
      <c r="F53" s="746">
        <v>-0.14285519584019202</v>
      </c>
      <c r="G53" s="746">
        <v>0.29986315137635744</v>
      </c>
      <c r="H53" s="746">
        <v>3.3581253824835011E-2</v>
      </c>
      <c r="I53" s="746">
        <v>-4.2675485489123144E-2</v>
      </c>
      <c r="J53" s="746">
        <v>-6.151742275457539E-2</v>
      </c>
      <c r="K53" s="1284">
        <v>-5.8091989466960259E-2</v>
      </c>
    </row>
    <row r="54" spans="1:11" x14ac:dyDescent="0.2">
      <c r="A54" s="400" t="s">
        <v>772</v>
      </c>
      <c r="B54" s="747">
        <v>6.5168847340288938E-3</v>
      </c>
      <c r="C54" s="747">
        <v>-6.7419869307212998E-2</v>
      </c>
      <c r="D54" s="747">
        <v>5.6141546308124735E-2</v>
      </c>
      <c r="E54" s="747">
        <v>5.5792465532249924E-2</v>
      </c>
      <c r="F54" s="747">
        <v>-0.28015027800690195</v>
      </c>
      <c r="G54" s="747">
        <v>5.2958761169124235E-2</v>
      </c>
      <c r="H54" s="747">
        <v>-1.0652715417835412E-2</v>
      </c>
      <c r="I54" s="747">
        <v>2.9545759169649966E-2</v>
      </c>
      <c r="J54" s="747">
        <v>7.3724571073799039E-2</v>
      </c>
      <c r="K54" s="1285">
        <v>2.9984830232747228E-2</v>
      </c>
    </row>
    <row r="55" spans="1:11" x14ac:dyDescent="0.2">
      <c r="A55" s="401" t="s">
        <v>773</v>
      </c>
      <c r="B55" s="745">
        <v>8.4740756928883387E-2</v>
      </c>
      <c r="C55" s="745">
        <v>0.12923383760599805</v>
      </c>
      <c r="D55" s="745">
        <v>6.4847172062866498E-2</v>
      </c>
      <c r="E55" s="745">
        <v>6.3440282138419235E-2</v>
      </c>
      <c r="F55" s="745">
        <v>-2.4387698373286137E-2</v>
      </c>
      <c r="G55" s="745">
        <v>0.17468111349185178</v>
      </c>
      <c r="H55" s="745">
        <v>8.0964086558753534E-2</v>
      </c>
      <c r="I55" s="745">
        <v>6.1578385168866712E-2</v>
      </c>
      <c r="J55" s="745">
        <v>6.4047218916074344E-2</v>
      </c>
      <c r="K55" s="1283">
        <v>6.2086767798336995E-2</v>
      </c>
    </row>
    <row r="56" spans="1:11" x14ac:dyDescent="0.2">
      <c r="A56" s="398" t="s">
        <v>774</v>
      </c>
      <c r="B56" s="746">
        <v>4.1342642631014392E-2</v>
      </c>
      <c r="C56" s="746">
        <v>1.0363724913765804E-2</v>
      </c>
      <c r="D56" s="746">
        <v>6.5832364718356295E-2</v>
      </c>
      <c r="E56" s="746">
        <v>6.3839893225583921E-2</v>
      </c>
      <c r="F56" s="746">
        <v>-3.3186502536786344E-2</v>
      </c>
      <c r="G56" s="746">
        <v>0.1470914425508929</v>
      </c>
      <c r="H56" s="746">
        <v>2.445913836468705E-2</v>
      </c>
      <c r="I56" s="746">
        <v>6.2216957898463043E-2</v>
      </c>
      <c r="J56" s="746">
        <v>0.10568861350525127</v>
      </c>
      <c r="K56" s="1284">
        <v>6.3861967736072556E-2</v>
      </c>
    </row>
    <row r="57" spans="1:11" x14ac:dyDescent="0.2">
      <c r="A57" s="398" t="s">
        <v>775</v>
      </c>
      <c r="B57" s="746">
        <v>8.8446252711293916E-3</v>
      </c>
      <c r="C57" s="746">
        <v>-1.3915332447024586E-2</v>
      </c>
      <c r="D57" s="746">
        <v>4.4962665941810309E-2</v>
      </c>
      <c r="E57" s="746">
        <v>4.4040333319899982E-2</v>
      </c>
      <c r="F57" s="746">
        <v>-0.12388325560163205</v>
      </c>
      <c r="G57" s="746">
        <v>0.18399255129076519</v>
      </c>
      <c r="H57" s="746">
        <v>-6.5894306215847243E-2</v>
      </c>
      <c r="I57" s="746">
        <v>5.0152650658907838E-3</v>
      </c>
      <c r="J57" s="746">
        <v>-3.2273917905778493E-2</v>
      </c>
      <c r="K57" s="1284">
        <v>5.9877423277994168E-3</v>
      </c>
    </row>
    <row r="58" spans="1:11" x14ac:dyDescent="0.2">
      <c r="A58" s="398" t="s">
        <v>776</v>
      </c>
      <c r="B58" s="746">
        <v>4.1664415513437136E-2</v>
      </c>
      <c r="C58" s="746">
        <v>-1.1662131931155506E-2</v>
      </c>
      <c r="D58" s="746">
        <v>9.3779067486048584E-2</v>
      </c>
      <c r="E58" s="746">
        <v>8.9397158122735298E-2</v>
      </c>
      <c r="F58" s="746">
        <v>6.9121580421451556E-2</v>
      </c>
      <c r="G58" s="746">
        <v>0.16236516832137071</v>
      </c>
      <c r="H58" s="746">
        <v>7.2645309311947237E-3</v>
      </c>
      <c r="I58" s="746">
        <v>4.0591162641066214E-2</v>
      </c>
      <c r="J58" s="746">
        <v>-1.2141110874002603E-2</v>
      </c>
      <c r="K58" s="1284">
        <v>5.3149405914687975E-2</v>
      </c>
    </row>
    <row r="59" spans="1:11" x14ac:dyDescent="0.2">
      <c r="A59" s="398" t="s">
        <v>777</v>
      </c>
      <c r="B59" s="746">
        <v>7.570007777998522E-2</v>
      </c>
      <c r="C59" s="746">
        <v>8.1176621906237756E-2</v>
      </c>
      <c r="D59" s="746">
        <v>9.329126897327944E-2</v>
      </c>
      <c r="E59" s="746">
        <v>9.0423658580582211E-2</v>
      </c>
      <c r="F59" s="746">
        <v>8.3764939260300375E-2</v>
      </c>
      <c r="G59" s="746">
        <v>3.5908599070898939E-2</v>
      </c>
      <c r="H59" s="746">
        <v>3.5288557258758457E-2</v>
      </c>
      <c r="I59" s="746">
        <v>6.1492553210286127E-2</v>
      </c>
      <c r="J59" s="746">
        <v>-2.1827175211691308E-2</v>
      </c>
      <c r="K59" s="1284">
        <v>8.6832709494536919E-2</v>
      </c>
    </row>
    <row r="60" spans="1:11" x14ac:dyDescent="0.2">
      <c r="A60" s="398" t="s">
        <v>778</v>
      </c>
      <c r="B60" s="746">
        <v>6.9852640924754184E-2</v>
      </c>
      <c r="C60" s="746">
        <v>3.8919517364598422E-2</v>
      </c>
      <c r="D60" s="746">
        <v>8.8449369401389921E-2</v>
      </c>
      <c r="E60" s="746">
        <v>9.1609175764877149E-2</v>
      </c>
      <c r="F60" s="746">
        <v>3.8248910401886604E-2</v>
      </c>
      <c r="G60" s="746">
        <v>3.5154478113094356E-2</v>
      </c>
      <c r="H60" s="746">
        <v>-2.1667774706352061E-3</v>
      </c>
      <c r="I60" s="746">
        <v>8.0532065707819012E-2</v>
      </c>
      <c r="J60" s="746">
        <v>1.9114305711265489E-2</v>
      </c>
      <c r="K60" s="1284">
        <v>9.0239386068138527E-2</v>
      </c>
    </row>
    <row r="61" spans="1:11" x14ac:dyDescent="0.2">
      <c r="A61" s="398" t="s">
        <v>779</v>
      </c>
      <c r="B61" s="746">
        <v>5.5652156690451537E-2</v>
      </c>
      <c r="C61" s="746">
        <v>1.7872589252954096E-2</v>
      </c>
      <c r="D61" s="746">
        <v>5.4083519227308585E-2</v>
      </c>
      <c r="E61" s="746">
        <v>5.3420502724848662E-2</v>
      </c>
      <c r="F61" s="746">
        <v>0.10955126944240279</v>
      </c>
      <c r="G61" s="746">
        <v>0.56334703795280605</v>
      </c>
      <c r="H61" s="746">
        <v>7.109997613928809E-2</v>
      </c>
      <c r="I61" s="746">
        <v>0.11156968706268744</v>
      </c>
      <c r="J61" s="746">
        <v>7.2612363829367865E-2</v>
      </c>
      <c r="K61" s="1284">
        <v>0.11563072046540634</v>
      </c>
    </row>
    <row r="62" spans="1:11" x14ac:dyDescent="0.2">
      <c r="A62" s="398" t="s">
        <v>780</v>
      </c>
      <c r="B62" s="746">
        <v>0.11126050503262519</v>
      </c>
      <c r="C62" s="746">
        <v>0.12212993676774597</v>
      </c>
      <c r="D62" s="746">
        <v>0.11878080662875767</v>
      </c>
      <c r="E62" s="746">
        <v>0.11622111737818441</v>
      </c>
      <c r="F62" s="746">
        <v>0.1309950254569876</v>
      </c>
      <c r="G62" s="746">
        <v>0.22032861557677808</v>
      </c>
      <c r="H62" s="746">
        <v>9.4668600599673081E-2</v>
      </c>
      <c r="I62" s="746">
        <v>9.9594622787827047E-2</v>
      </c>
      <c r="J62" s="746">
        <v>0.2885440041920404</v>
      </c>
      <c r="K62" s="1284">
        <v>8.1553741602540031E-2</v>
      </c>
    </row>
    <row r="63" spans="1:11" x14ac:dyDescent="0.2">
      <c r="A63" s="398" t="s">
        <v>721</v>
      </c>
      <c r="B63" s="746">
        <v>6.7139987926021494E-2</v>
      </c>
      <c r="C63" s="746">
        <v>7.4902807062077414E-2</v>
      </c>
      <c r="D63" s="746">
        <v>-8.9535723130280687E-3</v>
      </c>
      <c r="E63" s="746">
        <v>-7.4456655962060747E-3</v>
      </c>
      <c r="F63" s="746">
        <v>-0.17368708159497936</v>
      </c>
      <c r="G63" s="746">
        <v>2.8584984482585396E-2</v>
      </c>
      <c r="H63" s="746">
        <v>5.2086757365400915E-2</v>
      </c>
      <c r="I63" s="746">
        <v>3.7423505210190111E-2</v>
      </c>
      <c r="J63" s="746">
        <v>2.6546820212838274E-2</v>
      </c>
      <c r="K63" s="1284">
        <v>1.9755142046830265E-2</v>
      </c>
    </row>
    <row r="64" spans="1:11" x14ac:dyDescent="0.2">
      <c r="A64" s="400" t="s">
        <v>781</v>
      </c>
      <c r="B64" s="747">
        <v>6.2306245745066935E-2</v>
      </c>
      <c r="C64" s="747">
        <v>6.4138864242672788E-2</v>
      </c>
      <c r="D64" s="747">
        <v>7.0918515941322369E-2</v>
      </c>
      <c r="E64" s="747">
        <v>6.5288328572815857E-2</v>
      </c>
      <c r="F64" s="747">
        <v>4.0673533526341954E-2</v>
      </c>
      <c r="G64" s="747">
        <v>0.24378267840267487</v>
      </c>
      <c r="H64" s="747">
        <v>3.1718219225696398E-2</v>
      </c>
      <c r="I64" s="747">
        <v>4.3971476687302058E-2</v>
      </c>
      <c r="J64" s="747">
        <v>8.7520429635786989E-2</v>
      </c>
      <c r="K64" s="1285">
        <v>1.6717895326995968E-2</v>
      </c>
    </row>
    <row r="65" spans="1:1" x14ac:dyDescent="0.2">
      <c r="A65" s="4"/>
    </row>
    <row r="66" spans="1:1" x14ac:dyDescent="0.2">
      <c r="A66" s="15" t="s">
        <v>823</v>
      </c>
    </row>
    <row r="67" spans="1:1" x14ac:dyDescent="0.2">
      <c r="A67" s="15" t="s">
        <v>824</v>
      </c>
    </row>
    <row r="68" spans="1:1" x14ac:dyDescent="0.2">
      <c r="A68" s="7" t="s">
        <v>825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52" type="noConversion"/>
  <printOptions horizontalCentered="1"/>
  <pageMargins left="0.25" right="0.25" top="0.25" bottom="0.5" header="0.3" footer="0.3"/>
  <pageSetup scale="73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K789"/>
  <sheetViews>
    <sheetView showGridLines="0" zoomScaleNormal="100" workbookViewId="0">
      <selection sqref="A1:K1"/>
    </sheetView>
  </sheetViews>
  <sheetFormatPr defaultColWidth="9.140625" defaultRowHeight="12" x14ac:dyDescent="0.2"/>
  <cols>
    <col min="1" max="1" width="18.28515625" style="334" customWidth="1"/>
    <col min="2" max="3" width="9.7109375" style="334" customWidth="1"/>
    <col min="4" max="4" width="9.7109375" style="815" customWidth="1"/>
    <col min="5" max="5" width="9.7109375" style="334" customWidth="1"/>
    <col min="6" max="7" width="9.7109375" style="815" customWidth="1"/>
    <col min="8" max="9" width="9.7109375" style="334" customWidth="1"/>
    <col min="10" max="11" width="9.7109375" style="815" customWidth="1"/>
    <col min="12" max="16384" width="9.140625" style="404"/>
  </cols>
  <sheetData>
    <row r="1" spans="1:11" ht="15.75" x14ac:dyDescent="0.25">
      <c r="A1" s="1439" t="str">
        <f>CONCATENATE('List of Tables'!A66,":  ",'List of Tables'!C66)</f>
        <v>TABLE 53:  Domestic U.S. Visitor Arrivals by Island and State of Residence 2016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11" s="339" customFormat="1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  <c r="J2" s="1439"/>
      <c r="K2" s="1439"/>
    </row>
    <row r="3" spans="1:11" s="339" customFormat="1" x14ac:dyDescent="0.2">
      <c r="B3" s="392"/>
      <c r="D3" s="928"/>
      <c r="E3" s="928"/>
      <c r="F3" s="928"/>
      <c r="G3" s="928"/>
      <c r="H3" s="928"/>
      <c r="I3" s="928"/>
      <c r="J3" s="928"/>
      <c r="K3" s="928"/>
    </row>
    <row r="4" spans="1:11" s="339" customFormat="1" ht="24" x14ac:dyDescent="0.2">
      <c r="A4" s="393" t="s">
        <v>376</v>
      </c>
      <c r="B4" s="394" t="s">
        <v>245</v>
      </c>
      <c r="C4" s="394" t="s">
        <v>527</v>
      </c>
      <c r="D4" s="394" t="s">
        <v>377</v>
      </c>
      <c r="E4" s="394" t="s">
        <v>325</v>
      </c>
      <c r="F4" s="394" t="s">
        <v>188</v>
      </c>
      <c r="G4" s="394" t="s">
        <v>530</v>
      </c>
      <c r="H4" s="394" t="s">
        <v>528</v>
      </c>
      <c r="I4" s="394" t="s">
        <v>3</v>
      </c>
      <c r="J4" s="394" t="s">
        <v>215</v>
      </c>
      <c r="K4" s="394" t="s">
        <v>213</v>
      </c>
    </row>
    <row r="5" spans="1:11" s="339" customFormat="1" x14ac:dyDescent="0.2">
      <c r="A5" s="398" t="s">
        <v>379</v>
      </c>
      <c r="B5" s="929">
        <v>21021.275868962824</v>
      </c>
      <c r="C5" s="929">
        <v>13566.226383045563</v>
      </c>
      <c r="D5" s="929">
        <v>6660.9758070023945</v>
      </c>
      <c r="E5" s="929">
        <v>6523.3897004559831</v>
      </c>
      <c r="F5" s="929">
        <v>163.34702209113746</v>
      </c>
      <c r="G5" s="929">
        <v>218.58943359442287</v>
      </c>
      <c r="H5" s="929">
        <v>3633.6240623657609</v>
      </c>
      <c r="I5" s="929">
        <v>4529.7138396628407</v>
      </c>
      <c r="J5" s="929">
        <v>1955.9815234936511</v>
      </c>
      <c r="K5" s="930">
        <v>3857.1254887197606</v>
      </c>
    </row>
    <row r="6" spans="1:11" s="339" customFormat="1" x14ac:dyDescent="0.2">
      <c r="A6" s="398" t="s">
        <v>380</v>
      </c>
      <c r="B6" s="929">
        <v>81643.696977632964</v>
      </c>
      <c r="C6" s="929">
        <v>38225.724080829488</v>
      </c>
      <c r="D6" s="929">
        <v>23310.215902460772</v>
      </c>
      <c r="E6" s="929">
        <v>22356.970021090659</v>
      </c>
      <c r="F6" s="929">
        <v>1194.3701488553727</v>
      </c>
      <c r="G6" s="929">
        <v>502.14681956056734</v>
      </c>
      <c r="H6" s="929">
        <v>9924.6871314995878</v>
      </c>
      <c r="I6" s="929">
        <v>20603.708029704379</v>
      </c>
      <c r="J6" s="929">
        <v>5496.2825002932477</v>
      </c>
      <c r="K6" s="930">
        <v>18854.810313986709</v>
      </c>
    </row>
    <row r="7" spans="1:11" s="339" customFormat="1" x14ac:dyDescent="0.2">
      <c r="A7" s="398" t="s">
        <v>381</v>
      </c>
      <c r="B7" s="929">
        <v>175945.09971360586</v>
      </c>
      <c r="C7" s="929">
        <v>79461.562658030467</v>
      </c>
      <c r="D7" s="929">
        <v>63819.348138147776</v>
      </c>
      <c r="E7" s="929">
        <v>62856.287907042941</v>
      </c>
      <c r="F7" s="929">
        <v>1186.4615379078361</v>
      </c>
      <c r="G7" s="929">
        <v>1387.6444162049472</v>
      </c>
      <c r="H7" s="929">
        <v>34829.607414834449</v>
      </c>
      <c r="I7" s="929">
        <v>31501.362770151045</v>
      </c>
      <c r="J7" s="929">
        <v>9902.7041833720232</v>
      </c>
      <c r="K7" s="930">
        <v>27813.841313610403</v>
      </c>
    </row>
    <row r="8" spans="1:11" s="339" customFormat="1" x14ac:dyDescent="0.2">
      <c r="A8" s="398" t="s">
        <v>382</v>
      </c>
      <c r="B8" s="929">
        <v>14120.368222403902</v>
      </c>
      <c r="C8" s="929">
        <v>8107.7097239482437</v>
      </c>
      <c r="D8" s="929">
        <v>5002.6918785725638</v>
      </c>
      <c r="E8" s="929">
        <v>4917.5371904579542</v>
      </c>
      <c r="F8" s="929">
        <v>118.63724734747581</v>
      </c>
      <c r="G8" s="929">
        <v>139.949490595367</v>
      </c>
      <c r="H8" s="929">
        <v>2473.6437675632501</v>
      </c>
      <c r="I8" s="929">
        <v>3229.258722388814</v>
      </c>
      <c r="J8" s="929">
        <v>1272.2055864584734</v>
      </c>
      <c r="K8" s="930">
        <v>2777.0051382364545</v>
      </c>
    </row>
    <row r="9" spans="1:11" s="339" customFormat="1" x14ac:dyDescent="0.2">
      <c r="A9" s="398" t="s">
        <v>383</v>
      </c>
      <c r="B9" s="929">
        <v>2095907.5405644977</v>
      </c>
      <c r="C9" s="929">
        <v>892836.39782364049</v>
      </c>
      <c r="D9" s="929">
        <v>777904.08499960974</v>
      </c>
      <c r="E9" s="929">
        <v>766720.34409277444</v>
      </c>
      <c r="F9" s="929">
        <v>11763.17095783231</v>
      </c>
      <c r="G9" s="929">
        <v>14599.611136154426</v>
      </c>
      <c r="H9" s="929">
        <v>348804.6681658384</v>
      </c>
      <c r="I9" s="929">
        <v>351673.88814768038</v>
      </c>
      <c r="J9" s="929">
        <v>98727.928957230586</v>
      </c>
      <c r="K9" s="930">
        <v>310452.57663089543</v>
      </c>
    </row>
    <row r="10" spans="1:11" s="339" customFormat="1" x14ac:dyDescent="0.2">
      <c r="A10" s="398" t="s">
        <v>384</v>
      </c>
      <c r="B10" s="929">
        <v>154498.04864948316</v>
      </c>
      <c r="C10" s="929">
        <v>61397.401290071175</v>
      </c>
      <c r="D10" s="929">
        <v>57770.694601335963</v>
      </c>
      <c r="E10" s="929">
        <v>56747.229618703546</v>
      </c>
      <c r="F10" s="929">
        <v>1227.671126329401</v>
      </c>
      <c r="G10" s="929">
        <v>1413.2072953572679</v>
      </c>
      <c r="H10" s="929">
        <v>33085.486085769866</v>
      </c>
      <c r="I10" s="929">
        <v>34257.68128182667</v>
      </c>
      <c r="J10" s="929">
        <v>10875.040901407312</v>
      </c>
      <c r="K10" s="930">
        <v>30008.063579159087</v>
      </c>
    </row>
    <row r="11" spans="1:11" x14ac:dyDescent="0.2">
      <c r="A11" s="398" t="s">
        <v>385</v>
      </c>
      <c r="B11" s="929">
        <v>26755.780615937452</v>
      </c>
      <c r="C11" s="929">
        <v>15603.748145245379</v>
      </c>
      <c r="D11" s="929">
        <v>10871.98272317979</v>
      </c>
      <c r="E11" s="929">
        <v>10685.853623621482</v>
      </c>
      <c r="F11" s="929">
        <v>243.52420345834889</v>
      </c>
      <c r="G11" s="929">
        <v>333.77014370977463</v>
      </c>
      <c r="H11" s="929">
        <v>5448.6263714150518</v>
      </c>
      <c r="I11" s="929">
        <v>6742.9222954496245</v>
      </c>
      <c r="J11" s="929">
        <v>2475.095342314406</v>
      </c>
      <c r="K11" s="930">
        <v>5835.309583535065</v>
      </c>
    </row>
    <row r="12" spans="1:11" x14ac:dyDescent="0.2">
      <c r="A12" s="398" t="s">
        <v>386</v>
      </c>
      <c r="B12" s="929">
        <v>5268.685285270215</v>
      </c>
      <c r="C12" s="929">
        <v>3278.3936504833969</v>
      </c>
      <c r="D12" s="929">
        <v>2096.4636719105843</v>
      </c>
      <c r="E12" s="929">
        <v>2054.3184195176477</v>
      </c>
      <c r="F12" s="929">
        <v>60.351456547050049</v>
      </c>
      <c r="G12" s="929">
        <v>48.066328653238799</v>
      </c>
      <c r="H12" s="929">
        <v>1044.7365014858256</v>
      </c>
      <c r="I12" s="929">
        <v>1281.130664712824</v>
      </c>
      <c r="J12" s="929">
        <v>555.20095577448581</v>
      </c>
      <c r="K12" s="930">
        <v>1069.8517969262862</v>
      </c>
    </row>
    <row r="13" spans="1:11" x14ac:dyDescent="0.2">
      <c r="A13" s="398" t="s">
        <v>387</v>
      </c>
      <c r="B13" s="929">
        <v>114344.70502319156</v>
      </c>
      <c r="C13" s="929">
        <v>72718.567306183133</v>
      </c>
      <c r="D13" s="929">
        <v>41148.391459009807</v>
      </c>
      <c r="E13" s="929">
        <v>40413.165864630944</v>
      </c>
      <c r="F13" s="929">
        <v>1011.9155582708345</v>
      </c>
      <c r="G13" s="929">
        <v>1352.4425470172448</v>
      </c>
      <c r="H13" s="929">
        <v>22020.504558442131</v>
      </c>
      <c r="I13" s="929">
        <v>28439.708908157463</v>
      </c>
      <c r="J13" s="929">
        <v>12348.872801356807</v>
      </c>
      <c r="K13" s="930">
        <v>24357.008678073329</v>
      </c>
    </row>
    <row r="14" spans="1:11" x14ac:dyDescent="0.2">
      <c r="A14" s="400" t="s">
        <v>388</v>
      </c>
      <c r="B14" s="929">
        <v>65628.383553911088</v>
      </c>
      <c r="C14" s="929">
        <v>40310.087660817888</v>
      </c>
      <c r="D14" s="929">
        <v>22439.135985271292</v>
      </c>
      <c r="E14" s="929">
        <v>21939.33241304299</v>
      </c>
      <c r="F14" s="929">
        <v>541.43565688004901</v>
      </c>
      <c r="G14" s="929">
        <v>760.71852931468129</v>
      </c>
      <c r="H14" s="929">
        <v>11205.26596466111</v>
      </c>
      <c r="I14" s="929">
        <v>15068.923014761935</v>
      </c>
      <c r="J14" s="929">
        <v>5754.0131667849982</v>
      </c>
      <c r="K14" s="930">
        <v>13010.723092207025</v>
      </c>
    </row>
    <row r="15" spans="1:11" x14ac:dyDescent="0.2">
      <c r="A15" s="401" t="s">
        <v>389</v>
      </c>
      <c r="B15" s="931">
        <v>49040.098988003221</v>
      </c>
      <c r="C15" s="931">
        <v>18559.867730855916</v>
      </c>
      <c r="D15" s="931">
        <v>17559.266142851862</v>
      </c>
      <c r="E15" s="931">
        <v>17263.818063380575</v>
      </c>
      <c r="F15" s="931">
        <v>414.22026202503923</v>
      </c>
      <c r="G15" s="931">
        <v>359.34748050003503</v>
      </c>
      <c r="H15" s="931">
        <v>9871.0021714626746</v>
      </c>
      <c r="I15" s="931">
        <v>10370.491111458259</v>
      </c>
      <c r="J15" s="931">
        <v>2837.312779962454</v>
      </c>
      <c r="K15" s="932">
        <v>9436.9953393860542</v>
      </c>
    </row>
    <row r="16" spans="1:11" x14ac:dyDescent="0.2">
      <c r="A16" s="398" t="s">
        <v>390</v>
      </c>
      <c r="B16" s="929">
        <v>136783.3676663136</v>
      </c>
      <c r="C16" s="929">
        <v>68003.454425051008</v>
      </c>
      <c r="D16" s="929">
        <v>61038.464237703549</v>
      </c>
      <c r="E16" s="929">
        <v>60203.811148932786</v>
      </c>
      <c r="F16" s="929">
        <v>1028.1565917471507</v>
      </c>
      <c r="G16" s="929">
        <v>1542.0331650114197</v>
      </c>
      <c r="H16" s="929">
        <v>26327.165118706227</v>
      </c>
      <c r="I16" s="929">
        <v>27842.308396136556</v>
      </c>
      <c r="J16" s="929">
        <v>9915.3195191945088</v>
      </c>
      <c r="K16" s="930">
        <v>24136.146194324559</v>
      </c>
    </row>
    <row r="17" spans="1:11" x14ac:dyDescent="0.2">
      <c r="A17" s="398" t="s">
        <v>391</v>
      </c>
      <c r="B17" s="929">
        <v>41096.859373387138</v>
      </c>
      <c r="C17" s="929">
        <v>22656.546536870999</v>
      </c>
      <c r="D17" s="929">
        <v>16535.373379303044</v>
      </c>
      <c r="E17" s="929">
        <v>16210.302200101627</v>
      </c>
      <c r="F17" s="929">
        <v>396.1775392751008</v>
      </c>
      <c r="G17" s="929">
        <v>397.28878012036444</v>
      </c>
      <c r="H17" s="929">
        <v>8059.603158547211</v>
      </c>
      <c r="I17" s="929">
        <v>9103.2264351687809</v>
      </c>
      <c r="J17" s="929">
        <v>3651.4945283003872</v>
      </c>
      <c r="K17" s="930">
        <v>7803.1523469566582</v>
      </c>
    </row>
    <row r="18" spans="1:11" x14ac:dyDescent="0.2">
      <c r="A18" s="398" t="s">
        <v>392</v>
      </c>
      <c r="B18" s="929">
        <v>25266.011387154747</v>
      </c>
      <c r="C18" s="929">
        <v>13450.71438278712</v>
      </c>
      <c r="D18" s="929">
        <v>10310.051484335874</v>
      </c>
      <c r="E18" s="929">
        <v>10169.040457983481</v>
      </c>
      <c r="F18" s="929">
        <v>211.03600533224372</v>
      </c>
      <c r="G18" s="929">
        <v>268.10686264336141</v>
      </c>
      <c r="H18" s="929">
        <v>4872.7837716006434</v>
      </c>
      <c r="I18" s="929">
        <v>5689.9145913782795</v>
      </c>
      <c r="J18" s="929">
        <v>2099.1635408903812</v>
      </c>
      <c r="K18" s="930">
        <v>4927.5104341986362</v>
      </c>
    </row>
    <row r="19" spans="1:11" x14ac:dyDescent="0.2">
      <c r="A19" s="398" t="s">
        <v>393</v>
      </c>
      <c r="B19" s="929">
        <v>25006.671461509508</v>
      </c>
      <c r="C19" s="929">
        <v>12591.877189001647</v>
      </c>
      <c r="D19" s="929">
        <v>10010.241616472276</v>
      </c>
      <c r="E19" s="929">
        <v>9841.0894958588015</v>
      </c>
      <c r="F19" s="929">
        <v>183.69553190247609</v>
      </c>
      <c r="G19" s="929">
        <v>309.50841528488274</v>
      </c>
      <c r="H19" s="929">
        <v>5041.8229686232289</v>
      </c>
      <c r="I19" s="929">
        <v>5054.1671608033666</v>
      </c>
      <c r="J19" s="929">
        <v>1987.9613117923654</v>
      </c>
      <c r="K19" s="930">
        <v>4391.0805850840916</v>
      </c>
    </row>
    <row r="20" spans="1:11" x14ac:dyDescent="0.2">
      <c r="A20" s="398" t="s">
        <v>394</v>
      </c>
      <c r="B20" s="929">
        <v>19431.105848488802</v>
      </c>
      <c r="C20" s="929">
        <v>11489.900809632725</v>
      </c>
      <c r="D20" s="929">
        <v>7583.1461285669329</v>
      </c>
      <c r="E20" s="929">
        <v>7455.4566849482335</v>
      </c>
      <c r="F20" s="929">
        <v>215.66199400447849</v>
      </c>
      <c r="G20" s="929">
        <v>199.20545513537786</v>
      </c>
      <c r="H20" s="929">
        <v>3571.2564764583126</v>
      </c>
      <c r="I20" s="929">
        <v>4421.4369821716473</v>
      </c>
      <c r="J20" s="929">
        <v>1895.0439938467096</v>
      </c>
      <c r="K20" s="930">
        <v>3729.7139769620858</v>
      </c>
    </row>
    <row r="21" spans="1:11" x14ac:dyDescent="0.2">
      <c r="A21" s="398" t="s">
        <v>395</v>
      </c>
      <c r="B21" s="929">
        <v>18226.971457345633</v>
      </c>
      <c r="C21" s="929">
        <v>11316.11442939283</v>
      </c>
      <c r="D21" s="929">
        <v>6559.8501881255834</v>
      </c>
      <c r="E21" s="929">
        <v>6421.6437713234809</v>
      </c>
      <c r="F21" s="929">
        <v>171.4437669535734</v>
      </c>
      <c r="G21" s="929">
        <v>199.8323934904231</v>
      </c>
      <c r="H21" s="929">
        <v>3372.7034496502629</v>
      </c>
      <c r="I21" s="929">
        <v>3773.0672605350865</v>
      </c>
      <c r="J21" s="929">
        <v>1806.9868280325329</v>
      </c>
      <c r="K21" s="930">
        <v>3207.3442233917817</v>
      </c>
    </row>
    <row r="22" spans="1:11" x14ac:dyDescent="0.2">
      <c r="A22" s="398" t="s">
        <v>396</v>
      </c>
      <c r="B22" s="929">
        <v>8122.9192116534596</v>
      </c>
      <c r="C22" s="929">
        <v>4539.5958860367618</v>
      </c>
      <c r="D22" s="929">
        <v>2615.0516357668903</v>
      </c>
      <c r="E22" s="929">
        <v>2555.9618566023096</v>
      </c>
      <c r="F22" s="929">
        <v>68.438171041355034</v>
      </c>
      <c r="G22" s="929">
        <v>61.964258115873726</v>
      </c>
      <c r="H22" s="929">
        <v>1653.2996690759087</v>
      </c>
      <c r="I22" s="929">
        <v>1908.7518031517436</v>
      </c>
      <c r="J22" s="929">
        <v>776.8761131803326</v>
      </c>
      <c r="K22" s="930">
        <v>1570.9073338284659</v>
      </c>
    </row>
    <row r="23" spans="1:11" x14ac:dyDescent="0.2">
      <c r="A23" s="398" t="s">
        <v>397</v>
      </c>
      <c r="B23" s="929">
        <v>50995.186355148624</v>
      </c>
      <c r="C23" s="929">
        <v>33317.30396879137</v>
      </c>
      <c r="D23" s="929">
        <v>16874.125570771677</v>
      </c>
      <c r="E23" s="929">
        <v>16540.692241891309</v>
      </c>
      <c r="F23" s="929">
        <v>459.75724624670806</v>
      </c>
      <c r="G23" s="929">
        <v>503.66368284095631</v>
      </c>
      <c r="H23" s="929">
        <v>9427.1696312218228</v>
      </c>
      <c r="I23" s="929">
        <v>11416.65610703166</v>
      </c>
      <c r="J23" s="929">
        <v>5093.6848150763853</v>
      </c>
      <c r="K23" s="930">
        <v>9314.2753945379191</v>
      </c>
    </row>
    <row r="24" spans="1:11" x14ac:dyDescent="0.2">
      <c r="A24" s="400" t="s">
        <v>398</v>
      </c>
      <c r="B24" s="933">
        <v>58487.372780334197</v>
      </c>
      <c r="C24" s="933">
        <v>32160.74328828356</v>
      </c>
      <c r="D24" s="933">
        <v>23774.907324416537</v>
      </c>
      <c r="E24" s="933">
        <v>23486.158884580236</v>
      </c>
      <c r="F24" s="933">
        <v>408.91367334222008</v>
      </c>
      <c r="G24" s="933">
        <v>620.83016349003344</v>
      </c>
      <c r="H24" s="933">
        <v>12800.857249291788</v>
      </c>
      <c r="I24" s="933">
        <v>14012.791568168203</v>
      </c>
      <c r="J24" s="933">
        <v>5689.2787500499926</v>
      </c>
      <c r="K24" s="934">
        <v>11865.449593624093</v>
      </c>
    </row>
    <row r="25" spans="1:11" x14ac:dyDescent="0.2">
      <c r="A25" s="398" t="s">
        <v>399</v>
      </c>
      <c r="B25" s="929">
        <v>67844.666110253267</v>
      </c>
      <c r="C25" s="929">
        <v>35004.251867777515</v>
      </c>
      <c r="D25" s="929">
        <v>29407.724463805054</v>
      </c>
      <c r="E25" s="929">
        <v>29006.183444027389</v>
      </c>
      <c r="F25" s="929">
        <v>608.77411896144486</v>
      </c>
      <c r="G25" s="929">
        <v>676.44880822108189</v>
      </c>
      <c r="H25" s="929">
        <v>14554.093965044698</v>
      </c>
      <c r="I25" s="929">
        <v>16045.270168712013</v>
      </c>
      <c r="J25" s="929">
        <v>6096.514465462431</v>
      </c>
      <c r="K25" s="930">
        <v>13857.726082068591</v>
      </c>
    </row>
    <row r="26" spans="1:11" x14ac:dyDescent="0.2">
      <c r="A26" s="398" t="s">
        <v>400</v>
      </c>
      <c r="B26" s="929">
        <v>81028.926455451772</v>
      </c>
      <c r="C26" s="929">
        <v>37177.534533633057</v>
      </c>
      <c r="D26" s="929">
        <v>32870.639687764691</v>
      </c>
      <c r="E26" s="929">
        <v>32401.67768449556</v>
      </c>
      <c r="F26" s="929">
        <v>664.8029568018319</v>
      </c>
      <c r="G26" s="929">
        <v>658.16053384325005</v>
      </c>
      <c r="H26" s="929">
        <v>16049.583623069728</v>
      </c>
      <c r="I26" s="929">
        <v>19383.141993084653</v>
      </c>
      <c r="J26" s="929">
        <v>5973.4087634911439</v>
      </c>
      <c r="K26" s="930">
        <v>17184.500317716953</v>
      </c>
    </row>
    <row r="27" spans="1:11" x14ac:dyDescent="0.2">
      <c r="A27" s="398" t="s">
        <v>401</v>
      </c>
      <c r="B27" s="929">
        <v>8433.2642640035683</v>
      </c>
      <c r="C27" s="929">
        <v>5541.7056566046485</v>
      </c>
      <c r="D27" s="929">
        <v>2646.2864490190236</v>
      </c>
      <c r="E27" s="929">
        <v>2608.8407066750542</v>
      </c>
      <c r="F27" s="929">
        <v>52.58013213172925</v>
      </c>
      <c r="G27" s="929">
        <v>94.267883531710453</v>
      </c>
      <c r="H27" s="929">
        <v>1387.7475712912071</v>
      </c>
      <c r="I27" s="929">
        <v>1982.8441506966019</v>
      </c>
      <c r="J27" s="929">
        <v>807.23475537954278</v>
      </c>
      <c r="K27" s="930">
        <v>1701.2915483885765</v>
      </c>
    </row>
    <row r="28" spans="1:11" x14ac:dyDescent="0.2">
      <c r="A28" s="398" t="s">
        <v>402</v>
      </c>
      <c r="B28" s="929">
        <v>46432.712028225389</v>
      </c>
      <c r="C28" s="929">
        <v>24485.774830795988</v>
      </c>
      <c r="D28" s="929">
        <v>18550.640174619741</v>
      </c>
      <c r="E28" s="929">
        <v>18191.868426858568</v>
      </c>
      <c r="F28" s="929">
        <v>420.19856559264059</v>
      </c>
      <c r="G28" s="929">
        <v>562.16933237608998</v>
      </c>
      <c r="H28" s="929">
        <v>8638.2461533963869</v>
      </c>
      <c r="I28" s="929">
        <v>10057.146199969358</v>
      </c>
      <c r="J28" s="929">
        <v>3832.4350417516835</v>
      </c>
      <c r="K28" s="930">
        <v>8633.2472123520856</v>
      </c>
    </row>
    <row r="29" spans="1:11" x14ac:dyDescent="0.2">
      <c r="A29" s="398" t="s">
        <v>403</v>
      </c>
      <c r="B29" s="929">
        <v>26036.916634702236</v>
      </c>
      <c r="C29" s="929">
        <v>8881.2165060614007</v>
      </c>
      <c r="D29" s="929">
        <v>9352.8306175762082</v>
      </c>
      <c r="E29" s="929">
        <v>9159.336006236872</v>
      </c>
      <c r="F29" s="929">
        <v>248.07395224879099</v>
      </c>
      <c r="G29" s="929">
        <v>178.97498489545276</v>
      </c>
      <c r="H29" s="929">
        <v>5704.2205814798954</v>
      </c>
      <c r="I29" s="929">
        <v>6267.9526545345916</v>
      </c>
      <c r="J29" s="929">
        <v>1696.59172497452</v>
      </c>
      <c r="K29" s="930">
        <v>5670.2056952640914</v>
      </c>
    </row>
    <row r="30" spans="1:11" x14ac:dyDescent="0.2">
      <c r="A30" s="398" t="s">
        <v>404</v>
      </c>
      <c r="B30" s="929">
        <v>19122.241327342588</v>
      </c>
      <c r="C30" s="929">
        <v>9609.2143085750995</v>
      </c>
      <c r="D30" s="929">
        <v>7523.5960100628372</v>
      </c>
      <c r="E30" s="929">
        <v>7421.9024662092634</v>
      </c>
      <c r="F30" s="929">
        <v>132.09092809804031</v>
      </c>
      <c r="G30" s="929">
        <v>181.1964255220735</v>
      </c>
      <c r="H30" s="929">
        <v>3642.4811076558867</v>
      </c>
      <c r="I30" s="929">
        <v>4241.5471893903959</v>
      </c>
      <c r="J30" s="929">
        <v>1510.6994469884378</v>
      </c>
      <c r="K30" s="930">
        <v>3725.9474183386742</v>
      </c>
    </row>
    <row r="31" spans="1:11" x14ac:dyDescent="0.2">
      <c r="A31" s="398" t="s">
        <v>405</v>
      </c>
      <c r="B31" s="929">
        <v>99632.950286126681</v>
      </c>
      <c r="C31" s="929">
        <v>54127.76106273452</v>
      </c>
      <c r="D31" s="929">
        <v>31306.109752862758</v>
      </c>
      <c r="E31" s="929">
        <v>30625.877516917</v>
      </c>
      <c r="F31" s="929">
        <v>744.96319609601278</v>
      </c>
      <c r="G31" s="929">
        <v>793.70394820768809</v>
      </c>
      <c r="H31" s="929">
        <v>14036.150597600516</v>
      </c>
      <c r="I31" s="929">
        <v>17099.377080639289</v>
      </c>
      <c r="J31" s="929">
        <v>5652.9051686388375</v>
      </c>
      <c r="K31" s="930">
        <v>14562.487546242697</v>
      </c>
    </row>
    <row r="32" spans="1:11" x14ac:dyDescent="0.2">
      <c r="A32" s="398" t="s">
        <v>406</v>
      </c>
      <c r="B32" s="929">
        <v>10142.124614273813</v>
      </c>
      <c r="C32" s="929">
        <v>5827.4633642174776</v>
      </c>
      <c r="D32" s="929">
        <v>3802.5651642226908</v>
      </c>
      <c r="E32" s="929">
        <v>3733.1004590531875</v>
      </c>
      <c r="F32" s="929">
        <v>90.722695395330859</v>
      </c>
      <c r="G32" s="929">
        <v>90.426100822055034</v>
      </c>
      <c r="H32" s="929">
        <v>2210.8024138958276</v>
      </c>
      <c r="I32" s="929">
        <v>2326.6614933997334</v>
      </c>
      <c r="J32" s="929">
        <v>1041.5007888374071</v>
      </c>
      <c r="K32" s="930">
        <v>1919.9986690019307</v>
      </c>
    </row>
    <row r="33" spans="1:11" x14ac:dyDescent="0.2">
      <c r="A33" s="398" t="s">
        <v>407</v>
      </c>
      <c r="B33" s="929">
        <v>72318.164239934005</v>
      </c>
      <c r="C33" s="929">
        <v>44444.245906570512</v>
      </c>
      <c r="D33" s="929">
        <v>31105.159662607006</v>
      </c>
      <c r="E33" s="929">
        <v>30536.054001153519</v>
      </c>
      <c r="F33" s="929">
        <v>599.69091108253951</v>
      </c>
      <c r="G33" s="929">
        <v>964.21510450796779</v>
      </c>
      <c r="H33" s="929">
        <v>15674.550516686873</v>
      </c>
      <c r="I33" s="929">
        <v>17518.991533129476</v>
      </c>
      <c r="J33" s="929">
        <v>6914.1715357777412</v>
      </c>
      <c r="K33" s="930">
        <v>14945.739074083933</v>
      </c>
    </row>
    <row r="34" spans="1:11" x14ac:dyDescent="0.2">
      <c r="A34" s="400" t="s">
        <v>408</v>
      </c>
      <c r="B34" s="929">
        <v>25700.062263662938</v>
      </c>
      <c r="C34" s="929">
        <v>11896.810499229405</v>
      </c>
      <c r="D34" s="929">
        <v>8203.91719322272</v>
      </c>
      <c r="E34" s="929">
        <v>8055.4454491111046</v>
      </c>
      <c r="F34" s="929">
        <v>242.67673109749362</v>
      </c>
      <c r="G34" s="929">
        <v>183.02471410620777</v>
      </c>
      <c r="H34" s="929">
        <v>5793.4886076220573</v>
      </c>
      <c r="I34" s="929">
        <v>5767.0452476610899</v>
      </c>
      <c r="J34" s="929">
        <v>2196.6215982142171</v>
      </c>
      <c r="K34" s="930">
        <v>4896.3210803699294</v>
      </c>
    </row>
    <row r="35" spans="1:11" x14ac:dyDescent="0.2">
      <c r="A35" s="401" t="s">
        <v>378</v>
      </c>
      <c r="B35" s="931">
        <v>137307.04933155194</v>
      </c>
      <c r="C35" s="931">
        <v>83388.942644168099</v>
      </c>
      <c r="D35" s="931">
        <v>53460.523653885983</v>
      </c>
      <c r="E35" s="931">
        <v>52422.36223150375</v>
      </c>
      <c r="F35" s="931">
        <v>1097.7402378080205</v>
      </c>
      <c r="G35" s="931">
        <v>1870.9433651444169</v>
      </c>
      <c r="H35" s="931">
        <v>28443.014463713251</v>
      </c>
      <c r="I35" s="931">
        <v>32883.0047814555</v>
      </c>
      <c r="J35" s="931">
        <v>12915.653824855748</v>
      </c>
      <c r="K35" s="932">
        <v>27832.34439599992</v>
      </c>
    </row>
    <row r="36" spans="1:11" x14ac:dyDescent="0.2">
      <c r="A36" s="398" t="s">
        <v>409</v>
      </c>
      <c r="B36" s="929">
        <v>52078.373108155705</v>
      </c>
      <c r="C36" s="929">
        <v>31028.928753190368</v>
      </c>
      <c r="D36" s="929">
        <v>18865.542553807063</v>
      </c>
      <c r="E36" s="929">
        <v>18519.389046057113</v>
      </c>
      <c r="F36" s="929">
        <v>466.0529754329562</v>
      </c>
      <c r="G36" s="929">
        <v>647.0192957483182</v>
      </c>
      <c r="H36" s="929">
        <v>9784.2679336041365</v>
      </c>
      <c r="I36" s="929">
        <v>12819.295735119287</v>
      </c>
      <c r="J36" s="929">
        <v>5287.0258759872477</v>
      </c>
      <c r="K36" s="930">
        <v>10783.436374261146</v>
      </c>
    </row>
    <row r="37" spans="1:11" x14ac:dyDescent="0.2">
      <c r="A37" s="398" t="s">
        <v>410</v>
      </c>
      <c r="B37" s="929">
        <v>8041.3940633757238</v>
      </c>
      <c r="C37" s="929">
        <v>4006.404189186449</v>
      </c>
      <c r="D37" s="929">
        <v>3033.166713435347</v>
      </c>
      <c r="E37" s="929">
        <v>2987.0816620334972</v>
      </c>
      <c r="F37" s="929">
        <v>86.301421087020756</v>
      </c>
      <c r="G37" s="929">
        <v>47.804899643400532</v>
      </c>
      <c r="H37" s="929">
        <v>1472.7881421176307</v>
      </c>
      <c r="I37" s="929">
        <v>1896.6101750635194</v>
      </c>
      <c r="J37" s="929">
        <v>591.94940125041239</v>
      </c>
      <c r="K37" s="930">
        <v>1676.9409906046401</v>
      </c>
    </row>
    <row r="38" spans="1:11" x14ac:dyDescent="0.2">
      <c r="A38" s="398" t="s">
        <v>411</v>
      </c>
      <c r="B38" s="929">
        <v>69642.472158426506</v>
      </c>
      <c r="C38" s="929">
        <v>39139.411201738461</v>
      </c>
      <c r="D38" s="929">
        <v>29375.256567324417</v>
      </c>
      <c r="E38" s="929">
        <v>28931.127871609067</v>
      </c>
      <c r="F38" s="929">
        <v>608.98793015621607</v>
      </c>
      <c r="G38" s="929">
        <v>827.97022226277079</v>
      </c>
      <c r="H38" s="929">
        <v>14510.013552341003</v>
      </c>
      <c r="I38" s="929">
        <v>17087.213454840181</v>
      </c>
      <c r="J38" s="929">
        <v>7169.6805864991065</v>
      </c>
      <c r="K38" s="930">
        <v>14582.289490743651</v>
      </c>
    </row>
    <row r="39" spans="1:11" x14ac:dyDescent="0.2">
      <c r="A39" s="398" t="s">
        <v>412</v>
      </c>
      <c r="B39" s="929">
        <v>27554.367658845324</v>
      </c>
      <c r="C39" s="929">
        <v>14721.983414306624</v>
      </c>
      <c r="D39" s="929">
        <v>9855.5802047965408</v>
      </c>
      <c r="E39" s="929">
        <v>9695.3178613130185</v>
      </c>
      <c r="F39" s="929">
        <v>191.68294087291193</v>
      </c>
      <c r="G39" s="929">
        <v>247.07401766289615</v>
      </c>
      <c r="H39" s="929">
        <v>5306.0828134817884</v>
      </c>
      <c r="I39" s="929">
        <v>5127.4179401470137</v>
      </c>
      <c r="J39" s="929">
        <v>2012.8124458349459</v>
      </c>
      <c r="K39" s="930">
        <v>4377.7060148046776</v>
      </c>
    </row>
    <row r="40" spans="1:11" x14ac:dyDescent="0.2">
      <c r="A40" s="398" t="s">
        <v>413</v>
      </c>
      <c r="B40" s="929">
        <v>223209.94914028441</v>
      </c>
      <c r="C40" s="929">
        <v>77648.456242248096</v>
      </c>
      <c r="D40" s="929">
        <v>85984.713054780048</v>
      </c>
      <c r="E40" s="929">
        <v>84379.184535728666</v>
      </c>
      <c r="F40" s="929">
        <v>1884.6252848164795</v>
      </c>
      <c r="G40" s="929">
        <v>1400.2111662478612</v>
      </c>
      <c r="H40" s="929">
        <v>38587.629425860898</v>
      </c>
      <c r="I40" s="929">
        <v>48235.365496224251</v>
      </c>
      <c r="J40" s="929">
        <v>13336.273370812225</v>
      </c>
      <c r="K40" s="930">
        <v>43468.220863983945</v>
      </c>
    </row>
    <row r="41" spans="1:11" x14ac:dyDescent="0.2">
      <c r="A41" s="398" t="s">
        <v>414</v>
      </c>
      <c r="B41" s="929">
        <v>71528.095839974078</v>
      </c>
      <c r="C41" s="929">
        <v>42767.152255269379</v>
      </c>
      <c r="D41" s="929">
        <v>28735.08000264833</v>
      </c>
      <c r="E41" s="929">
        <v>28268.793321321227</v>
      </c>
      <c r="F41" s="929">
        <v>708.81006956508338</v>
      </c>
      <c r="G41" s="929">
        <v>784.57469346733387</v>
      </c>
      <c r="H41" s="929">
        <v>14834.633793213499</v>
      </c>
      <c r="I41" s="929">
        <v>17979.031048121291</v>
      </c>
      <c r="J41" s="929">
        <v>7665.2557853916023</v>
      </c>
      <c r="K41" s="930">
        <v>15213.33712045611</v>
      </c>
    </row>
    <row r="42" spans="1:11" x14ac:dyDescent="0.2">
      <c r="A42" s="398" t="s">
        <v>415</v>
      </c>
      <c r="B42" s="929">
        <v>6360.8672366121891</v>
      </c>
      <c r="C42" s="929">
        <v>4105.5760650155908</v>
      </c>
      <c r="D42" s="929">
        <v>2243.061197814005</v>
      </c>
      <c r="E42" s="929">
        <v>2204.1197467361749</v>
      </c>
      <c r="F42" s="929">
        <v>50.236367693208216</v>
      </c>
      <c r="G42" s="929">
        <v>71.807667426876478</v>
      </c>
      <c r="H42" s="929">
        <v>1229.4134528623165</v>
      </c>
      <c r="I42" s="929">
        <v>1289.5696630919613</v>
      </c>
      <c r="J42" s="929">
        <v>545.90326449763688</v>
      </c>
      <c r="K42" s="930">
        <v>1079.0656719096341</v>
      </c>
    </row>
    <row r="43" spans="1:11" x14ac:dyDescent="0.2">
      <c r="A43" s="398" t="s">
        <v>416</v>
      </c>
      <c r="B43" s="929">
        <v>22743.382588543591</v>
      </c>
      <c r="C43" s="929">
        <v>14500.694351079062</v>
      </c>
      <c r="D43" s="929">
        <v>7859.4280967849545</v>
      </c>
      <c r="E43" s="929">
        <v>7703.9283510382947</v>
      </c>
      <c r="F43" s="929">
        <v>208.34870426917766</v>
      </c>
      <c r="G43" s="929">
        <v>271.14246290146605</v>
      </c>
      <c r="H43" s="929">
        <v>4297.0793994094602</v>
      </c>
      <c r="I43" s="929">
        <v>5361.5362631530306</v>
      </c>
      <c r="J43" s="929">
        <v>2245.6752530371377</v>
      </c>
      <c r="K43" s="930">
        <v>4601.1095005528714</v>
      </c>
    </row>
    <row r="44" spans="1:11" x14ac:dyDescent="0.2">
      <c r="A44" s="400" t="s">
        <v>417</v>
      </c>
      <c r="B44" s="933">
        <v>8649.8212256905899</v>
      </c>
      <c r="C44" s="933">
        <v>4340.5435808863194</v>
      </c>
      <c r="D44" s="933">
        <v>3225.9623177214048</v>
      </c>
      <c r="E44" s="933">
        <v>3171.4324109585714</v>
      </c>
      <c r="F44" s="933">
        <v>78.144001184776329</v>
      </c>
      <c r="G44" s="933">
        <v>49.663223366203454</v>
      </c>
      <c r="H44" s="933">
        <v>1449.2795944039176</v>
      </c>
      <c r="I44" s="933">
        <v>2063.9336096710313</v>
      </c>
      <c r="J44" s="933">
        <v>657.11122440134704</v>
      </c>
      <c r="K44" s="934">
        <v>1780.6557375026459</v>
      </c>
    </row>
    <row r="45" spans="1:11" x14ac:dyDescent="0.2">
      <c r="A45" s="401" t="s">
        <v>418</v>
      </c>
      <c r="B45" s="931">
        <v>36055.096784595786</v>
      </c>
      <c r="C45" s="931">
        <v>21639.989607102361</v>
      </c>
      <c r="D45" s="931">
        <v>13024.837694728802</v>
      </c>
      <c r="E45" s="931">
        <v>12799.267504730522</v>
      </c>
      <c r="F45" s="931">
        <v>270.45836287007148</v>
      </c>
      <c r="G45" s="931">
        <v>378.94343380273483</v>
      </c>
      <c r="H45" s="931">
        <v>6485.2005966672968</v>
      </c>
      <c r="I45" s="931">
        <v>8276.0741145884549</v>
      </c>
      <c r="J45" s="931">
        <v>3285.1276489472516</v>
      </c>
      <c r="K45" s="932">
        <v>7106.7830193541631</v>
      </c>
    </row>
    <row r="46" spans="1:11" x14ac:dyDescent="0.2">
      <c r="A46" s="398" t="s">
        <v>419</v>
      </c>
      <c r="B46" s="929">
        <v>263905.09711406636</v>
      </c>
      <c r="C46" s="929">
        <v>144339.44441526095</v>
      </c>
      <c r="D46" s="929">
        <v>97307.113784502464</v>
      </c>
      <c r="E46" s="929">
        <v>95752.598652334564</v>
      </c>
      <c r="F46" s="929">
        <v>1840.5494019271405</v>
      </c>
      <c r="G46" s="929">
        <v>2650.5667453701471</v>
      </c>
      <c r="H46" s="929">
        <v>45837.206015765376</v>
      </c>
      <c r="I46" s="929">
        <v>50447.486922865886</v>
      </c>
      <c r="J46" s="929">
        <v>18916.418543949232</v>
      </c>
      <c r="K46" s="930">
        <v>43250.540866499447</v>
      </c>
    </row>
    <row r="47" spans="1:11" x14ac:dyDescent="0.2">
      <c r="A47" s="398" t="s">
        <v>420</v>
      </c>
      <c r="B47" s="929">
        <v>126416.18266108971</v>
      </c>
      <c r="C47" s="929">
        <v>62174.636102684264</v>
      </c>
      <c r="D47" s="929">
        <v>38994.380432101199</v>
      </c>
      <c r="E47" s="929">
        <v>38382.975282116982</v>
      </c>
      <c r="F47" s="929">
        <v>648.46970679670505</v>
      </c>
      <c r="G47" s="929">
        <v>800.77349311914929</v>
      </c>
      <c r="H47" s="929">
        <v>28227.587090502489</v>
      </c>
      <c r="I47" s="929">
        <v>19150.075258713878</v>
      </c>
      <c r="J47" s="929">
        <v>5768.975192221199</v>
      </c>
      <c r="K47" s="930">
        <v>17099.360399586829</v>
      </c>
    </row>
    <row r="48" spans="1:11" x14ac:dyDescent="0.2">
      <c r="A48" s="398" t="s">
        <v>421</v>
      </c>
      <c r="B48" s="929">
        <v>5244.5666246074534</v>
      </c>
      <c r="C48" s="929">
        <v>2535.3501309498561</v>
      </c>
      <c r="D48" s="929">
        <v>1842.0032494649572</v>
      </c>
      <c r="E48" s="929">
        <v>1785.1234584092815</v>
      </c>
      <c r="F48" s="929">
        <v>62.254496529170709</v>
      </c>
      <c r="G48" s="929">
        <v>47.864242725948799</v>
      </c>
      <c r="H48" s="929">
        <v>1186.7367853396165</v>
      </c>
      <c r="I48" s="929">
        <v>1303.2054476006786</v>
      </c>
      <c r="J48" s="929">
        <v>590.88776386154336</v>
      </c>
      <c r="K48" s="930">
        <v>1016.3795337280635</v>
      </c>
    </row>
    <row r="49" spans="1:11" x14ac:dyDescent="0.2">
      <c r="A49" s="398" t="s">
        <v>422</v>
      </c>
      <c r="B49" s="929">
        <v>85561.853796902753</v>
      </c>
      <c r="C49" s="929">
        <v>59505.376500567363</v>
      </c>
      <c r="D49" s="929">
        <v>24253.10010890699</v>
      </c>
      <c r="E49" s="929">
        <v>23797.321463070413</v>
      </c>
      <c r="F49" s="929">
        <v>680.68578027472734</v>
      </c>
      <c r="G49" s="929">
        <v>691.52030999130227</v>
      </c>
      <c r="H49" s="929">
        <v>13935.682398387253</v>
      </c>
      <c r="I49" s="929">
        <v>17463.075244292104</v>
      </c>
      <c r="J49" s="929">
        <v>7472.7679537079548</v>
      </c>
      <c r="K49" s="930">
        <v>14217.45678833614</v>
      </c>
    </row>
    <row r="50" spans="1:11" x14ac:dyDescent="0.2">
      <c r="A50" s="398" t="s">
        <v>423</v>
      </c>
      <c r="B50" s="929">
        <v>509848.69000727468</v>
      </c>
      <c r="C50" s="929">
        <v>188695.69685077033</v>
      </c>
      <c r="D50" s="929">
        <v>200468.24127156709</v>
      </c>
      <c r="E50" s="929">
        <v>197327.69311515568</v>
      </c>
      <c r="F50" s="929">
        <v>3769.5644636581796</v>
      </c>
      <c r="G50" s="929">
        <v>3123.7506705793635</v>
      </c>
      <c r="H50" s="929">
        <v>80635.509852574964</v>
      </c>
      <c r="I50" s="929">
        <v>97969.561451944319</v>
      </c>
      <c r="J50" s="929">
        <v>25489.520883633391</v>
      </c>
      <c r="K50" s="930">
        <v>89041.098283929648</v>
      </c>
    </row>
    <row r="51" spans="1:11" x14ac:dyDescent="0.2">
      <c r="A51" s="398" t="s">
        <v>424</v>
      </c>
      <c r="B51" s="929">
        <v>10570.625947878245</v>
      </c>
      <c r="C51" s="929">
        <v>6581.7172030970223</v>
      </c>
      <c r="D51" s="929">
        <v>3298.1978489161802</v>
      </c>
      <c r="E51" s="929">
        <v>3208.6392482508559</v>
      </c>
      <c r="F51" s="929">
        <v>81.333698264391529</v>
      </c>
      <c r="G51" s="929">
        <v>107.32560042413918</v>
      </c>
      <c r="H51" s="929">
        <v>2004.1517718215484</v>
      </c>
      <c r="I51" s="929">
        <v>2323.7934577560309</v>
      </c>
      <c r="J51" s="929">
        <v>947.00141786380345</v>
      </c>
      <c r="K51" s="930">
        <v>1873.8276236569961</v>
      </c>
    </row>
    <row r="52" spans="1:11" x14ac:dyDescent="0.2">
      <c r="A52" s="398" t="s">
        <v>425</v>
      </c>
      <c r="B52" s="929">
        <v>5862.8065957151084</v>
      </c>
      <c r="C52" s="929">
        <v>3978.7720530065471</v>
      </c>
      <c r="D52" s="929">
        <v>1793.9984682820425</v>
      </c>
      <c r="E52" s="929">
        <v>1765.0418468235578</v>
      </c>
      <c r="F52" s="929">
        <v>39.768002658025274</v>
      </c>
      <c r="G52" s="929">
        <v>45.605792575998528</v>
      </c>
      <c r="H52" s="929">
        <v>844.94701129311761</v>
      </c>
      <c r="I52" s="929">
        <v>1225.6461087946504</v>
      </c>
      <c r="J52" s="929">
        <v>501.6850928992049</v>
      </c>
      <c r="K52" s="930">
        <v>1043.2999099313986</v>
      </c>
    </row>
    <row r="53" spans="1:11" x14ac:dyDescent="0.2">
      <c r="A53" s="398" t="s">
        <v>426</v>
      </c>
      <c r="B53" s="929">
        <v>50761.933414758045</v>
      </c>
      <c r="C53" s="929">
        <v>25797.571967672957</v>
      </c>
      <c r="D53" s="929">
        <v>21457.961011341289</v>
      </c>
      <c r="E53" s="929">
        <v>21125.719122867013</v>
      </c>
      <c r="F53" s="929">
        <v>510.23091400708387</v>
      </c>
      <c r="G53" s="929">
        <v>507.8138705678669</v>
      </c>
      <c r="H53" s="929">
        <v>10529.277078104074</v>
      </c>
      <c r="I53" s="929">
        <v>12894.161785441975</v>
      </c>
      <c r="J53" s="929">
        <v>4874.7426406629611</v>
      </c>
      <c r="K53" s="930">
        <v>10986.637228940574</v>
      </c>
    </row>
    <row r="54" spans="1:11" x14ac:dyDescent="0.2">
      <c r="A54" s="400" t="s">
        <v>427</v>
      </c>
      <c r="B54" s="933">
        <v>9344.3020663280295</v>
      </c>
      <c r="C54" s="933">
        <v>3480.1041795932524</v>
      </c>
      <c r="D54" s="933">
        <v>3304.6580461366025</v>
      </c>
      <c r="E54" s="933">
        <v>3196.6685724367258</v>
      </c>
      <c r="F54" s="933">
        <v>110.77021176854709</v>
      </c>
      <c r="G54" s="933">
        <v>110.50650297797665</v>
      </c>
      <c r="H54" s="933">
        <v>2103.091128044231</v>
      </c>
      <c r="I54" s="933">
        <v>2322.7098133620184</v>
      </c>
      <c r="J54" s="933">
        <v>739.34437747482309</v>
      </c>
      <c r="K54" s="934">
        <v>2032.3497308703929</v>
      </c>
    </row>
    <row r="55" spans="1:11" x14ac:dyDescent="0.2">
      <c r="B55" s="351"/>
      <c r="C55" s="351"/>
      <c r="D55" s="351"/>
      <c r="E55" s="351"/>
      <c r="F55" s="351"/>
      <c r="G55" s="351"/>
      <c r="H55" s="351"/>
      <c r="I55" s="351"/>
      <c r="J55" s="351"/>
      <c r="K55" s="351"/>
    </row>
    <row r="56" spans="1:11" x14ac:dyDescent="0.2">
      <c r="A56" s="405" t="s">
        <v>641</v>
      </c>
      <c r="B56" s="351"/>
      <c r="C56" s="351"/>
      <c r="D56" s="351"/>
      <c r="E56" s="351"/>
      <c r="F56" s="351"/>
      <c r="G56" s="351"/>
      <c r="H56" s="351"/>
      <c r="I56" s="351"/>
      <c r="J56" s="351"/>
      <c r="K56" s="351"/>
    </row>
    <row r="57" spans="1:11" x14ac:dyDescent="0.2">
      <c r="B57" s="351"/>
      <c r="C57" s="351"/>
      <c r="D57" s="351"/>
      <c r="E57" s="351"/>
      <c r="F57" s="351"/>
      <c r="G57" s="351"/>
      <c r="H57" s="351"/>
      <c r="I57" s="351"/>
      <c r="J57" s="351"/>
      <c r="K57" s="351"/>
    </row>
    <row r="58" spans="1:11" x14ac:dyDescent="0.2">
      <c r="B58" s="337"/>
      <c r="C58" s="935"/>
      <c r="D58" s="935"/>
      <c r="E58" s="337"/>
      <c r="F58" s="337"/>
      <c r="G58" s="351"/>
      <c r="H58" s="351"/>
      <c r="I58" s="351"/>
      <c r="J58" s="351"/>
      <c r="K58" s="351"/>
    </row>
    <row r="59" spans="1:11" x14ac:dyDescent="0.2">
      <c r="B59" s="337"/>
      <c r="C59" s="935"/>
      <c r="D59" s="935"/>
      <c r="E59" s="337"/>
      <c r="F59" s="337"/>
      <c r="G59" s="351"/>
      <c r="H59" s="351"/>
      <c r="I59" s="351"/>
      <c r="J59" s="351"/>
      <c r="K59" s="351"/>
    </row>
    <row r="60" spans="1:11" x14ac:dyDescent="0.2">
      <c r="A60" s="337"/>
      <c r="B60" s="337"/>
      <c r="C60" s="935"/>
      <c r="D60" s="935"/>
      <c r="E60" s="337"/>
      <c r="F60" s="337"/>
      <c r="G60" s="351"/>
      <c r="H60" s="351"/>
      <c r="I60" s="351"/>
      <c r="J60" s="351"/>
      <c r="K60" s="351"/>
    </row>
    <row r="61" spans="1:11" x14ac:dyDescent="0.2">
      <c r="B61" s="351"/>
      <c r="C61" s="351"/>
      <c r="D61" s="351"/>
      <c r="E61" s="351"/>
      <c r="F61" s="351"/>
      <c r="G61" s="351"/>
      <c r="H61" s="351"/>
      <c r="I61" s="351"/>
      <c r="J61" s="351"/>
      <c r="K61" s="351"/>
    </row>
    <row r="62" spans="1:11" x14ac:dyDescent="0.2">
      <c r="B62" s="351"/>
      <c r="C62" s="351"/>
      <c r="D62" s="351"/>
      <c r="E62" s="351"/>
      <c r="F62" s="351"/>
      <c r="G62" s="351"/>
      <c r="H62" s="351"/>
      <c r="I62" s="351"/>
      <c r="J62" s="351"/>
      <c r="K62" s="351"/>
    </row>
    <row r="63" spans="1:11" x14ac:dyDescent="0.2">
      <c r="B63" s="351"/>
      <c r="C63" s="351"/>
      <c r="D63" s="351"/>
      <c r="E63" s="351"/>
      <c r="F63" s="351"/>
      <c r="G63" s="351"/>
      <c r="H63" s="351"/>
      <c r="I63" s="351"/>
      <c r="J63" s="351"/>
      <c r="K63" s="351"/>
    </row>
    <row r="64" spans="1:11" x14ac:dyDescent="0.2">
      <c r="B64" s="351"/>
      <c r="C64" s="351"/>
      <c r="D64" s="351"/>
      <c r="E64" s="351"/>
      <c r="F64" s="351"/>
      <c r="G64" s="351"/>
      <c r="H64" s="351"/>
      <c r="I64" s="351"/>
      <c r="J64" s="351"/>
      <c r="K64" s="351"/>
    </row>
    <row r="65" spans="2:11" x14ac:dyDescent="0.2">
      <c r="B65" s="351"/>
      <c r="C65" s="351"/>
      <c r="D65" s="351"/>
      <c r="E65" s="351"/>
      <c r="F65" s="351"/>
      <c r="G65" s="351"/>
      <c r="H65" s="351"/>
      <c r="I65" s="351"/>
      <c r="J65" s="351"/>
      <c r="K65" s="351"/>
    </row>
    <row r="66" spans="2:11" x14ac:dyDescent="0.2">
      <c r="B66" s="351"/>
      <c r="C66" s="351"/>
      <c r="D66" s="351"/>
      <c r="E66" s="351"/>
      <c r="F66" s="351"/>
      <c r="G66" s="351"/>
      <c r="H66" s="351"/>
      <c r="I66" s="351"/>
      <c r="J66" s="351"/>
      <c r="K66" s="351"/>
    </row>
    <row r="67" spans="2:11" x14ac:dyDescent="0.2">
      <c r="B67" s="351"/>
      <c r="C67" s="351"/>
      <c r="D67" s="351"/>
      <c r="E67" s="351"/>
      <c r="F67" s="351"/>
      <c r="G67" s="351"/>
      <c r="H67" s="351"/>
      <c r="I67" s="351"/>
      <c r="J67" s="351"/>
      <c r="K67" s="351"/>
    </row>
    <row r="68" spans="2:11" x14ac:dyDescent="0.2">
      <c r="B68" s="351"/>
      <c r="C68" s="351"/>
      <c r="D68" s="351"/>
      <c r="E68" s="351"/>
      <c r="F68" s="351"/>
      <c r="G68" s="351"/>
      <c r="H68" s="351"/>
      <c r="I68" s="351"/>
      <c r="J68" s="351"/>
      <c r="K68" s="351"/>
    </row>
    <row r="69" spans="2:11" x14ac:dyDescent="0.2">
      <c r="B69" s="351"/>
      <c r="C69" s="351"/>
      <c r="D69" s="351"/>
      <c r="E69" s="351"/>
      <c r="F69" s="351"/>
      <c r="G69" s="351"/>
      <c r="H69" s="351"/>
      <c r="I69" s="351"/>
      <c r="J69" s="351"/>
      <c r="K69" s="351"/>
    </row>
    <row r="70" spans="2:11" x14ac:dyDescent="0.2">
      <c r="B70" s="351"/>
      <c r="C70" s="351"/>
      <c r="D70" s="351"/>
      <c r="E70" s="351"/>
      <c r="F70" s="351"/>
      <c r="G70" s="351"/>
      <c r="H70" s="351"/>
      <c r="I70" s="351"/>
      <c r="J70" s="351"/>
      <c r="K70" s="351"/>
    </row>
    <row r="71" spans="2:11" x14ac:dyDescent="0.2">
      <c r="B71" s="351"/>
      <c r="C71" s="351"/>
      <c r="D71" s="351"/>
      <c r="E71" s="351"/>
      <c r="F71" s="351"/>
      <c r="G71" s="351"/>
      <c r="H71" s="351"/>
      <c r="I71" s="351"/>
      <c r="J71" s="351"/>
      <c r="K71" s="351"/>
    </row>
    <row r="72" spans="2:11" x14ac:dyDescent="0.2">
      <c r="B72" s="351"/>
      <c r="C72" s="351"/>
      <c r="D72" s="351"/>
      <c r="E72" s="351"/>
      <c r="F72" s="351"/>
      <c r="G72" s="351"/>
      <c r="H72" s="351"/>
      <c r="I72" s="351"/>
      <c r="J72" s="351"/>
      <c r="K72" s="351"/>
    </row>
    <row r="73" spans="2:11" x14ac:dyDescent="0.2">
      <c r="B73" s="351"/>
      <c r="C73" s="351"/>
      <c r="D73" s="351"/>
      <c r="E73" s="351"/>
      <c r="F73" s="351"/>
      <c r="G73" s="351"/>
      <c r="H73" s="351"/>
      <c r="I73" s="351"/>
      <c r="J73" s="351"/>
      <c r="K73" s="351"/>
    </row>
    <row r="74" spans="2:11" x14ac:dyDescent="0.2">
      <c r="B74" s="351"/>
      <c r="C74" s="351"/>
      <c r="D74" s="351"/>
      <c r="E74" s="351"/>
      <c r="F74" s="351"/>
      <c r="G74" s="351"/>
      <c r="H74" s="351"/>
      <c r="I74" s="351"/>
      <c r="J74" s="351"/>
      <c r="K74" s="351"/>
    </row>
    <row r="75" spans="2:11" x14ac:dyDescent="0.2">
      <c r="B75" s="351"/>
      <c r="C75" s="351"/>
      <c r="D75" s="351"/>
      <c r="E75" s="351"/>
      <c r="F75" s="351"/>
      <c r="G75" s="351"/>
      <c r="H75" s="351"/>
      <c r="I75" s="351"/>
      <c r="J75" s="351"/>
      <c r="K75" s="351"/>
    </row>
    <row r="76" spans="2:11" x14ac:dyDescent="0.2">
      <c r="B76" s="351"/>
      <c r="C76" s="351"/>
      <c r="D76" s="351"/>
      <c r="E76" s="351"/>
      <c r="F76" s="351"/>
      <c r="G76" s="351"/>
      <c r="H76" s="351"/>
      <c r="I76" s="351"/>
      <c r="J76" s="351"/>
      <c r="K76" s="351"/>
    </row>
    <row r="77" spans="2:11" x14ac:dyDescent="0.2">
      <c r="B77" s="351"/>
      <c r="C77" s="351"/>
      <c r="D77" s="351"/>
      <c r="E77" s="351"/>
      <c r="F77" s="351"/>
      <c r="G77" s="351"/>
      <c r="H77" s="351"/>
      <c r="I77" s="351"/>
      <c r="J77" s="351"/>
      <c r="K77" s="351"/>
    </row>
    <row r="78" spans="2:11" x14ac:dyDescent="0.2">
      <c r="B78" s="351"/>
      <c r="C78" s="351"/>
      <c r="D78" s="351"/>
      <c r="E78" s="351"/>
      <c r="F78" s="351"/>
      <c r="G78" s="351"/>
      <c r="H78" s="351"/>
      <c r="I78" s="351"/>
      <c r="J78" s="351"/>
      <c r="K78" s="351"/>
    </row>
    <row r="79" spans="2:11" x14ac:dyDescent="0.2">
      <c r="B79" s="351"/>
      <c r="C79" s="351"/>
      <c r="D79" s="351"/>
      <c r="E79" s="351"/>
      <c r="F79" s="351"/>
      <c r="G79" s="351"/>
      <c r="H79" s="351"/>
      <c r="I79" s="351"/>
      <c r="J79" s="351"/>
      <c r="K79" s="351"/>
    </row>
    <row r="80" spans="2:11" x14ac:dyDescent="0.2">
      <c r="B80" s="351"/>
      <c r="C80" s="351"/>
      <c r="D80" s="351"/>
      <c r="E80" s="351"/>
      <c r="F80" s="351"/>
      <c r="G80" s="351"/>
      <c r="H80" s="351"/>
      <c r="I80" s="351"/>
      <c r="J80" s="351"/>
      <c r="K80" s="351"/>
    </row>
    <row r="81" spans="2:11" x14ac:dyDescent="0.2">
      <c r="B81" s="351"/>
      <c r="C81" s="351"/>
      <c r="D81" s="351"/>
      <c r="E81" s="351"/>
      <c r="F81" s="351"/>
      <c r="G81" s="351"/>
      <c r="H81" s="351"/>
      <c r="I81" s="351"/>
      <c r="J81" s="351"/>
      <c r="K81" s="351"/>
    </row>
    <row r="82" spans="2:11" x14ac:dyDescent="0.2">
      <c r="B82" s="351"/>
      <c r="C82" s="351"/>
      <c r="D82" s="351"/>
      <c r="E82" s="351"/>
      <c r="F82" s="351"/>
      <c r="G82" s="351"/>
      <c r="H82" s="351"/>
      <c r="I82" s="351"/>
      <c r="J82" s="351"/>
      <c r="K82" s="351"/>
    </row>
    <row r="83" spans="2:11" x14ac:dyDescent="0.2">
      <c r="B83" s="351"/>
      <c r="C83" s="351"/>
      <c r="D83" s="351"/>
      <c r="E83" s="351"/>
      <c r="F83" s="351"/>
      <c r="G83" s="351"/>
      <c r="H83" s="351"/>
      <c r="I83" s="351"/>
      <c r="J83" s="351"/>
      <c r="K83" s="351"/>
    </row>
    <row r="84" spans="2:11" x14ac:dyDescent="0.2">
      <c r="B84" s="351"/>
      <c r="C84" s="351"/>
      <c r="D84" s="351"/>
      <c r="E84" s="351"/>
      <c r="F84" s="351"/>
      <c r="G84" s="351"/>
      <c r="H84" s="351"/>
      <c r="I84" s="351"/>
      <c r="J84" s="351"/>
      <c r="K84" s="351"/>
    </row>
    <row r="85" spans="2:11" x14ac:dyDescent="0.2">
      <c r="B85" s="351"/>
      <c r="C85" s="351"/>
      <c r="D85" s="351"/>
      <c r="E85" s="351"/>
      <c r="F85" s="351"/>
      <c r="G85" s="351"/>
      <c r="H85" s="351"/>
      <c r="I85" s="351"/>
      <c r="J85" s="351"/>
      <c r="K85" s="351"/>
    </row>
    <row r="86" spans="2:11" x14ac:dyDescent="0.2">
      <c r="B86" s="351"/>
      <c r="C86" s="351"/>
      <c r="D86" s="351"/>
      <c r="E86" s="351"/>
      <c r="F86" s="351"/>
      <c r="G86" s="351"/>
      <c r="H86" s="351"/>
      <c r="I86" s="351"/>
      <c r="J86" s="351"/>
      <c r="K86" s="351"/>
    </row>
    <row r="87" spans="2:11" x14ac:dyDescent="0.2">
      <c r="B87" s="351"/>
      <c r="C87" s="351"/>
      <c r="D87" s="351"/>
      <c r="E87" s="351"/>
      <c r="F87" s="351"/>
      <c r="G87" s="351"/>
      <c r="H87" s="351"/>
      <c r="I87" s="351"/>
      <c r="J87" s="351"/>
      <c r="K87" s="351"/>
    </row>
    <row r="88" spans="2:11" x14ac:dyDescent="0.2">
      <c r="B88" s="351"/>
      <c r="C88" s="351"/>
      <c r="D88" s="351"/>
      <c r="E88" s="351"/>
      <c r="F88" s="351"/>
      <c r="G88" s="351"/>
      <c r="H88" s="351"/>
      <c r="I88" s="351"/>
      <c r="J88" s="351"/>
      <c r="K88" s="351"/>
    </row>
    <row r="89" spans="2:11" x14ac:dyDescent="0.2">
      <c r="B89" s="351"/>
      <c r="C89" s="351"/>
      <c r="D89" s="351"/>
      <c r="E89" s="351"/>
      <c r="F89" s="351"/>
      <c r="G89" s="351"/>
      <c r="H89" s="351"/>
      <c r="I89" s="351"/>
      <c r="J89" s="351"/>
      <c r="K89" s="351"/>
    </row>
    <row r="90" spans="2:11" x14ac:dyDescent="0.2">
      <c r="B90" s="351"/>
      <c r="C90" s="351"/>
      <c r="D90" s="351"/>
      <c r="E90" s="351"/>
      <c r="F90" s="351"/>
      <c r="G90" s="351"/>
      <c r="H90" s="351"/>
      <c r="I90" s="351"/>
      <c r="J90" s="351"/>
      <c r="K90" s="351"/>
    </row>
    <row r="91" spans="2:11" x14ac:dyDescent="0.2">
      <c r="B91" s="351"/>
      <c r="C91" s="351"/>
      <c r="D91" s="351"/>
      <c r="E91" s="351"/>
      <c r="F91" s="351"/>
      <c r="G91" s="351"/>
      <c r="H91" s="351"/>
      <c r="I91" s="351"/>
      <c r="J91" s="351"/>
      <c r="K91" s="351"/>
    </row>
    <row r="92" spans="2:11" x14ac:dyDescent="0.2">
      <c r="B92" s="351"/>
      <c r="C92" s="351"/>
      <c r="D92" s="351"/>
      <c r="E92" s="351"/>
      <c r="F92" s="351"/>
      <c r="G92" s="351"/>
      <c r="H92" s="351"/>
      <c r="I92" s="351"/>
      <c r="J92" s="351"/>
      <c r="K92" s="351"/>
    </row>
    <row r="93" spans="2:11" x14ac:dyDescent="0.2">
      <c r="B93" s="351"/>
      <c r="C93" s="351"/>
      <c r="D93" s="351"/>
      <c r="E93" s="351"/>
      <c r="F93" s="351"/>
      <c r="G93" s="351"/>
      <c r="H93" s="351"/>
      <c r="I93" s="351"/>
      <c r="J93" s="351"/>
      <c r="K93" s="351"/>
    </row>
    <row r="94" spans="2:11" x14ac:dyDescent="0.2">
      <c r="B94" s="351"/>
      <c r="C94" s="351"/>
      <c r="D94" s="351"/>
      <c r="E94" s="351"/>
      <c r="F94" s="351"/>
      <c r="G94" s="351"/>
      <c r="H94" s="351"/>
      <c r="I94" s="351"/>
      <c r="J94" s="351"/>
      <c r="K94" s="351"/>
    </row>
    <row r="95" spans="2:11" x14ac:dyDescent="0.2">
      <c r="B95" s="351"/>
      <c r="C95" s="351"/>
      <c r="D95" s="351"/>
      <c r="E95" s="351"/>
      <c r="F95" s="351"/>
      <c r="G95" s="351"/>
      <c r="H95" s="351"/>
      <c r="I95" s="351"/>
      <c r="J95" s="351"/>
      <c r="K95" s="351"/>
    </row>
    <row r="96" spans="2:11" x14ac:dyDescent="0.2">
      <c r="B96" s="351"/>
      <c r="C96" s="351"/>
      <c r="D96" s="351"/>
      <c r="E96" s="351"/>
      <c r="F96" s="351"/>
      <c r="G96" s="351"/>
      <c r="H96" s="351"/>
      <c r="I96" s="351"/>
      <c r="J96" s="351"/>
      <c r="K96" s="351"/>
    </row>
    <row r="97" spans="2:11" x14ac:dyDescent="0.2">
      <c r="B97" s="351"/>
      <c r="C97" s="351"/>
      <c r="D97" s="351"/>
      <c r="E97" s="351"/>
      <c r="F97" s="351"/>
      <c r="G97" s="351"/>
      <c r="H97" s="351"/>
      <c r="I97" s="351"/>
      <c r="J97" s="351"/>
      <c r="K97" s="351"/>
    </row>
    <row r="98" spans="2:11" x14ac:dyDescent="0.2">
      <c r="B98" s="351"/>
      <c r="C98" s="351"/>
      <c r="D98" s="351"/>
      <c r="E98" s="351"/>
      <c r="F98" s="351"/>
      <c r="G98" s="351"/>
      <c r="H98" s="351"/>
      <c r="I98" s="351"/>
      <c r="J98" s="351"/>
      <c r="K98" s="351"/>
    </row>
    <row r="99" spans="2:11" x14ac:dyDescent="0.2">
      <c r="B99" s="351"/>
      <c r="C99" s="351"/>
      <c r="D99" s="351"/>
      <c r="E99" s="351"/>
      <c r="F99" s="351"/>
      <c r="G99" s="351"/>
      <c r="H99" s="351"/>
      <c r="I99" s="351"/>
      <c r="J99" s="351"/>
      <c r="K99" s="351"/>
    </row>
    <row r="100" spans="2:11" x14ac:dyDescent="0.2"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</row>
    <row r="101" spans="2:11" x14ac:dyDescent="0.2"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</row>
    <row r="102" spans="2:11" x14ac:dyDescent="0.2"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</row>
    <row r="103" spans="2:11" x14ac:dyDescent="0.2"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</row>
    <row r="104" spans="2:11" x14ac:dyDescent="0.2"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</row>
    <row r="105" spans="2:11" x14ac:dyDescent="0.2"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</row>
    <row r="106" spans="2:11" x14ac:dyDescent="0.2"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</row>
    <row r="107" spans="2:11" x14ac:dyDescent="0.2"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</row>
    <row r="108" spans="2:11" x14ac:dyDescent="0.2"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</row>
    <row r="109" spans="2:11" x14ac:dyDescent="0.2"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</row>
    <row r="110" spans="2:11" x14ac:dyDescent="0.2"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</row>
    <row r="111" spans="2:11" x14ac:dyDescent="0.2"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</row>
    <row r="112" spans="2:11" x14ac:dyDescent="0.2"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</row>
    <row r="113" spans="2:11" x14ac:dyDescent="0.2"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</row>
    <row r="114" spans="2:11" x14ac:dyDescent="0.2"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</row>
    <row r="115" spans="2:11" x14ac:dyDescent="0.2"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</row>
    <row r="116" spans="2:11" x14ac:dyDescent="0.2"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</row>
    <row r="117" spans="2:11" x14ac:dyDescent="0.2"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</row>
    <row r="118" spans="2:11" x14ac:dyDescent="0.2"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</row>
    <row r="119" spans="2:11" x14ac:dyDescent="0.2"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</row>
    <row r="120" spans="2:11" x14ac:dyDescent="0.2"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</row>
    <row r="121" spans="2:11" x14ac:dyDescent="0.2"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</row>
    <row r="122" spans="2:11" x14ac:dyDescent="0.2"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</row>
    <row r="123" spans="2:11" x14ac:dyDescent="0.2"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</row>
    <row r="124" spans="2:11" x14ac:dyDescent="0.2"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</row>
    <row r="125" spans="2:11" x14ac:dyDescent="0.2"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</row>
    <row r="126" spans="2:11" x14ac:dyDescent="0.2"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</row>
    <row r="127" spans="2:11" x14ac:dyDescent="0.2"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</row>
    <row r="128" spans="2:11" x14ac:dyDescent="0.2"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</row>
    <row r="129" spans="2:11" x14ac:dyDescent="0.2"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</row>
    <row r="130" spans="2:11" x14ac:dyDescent="0.2"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</row>
    <row r="131" spans="2:11" x14ac:dyDescent="0.2"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</row>
    <row r="132" spans="2:11" x14ac:dyDescent="0.2"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</row>
    <row r="133" spans="2:11" x14ac:dyDescent="0.2"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</row>
    <row r="134" spans="2:11" x14ac:dyDescent="0.2"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</row>
    <row r="135" spans="2:11" x14ac:dyDescent="0.2"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</row>
    <row r="136" spans="2:11" x14ac:dyDescent="0.2"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</row>
    <row r="137" spans="2:11" x14ac:dyDescent="0.2"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</row>
    <row r="138" spans="2:11" x14ac:dyDescent="0.2"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</row>
    <row r="139" spans="2:11" x14ac:dyDescent="0.2"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</row>
    <row r="140" spans="2:11" x14ac:dyDescent="0.2"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</row>
    <row r="141" spans="2:11" x14ac:dyDescent="0.2"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</row>
    <row r="142" spans="2:11" x14ac:dyDescent="0.2"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</row>
    <row r="143" spans="2:11" x14ac:dyDescent="0.2"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</row>
    <row r="144" spans="2:11" x14ac:dyDescent="0.2"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</row>
    <row r="145" spans="2:11" x14ac:dyDescent="0.2"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</row>
    <row r="146" spans="2:11" x14ac:dyDescent="0.2"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</row>
    <row r="147" spans="2:11" x14ac:dyDescent="0.2"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</row>
    <row r="148" spans="2:11" x14ac:dyDescent="0.2"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</row>
    <row r="149" spans="2:11" x14ac:dyDescent="0.2"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</row>
    <row r="150" spans="2:11" x14ac:dyDescent="0.2"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</row>
    <row r="151" spans="2:11" x14ac:dyDescent="0.2"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</row>
    <row r="152" spans="2:11" x14ac:dyDescent="0.2"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</row>
    <row r="153" spans="2:11" x14ac:dyDescent="0.2"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</row>
    <row r="154" spans="2:11" x14ac:dyDescent="0.2"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</row>
    <row r="155" spans="2:11" x14ac:dyDescent="0.2"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</row>
    <row r="156" spans="2:11" x14ac:dyDescent="0.2"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</row>
    <row r="157" spans="2:11" x14ac:dyDescent="0.2"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</row>
    <row r="158" spans="2:11" x14ac:dyDescent="0.2"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</row>
    <row r="159" spans="2:11" x14ac:dyDescent="0.2"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</row>
    <row r="160" spans="2:11" x14ac:dyDescent="0.2"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</row>
    <row r="161" spans="2:11" x14ac:dyDescent="0.2"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</row>
    <row r="162" spans="2:11" x14ac:dyDescent="0.2"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</row>
    <row r="163" spans="2:11" x14ac:dyDescent="0.2"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</row>
    <row r="164" spans="2:11" x14ac:dyDescent="0.2"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</row>
    <row r="165" spans="2:11" x14ac:dyDescent="0.2"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</row>
    <row r="166" spans="2:11" x14ac:dyDescent="0.2"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</row>
    <row r="167" spans="2:11" x14ac:dyDescent="0.2"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</row>
    <row r="168" spans="2:11" x14ac:dyDescent="0.2"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</row>
    <row r="169" spans="2:11" x14ac:dyDescent="0.2"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</row>
    <row r="170" spans="2:11" x14ac:dyDescent="0.2"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</row>
    <row r="171" spans="2:11" x14ac:dyDescent="0.2"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</row>
    <row r="172" spans="2:11" x14ac:dyDescent="0.2"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</row>
    <row r="173" spans="2:11" x14ac:dyDescent="0.2"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</row>
    <row r="174" spans="2:11" x14ac:dyDescent="0.2"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</row>
    <row r="175" spans="2:11" x14ac:dyDescent="0.2"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</row>
    <row r="176" spans="2:11" x14ac:dyDescent="0.2"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</row>
    <row r="177" spans="2:11" x14ac:dyDescent="0.2"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</row>
    <row r="178" spans="2:11" x14ac:dyDescent="0.2"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</row>
    <row r="179" spans="2:11" x14ac:dyDescent="0.2"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</row>
    <row r="180" spans="2:11" x14ac:dyDescent="0.2"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</row>
    <row r="181" spans="2:11" x14ac:dyDescent="0.2"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</row>
    <row r="182" spans="2:11" x14ac:dyDescent="0.2"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</row>
    <row r="183" spans="2:11" x14ac:dyDescent="0.2"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</row>
    <row r="184" spans="2:11" x14ac:dyDescent="0.2"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</row>
    <row r="185" spans="2:11" x14ac:dyDescent="0.2"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</row>
    <row r="186" spans="2:11" x14ac:dyDescent="0.2"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</row>
    <row r="187" spans="2:11" x14ac:dyDescent="0.2"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</row>
    <row r="188" spans="2:11" x14ac:dyDescent="0.2"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</row>
    <row r="189" spans="2:11" x14ac:dyDescent="0.2"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</row>
    <row r="190" spans="2:11" x14ac:dyDescent="0.2"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</row>
    <row r="191" spans="2:11" x14ac:dyDescent="0.2"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</row>
    <row r="192" spans="2:11" x14ac:dyDescent="0.2"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</row>
    <row r="193" spans="2:11" x14ac:dyDescent="0.2"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</row>
    <row r="194" spans="2:11" x14ac:dyDescent="0.2"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</row>
    <row r="195" spans="2:11" x14ac:dyDescent="0.2"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</row>
    <row r="196" spans="2:11" x14ac:dyDescent="0.2"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</row>
    <row r="197" spans="2:11" x14ac:dyDescent="0.2"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</row>
    <row r="198" spans="2:11" x14ac:dyDescent="0.2"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</row>
    <row r="199" spans="2:11" x14ac:dyDescent="0.2"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</row>
    <row r="200" spans="2:11" x14ac:dyDescent="0.2"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</row>
    <row r="201" spans="2:11" x14ac:dyDescent="0.2"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</row>
    <row r="202" spans="2:11" x14ac:dyDescent="0.2"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</row>
    <row r="203" spans="2:11" x14ac:dyDescent="0.2"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</row>
    <row r="204" spans="2:11" x14ac:dyDescent="0.2"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</row>
    <row r="205" spans="2:11" x14ac:dyDescent="0.2"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</row>
    <row r="206" spans="2:11" x14ac:dyDescent="0.2"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</row>
    <row r="207" spans="2:11" x14ac:dyDescent="0.2"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</row>
    <row r="208" spans="2:11" x14ac:dyDescent="0.2"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</row>
    <row r="209" spans="2:11" x14ac:dyDescent="0.2"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</row>
    <row r="210" spans="2:11" x14ac:dyDescent="0.2"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</row>
    <row r="211" spans="2:11" x14ac:dyDescent="0.2"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</row>
    <row r="212" spans="2:11" x14ac:dyDescent="0.2"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</row>
    <row r="213" spans="2:11" x14ac:dyDescent="0.2"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</row>
    <row r="214" spans="2:11" x14ac:dyDescent="0.2"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</row>
    <row r="215" spans="2:11" x14ac:dyDescent="0.2"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</row>
    <row r="216" spans="2:11" x14ac:dyDescent="0.2"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</row>
    <row r="217" spans="2:11" x14ac:dyDescent="0.2"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</row>
    <row r="218" spans="2:11" x14ac:dyDescent="0.2"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</row>
    <row r="219" spans="2:11" x14ac:dyDescent="0.2"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</row>
    <row r="220" spans="2:11" x14ac:dyDescent="0.2"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</row>
    <row r="221" spans="2:11" x14ac:dyDescent="0.2"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</row>
    <row r="222" spans="2:11" x14ac:dyDescent="0.2"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</row>
    <row r="223" spans="2:11" x14ac:dyDescent="0.2"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</row>
    <row r="224" spans="2:11" x14ac:dyDescent="0.2"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</row>
    <row r="225" spans="2:11" x14ac:dyDescent="0.2"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</row>
    <row r="226" spans="2:11" x14ac:dyDescent="0.2"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</row>
    <row r="227" spans="2:11" x14ac:dyDescent="0.2"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</row>
    <row r="228" spans="2:11" x14ac:dyDescent="0.2">
      <c r="B228" s="351"/>
      <c r="C228" s="351"/>
      <c r="D228" s="351"/>
      <c r="E228" s="351"/>
      <c r="F228" s="351"/>
      <c r="G228" s="351"/>
      <c r="H228" s="351"/>
      <c r="I228" s="351"/>
      <c r="J228" s="351"/>
      <c r="K228" s="351"/>
    </row>
    <row r="229" spans="2:11" x14ac:dyDescent="0.2"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</row>
    <row r="230" spans="2:11" x14ac:dyDescent="0.2">
      <c r="B230" s="351"/>
      <c r="C230" s="351"/>
      <c r="D230" s="351"/>
      <c r="E230" s="351"/>
      <c r="F230" s="351"/>
      <c r="G230" s="351"/>
      <c r="H230" s="351"/>
      <c r="I230" s="351"/>
      <c r="J230" s="351"/>
      <c r="K230" s="351"/>
    </row>
    <row r="231" spans="2:11" x14ac:dyDescent="0.2">
      <c r="B231" s="351"/>
      <c r="C231" s="351"/>
      <c r="D231" s="351"/>
      <c r="E231" s="351"/>
      <c r="F231" s="351"/>
      <c r="G231" s="351"/>
      <c r="H231" s="351"/>
      <c r="I231" s="351"/>
      <c r="J231" s="351"/>
      <c r="K231" s="351"/>
    </row>
    <row r="232" spans="2:11" x14ac:dyDescent="0.2">
      <c r="B232" s="351"/>
      <c r="C232" s="351"/>
      <c r="D232" s="351"/>
      <c r="E232" s="351"/>
      <c r="F232" s="351"/>
      <c r="G232" s="351"/>
      <c r="H232" s="351"/>
      <c r="I232" s="351"/>
      <c r="J232" s="351"/>
      <c r="K232" s="351"/>
    </row>
    <row r="233" spans="2:11" x14ac:dyDescent="0.2">
      <c r="B233" s="351"/>
      <c r="C233" s="351"/>
      <c r="D233" s="351"/>
      <c r="E233" s="351"/>
      <c r="F233" s="351"/>
      <c r="G233" s="351"/>
      <c r="H233" s="351"/>
      <c r="I233" s="351"/>
      <c r="J233" s="351"/>
      <c r="K233" s="351"/>
    </row>
    <row r="234" spans="2:11" x14ac:dyDescent="0.2">
      <c r="B234" s="351"/>
      <c r="C234" s="351"/>
      <c r="D234" s="351"/>
      <c r="E234" s="351"/>
      <c r="F234" s="351"/>
      <c r="G234" s="351"/>
      <c r="H234" s="351"/>
      <c r="I234" s="351"/>
      <c r="J234" s="351"/>
      <c r="K234" s="351"/>
    </row>
    <row r="235" spans="2:11" x14ac:dyDescent="0.2">
      <c r="B235" s="351"/>
      <c r="C235" s="351"/>
      <c r="D235" s="351"/>
      <c r="E235" s="351"/>
      <c r="F235" s="351"/>
      <c r="G235" s="351"/>
      <c r="H235" s="351"/>
      <c r="I235" s="351"/>
      <c r="J235" s="351"/>
      <c r="K235" s="351"/>
    </row>
    <row r="236" spans="2:11" x14ac:dyDescent="0.2">
      <c r="B236" s="351"/>
      <c r="C236" s="351"/>
      <c r="D236" s="351"/>
      <c r="E236" s="351"/>
      <c r="F236" s="351"/>
      <c r="G236" s="351"/>
      <c r="H236" s="351"/>
      <c r="I236" s="351"/>
      <c r="J236" s="351"/>
      <c r="K236" s="351"/>
    </row>
    <row r="237" spans="2:11" x14ac:dyDescent="0.2">
      <c r="B237" s="351"/>
      <c r="C237" s="351"/>
      <c r="D237" s="351"/>
      <c r="E237" s="351"/>
      <c r="F237" s="351"/>
      <c r="G237" s="351"/>
      <c r="H237" s="351"/>
      <c r="I237" s="351"/>
      <c r="J237" s="351"/>
      <c r="K237" s="351"/>
    </row>
    <row r="238" spans="2:11" x14ac:dyDescent="0.2">
      <c r="B238" s="351"/>
      <c r="C238" s="351"/>
      <c r="D238" s="351"/>
      <c r="E238" s="351"/>
      <c r="F238" s="351"/>
      <c r="G238" s="351"/>
      <c r="H238" s="351"/>
      <c r="I238" s="351"/>
      <c r="J238" s="351"/>
      <c r="K238" s="351"/>
    </row>
    <row r="239" spans="2:11" x14ac:dyDescent="0.2">
      <c r="B239" s="351"/>
      <c r="C239" s="351"/>
      <c r="D239" s="351"/>
      <c r="E239" s="351"/>
      <c r="F239" s="351"/>
      <c r="G239" s="351"/>
      <c r="H239" s="351"/>
      <c r="I239" s="351"/>
      <c r="J239" s="351"/>
      <c r="K239" s="351"/>
    </row>
    <row r="240" spans="2:11" x14ac:dyDescent="0.2">
      <c r="B240" s="351"/>
      <c r="C240" s="351"/>
      <c r="D240" s="351"/>
      <c r="E240" s="351"/>
      <c r="F240" s="351"/>
      <c r="G240" s="351"/>
      <c r="H240" s="351"/>
      <c r="I240" s="351"/>
      <c r="J240" s="351"/>
      <c r="K240" s="351"/>
    </row>
    <row r="241" spans="2:11" x14ac:dyDescent="0.2">
      <c r="B241" s="351"/>
      <c r="C241" s="351"/>
      <c r="D241" s="351"/>
      <c r="E241" s="351"/>
      <c r="F241" s="351"/>
      <c r="G241" s="351"/>
      <c r="H241" s="351"/>
      <c r="I241" s="351"/>
      <c r="J241" s="351"/>
      <c r="K241" s="351"/>
    </row>
    <row r="242" spans="2:11" x14ac:dyDescent="0.2">
      <c r="B242" s="351"/>
      <c r="C242" s="351"/>
      <c r="D242" s="351"/>
      <c r="E242" s="351"/>
      <c r="F242" s="351"/>
      <c r="G242" s="351"/>
      <c r="H242" s="351"/>
      <c r="I242" s="351"/>
      <c r="J242" s="351"/>
      <c r="K242" s="351"/>
    </row>
    <row r="243" spans="2:11" x14ac:dyDescent="0.2">
      <c r="B243" s="351"/>
      <c r="C243" s="351"/>
      <c r="D243" s="351"/>
      <c r="E243" s="351"/>
      <c r="F243" s="351"/>
      <c r="G243" s="351"/>
      <c r="H243" s="351"/>
      <c r="I243" s="351"/>
      <c r="J243" s="351"/>
      <c r="K243" s="351"/>
    </row>
    <row r="244" spans="2:11" x14ac:dyDescent="0.2">
      <c r="B244" s="351"/>
      <c r="C244" s="351"/>
      <c r="D244" s="351"/>
      <c r="E244" s="351"/>
      <c r="F244" s="351"/>
      <c r="G244" s="351"/>
      <c r="H244" s="351"/>
      <c r="I244" s="351"/>
      <c r="J244" s="351"/>
      <c r="K244" s="351"/>
    </row>
    <row r="245" spans="2:11" x14ac:dyDescent="0.2">
      <c r="B245" s="351"/>
      <c r="C245" s="351"/>
      <c r="D245" s="351"/>
      <c r="E245" s="351"/>
      <c r="F245" s="351"/>
      <c r="G245" s="351"/>
      <c r="H245" s="351"/>
      <c r="I245" s="351"/>
      <c r="J245" s="351"/>
      <c r="K245" s="351"/>
    </row>
    <row r="246" spans="2:11" x14ac:dyDescent="0.2">
      <c r="B246" s="351"/>
      <c r="C246" s="351"/>
      <c r="D246" s="351"/>
      <c r="E246" s="351"/>
      <c r="F246" s="351"/>
      <c r="G246" s="351"/>
      <c r="H246" s="351"/>
      <c r="I246" s="351"/>
      <c r="J246" s="351"/>
      <c r="K246" s="351"/>
    </row>
    <row r="247" spans="2:11" x14ac:dyDescent="0.2">
      <c r="B247" s="351"/>
      <c r="C247" s="351"/>
      <c r="D247" s="351"/>
      <c r="E247" s="351"/>
      <c r="F247" s="351"/>
      <c r="G247" s="351"/>
      <c r="H247" s="351"/>
      <c r="I247" s="351"/>
      <c r="J247" s="351"/>
      <c r="K247" s="351"/>
    </row>
    <row r="248" spans="2:11" x14ac:dyDescent="0.2">
      <c r="B248" s="351"/>
      <c r="C248" s="351"/>
      <c r="D248" s="351"/>
      <c r="E248" s="351"/>
      <c r="F248" s="351"/>
      <c r="G248" s="351"/>
      <c r="H248" s="351"/>
      <c r="I248" s="351"/>
      <c r="J248" s="351"/>
      <c r="K248" s="351"/>
    </row>
    <row r="249" spans="2:11" x14ac:dyDescent="0.2">
      <c r="B249" s="351"/>
      <c r="C249" s="351"/>
      <c r="D249" s="351"/>
      <c r="E249" s="351"/>
      <c r="F249" s="351"/>
      <c r="G249" s="351"/>
      <c r="H249" s="351"/>
      <c r="I249" s="351"/>
      <c r="J249" s="351"/>
      <c r="K249" s="351"/>
    </row>
    <row r="250" spans="2:11" x14ac:dyDescent="0.2">
      <c r="B250" s="351"/>
      <c r="C250" s="351"/>
      <c r="D250" s="351"/>
      <c r="E250" s="351"/>
      <c r="F250" s="351"/>
      <c r="G250" s="351"/>
      <c r="H250" s="351"/>
      <c r="I250" s="351"/>
      <c r="J250" s="351"/>
      <c r="K250" s="351"/>
    </row>
    <row r="251" spans="2:11" x14ac:dyDescent="0.2">
      <c r="B251" s="351"/>
      <c r="C251" s="351"/>
      <c r="D251" s="351"/>
      <c r="E251" s="351"/>
      <c r="F251" s="351"/>
      <c r="G251" s="351"/>
      <c r="H251" s="351"/>
      <c r="I251" s="351"/>
      <c r="J251" s="351"/>
      <c r="K251" s="351"/>
    </row>
    <row r="252" spans="2:11" x14ac:dyDescent="0.2">
      <c r="B252" s="351"/>
      <c r="C252" s="351"/>
      <c r="D252" s="351"/>
      <c r="E252" s="351"/>
      <c r="F252" s="351"/>
      <c r="G252" s="351"/>
      <c r="H252" s="351"/>
      <c r="I252" s="351"/>
      <c r="J252" s="351"/>
      <c r="K252" s="351"/>
    </row>
    <row r="253" spans="2:11" x14ac:dyDescent="0.2">
      <c r="B253" s="351"/>
      <c r="C253" s="351"/>
      <c r="D253" s="351"/>
      <c r="E253" s="351"/>
      <c r="F253" s="351"/>
      <c r="G253" s="351"/>
      <c r="H253" s="351"/>
      <c r="I253" s="351"/>
      <c r="J253" s="351"/>
      <c r="K253" s="351"/>
    </row>
    <row r="254" spans="2:11" x14ac:dyDescent="0.2">
      <c r="B254" s="351"/>
      <c r="C254" s="351"/>
      <c r="D254" s="351"/>
      <c r="E254" s="351"/>
      <c r="F254" s="351"/>
      <c r="G254" s="351"/>
      <c r="H254" s="351"/>
      <c r="I254" s="351"/>
      <c r="J254" s="351"/>
      <c r="K254" s="351"/>
    </row>
    <row r="255" spans="2:11" x14ac:dyDescent="0.2">
      <c r="B255" s="351"/>
      <c r="C255" s="351"/>
      <c r="D255" s="351"/>
      <c r="E255" s="351"/>
      <c r="F255" s="351"/>
      <c r="G255" s="351"/>
      <c r="H255" s="351"/>
      <c r="I255" s="351"/>
      <c r="J255" s="351"/>
      <c r="K255" s="351"/>
    </row>
    <row r="256" spans="2:11" x14ac:dyDescent="0.2">
      <c r="B256" s="351"/>
      <c r="C256" s="351"/>
      <c r="D256" s="351"/>
      <c r="E256" s="351"/>
      <c r="F256" s="351"/>
      <c r="G256" s="351"/>
      <c r="H256" s="351"/>
      <c r="I256" s="351"/>
      <c r="J256" s="351"/>
      <c r="K256" s="351"/>
    </row>
    <row r="257" spans="2:11" x14ac:dyDescent="0.2">
      <c r="B257" s="351"/>
      <c r="C257" s="351"/>
      <c r="D257" s="351"/>
      <c r="E257" s="351"/>
      <c r="F257" s="351"/>
      <c r="G257" s="351"/>
      <c r="H257" s="351"/>
      <c r="I257" s="351"/>
      <c r="J257" s="351"/>
      <c r="K257" s="351"/>
    </row>
    <row r="258" spans="2:11" x14ac:dyDescent="0.2">
      <c r="B258" s="351"/>
      <c r="C258" s="351"/>
      <c r="D258" s="351"/>
      <c r="E258" s="351"/>
      <c r="F258" s="351"/>
      <c r="G258" s="351"/>
      <c r="H258" s="351"/>
      <c r="I258" s="351"/>
      <c r="J258" s="351"/>
      <c r="K258" s="351"/>
    </row>
    <row r="259" spans="2:11" x14ac:dyDescent="0.2">
      <c r="B259" s="351"/>
      <c r="C259" s="351"/>
      <c r="D259" s="351"/>
      <c r="E259" s="351"/>
      <c r="F259" s="351"/>
      <c r="G259" s="351"/>
      <c r="H259" s="351"/>
      <c r="I259" s="351"/>
      <c r="J259" s="351"/>
      <c r="K259" s="351"/>
    </row>
    <row r="260" spans="2:11" x14ac:dyDescent="0.2">
      <c r="B260" s="351"/>
      <c r="C260" s="351"/>
      <c r="D260" s="351"/>
      <c r="E260" s="351"/>
      <c r="F260" s="351"/>
      <c r="G260" s="351"/>
      <c r="H260" s="351"/>
      <c r="I260" s="351"/>
      <c r="J260" s="351"/>
      <c r="K260" s="351"/>
    </row>
    <row r="261" spans="2:11" x14ac:dyDescent="0.2">
      <c r="B261" s="351"/>
      <c r="C261" s="351"/>
      <c r="D261" s="351"/>
      <c r="E261" s="351"/>
      <c r="F261" s="351"/>
      <c r="G261" s="351"/>
      <c r="H261" s="351"/>
      <c r="I261" s="351"/>
      <c r="J261" s="351"/>
      <c r="K261" s="351"/>
    </row>
    <row r="262" spans="2:11" x14ac:dyDescent="0.2">
      <c r="B262" s="351"/>
      <c r="C262" s="351"/>
      <c r="D262" s="351"/>
      <c r="E262" s="351"/>
      <c r="F262" s="351"/>
      <c r="G262" s="351"/>
      <c r="H262" s="351"/>
      <c r="I262" s="351"/>
      <c r="J262" s="351"/>
      <c r="K262" s="351"/>
    </row>
    <row r="263" spans="2:11" x14ac:dyDescent="0.2">
      <c r="B263" s="351"/>
      <c r="C263" s="351"/>
      <c r="D263" s="351"/>
      <c r="E263" s="351"/>
      <c r="F263" s="351"/>
      <c r="G263" s="351"/>
      <c r="H263" s="351"/>
      <c r="I263" s="351"/>
      <c r="J263" s="351"/>
      <c r="K263" s="351"/>
    </row>
    <row r="264" spans="2:11" x14ac:dyDescent="0.2">
      <c r="B264" s="351"/>
      <c r="C264" s="351"/>
      <c r="D264" s="351"/>
      <c r="E264" s="351"/>
      <c r="F264" s="351"/>
      <c r="G264" s="351"/>
      <c r="H264" s="351"/>
      <c r="I264" s="351"/>
      <c r="J264" s="351"/>
      <c r="K264" s="351"/>
    </row>
    <row r="265" spans="2:11" x14ac:dyDescent="0.2">
      <c r="B265" s="351"/>
      <c r="C265" s="351"/>
      <c r="D265" s="351"/>
      <c r="E265" s="351"/>
      <c r="F265" s="351"/>
      <c r="G265" s="351"/>
      <c r="H265" s="351"/>
      <c r="I265" s="351"/>
      <c r="J265" s="351"/>
      <c r="K265" s="351"/>
    </row>
    <row r="266" spans="2:11" x14ac:dyDescent="0.2">
      <c r="B266" s="351"/>
      <c r="C266" s="351"/>
      <c r="D266" s="351"/>
      <c r="E266" s="351"/>
      <c r="F266" s="351"/>
      <c r="G266" s="351"/>
      <c r="H266" s="351"/>
      <c r="I266" s="351"/>
      <c r="J266" s="351"/>
      <c r="K266" s="351"/>
    </row>
    <row r="267" spans="2:11" x14ac:dyDescent="0.2">
      <c r="B267" s="351"/>
      <c r="C267" s="351"/>
      <c r="D267" s="351"/>
      <c r="E267" s="351"/>
      <c r="F267" s="351"/>
      <c r="G267" s="351"/>
      <c r="H267" s="351"/>
      <c r="I267" s="351"/>
      <c r="J267" s="351"/>
      <c r="K267" s="351"/>
    </row>
    <row r="268" spans="2:11" x14ac:dyDescent="0.2">
      <c r="B268" s="351"/>
      <c r="C268" s="351"/>
      <c r="D268" s="351"/>
      <c r="E268" s="351"/>
      <c r="F268" s="351"/>
      <c r="G268" s="351"/>
      <c r="H268" s="351"/>
      <c r="I268" s="351"/>
      <c r="J268" s="351"/>
      <c r="K268" s="351"/>
    </row>
    <row r="269" spans="2:11" x14ac:dyDescent="0.2">
      <c r="B269" s="351"/>
      <c r="C269" s="351"/>
      <c r="D269" s="351"/>
      <c r="E269" s="351"/>
      <c r="F269" s="351"/>
      <c r="G269" s="351"/>
      <c r="H269" s="351"/>
      <c r="I269" s="351"/>
      <c r="J269" s="351"/>
      <c r="K269" s="351"/>
    </row>
    <row r="270" spans="2:11" x14ac:dyDescent="0.2">
      <c r="B270" s="351"/>
      <c r="C270" s="351"/>
      <c r="D270" s="351"/>
      <c r="E270" s="351"/>
      <c r="F270" s="351"/>
      <c r="G270" s="351"/>
      <c r="H270" s="351"/>
      <c r="I270" s="351"/>
      <c r="J270" s="351"/>
      <c r="K270" s="351"/>
    </row>
    <row r="271" spans="2:11" x14ac:dyDescent="0.2">
      <c r="B271" s="351"/>
      <c r="C271" s="351"/>
      <c r="D271" s="351"/>
      <c r="E271" s="351"/>
      <c r="F271" s="351"/>
      <c r="G271" s="351"/>
      <c r="H271" s="351"/>
      <c r="I271" s="351"/>
      <c r="J271" s="351"/>
      <c r="K271" s="351"/>
    </row>
    <row r="272" spans="2:11" x14ac:dyDescent="0.2">
      <c r="B272" s="351"/>
      <c r="C272" s="351"/>
      <c r="D272" s="351"/>
      <c r="E272" s="351"/>
      <c r="F272" s="351"/>
      <c r="G272" s="351"/>
      <c r="H272" s="351"/>
      <c r="I272" s="351"/>
      <c r="J272" s="351"/>
      <c r="K272" s="351"/>
    </row>
    <row r="273" spans="2:11" x14ac:dyDescent="0.2">
      <c r="B273" s="351"/>
      <c r="C273" s="351"/>
      <c r="D273" s="351"/>
      <c r="E273" s="351"/>
      <c r="F273" s="351"/>
      <c r="G273" s="351"/>
      <c r="H273" s="351"/>
      <c r="I273" s="351"/>
      <c r="J273" s="351"/>
      <c r="K273" s="351"/>
    </row>
    <row r="274" spans="2:11" x14ac:dyDescent="0.2">
      <c r="B274" s="351"/>
      <c r="C274" s="351"/>
      <c r="D274" s="351"/>
      <c r="E274" s="351"/>
      <c r="F274" s="351"/>
      <c r="G274" s="351"/>
      <c r="H274" s="351"/>
      <c r="I274" s="351"/>
      <c r="J274" s="351"/>
      <c r="K274" s="351"/>
    </row>
    <row r="275" spans="2:11" x14ac:dyDescent="0.2">
      <c r="B275" s="351"/>
      <c r="C275" s="351"/>
      <c r="D275" s="351"/>
      <c r="E275" s="351"/>
      <c r="F275" s="351"/>
      <c r="G275" s="351"/>
      <c r="H275" s="351"/>
      <c r="I275" s="351"/>
      <c r="J275" s="351"/>
      <c r="K275" s="351"/>
    </row>
    <row r="276" spans="2:11" x14ac:dyDescent="0.2">
      <c r="B276" s="351"/>
      <c r="C276" s="351"/>
      <c r="D276" s="351"/>
      <c r="E276" s="351"/>
      <c r="F276" s="351"/>
      <c r="G276" s="351"/>
      <c r="H276" s="351"/>
      <c r="I276" s="351"/>
      <c r="J276" s="351"/>
      <c r="K276" s="351"/>
    </row>
    <row r="277" spans="2:11" x14ac:dyDescent="0.2">
      <c r="B277" s="351"/>
      <c r="C277" s="351"/>
      <c r="D277" s="351"/>
      <c r="E277" s="351"/>
      <c r="F277" s="351"/>
      <c r="G277" s="351"/>
      <c r="H277" s="351"/>
      <c r="I277" s="351"/>
      <c r="J277" s="351"/>
      <c r="K277" s="351"/>
    </row>
    <row r="278" spans="2:11" x14ac:dyDescent="0.2">
      <c r="B278" s="351"/>
      <c r="C278" s="351"/>
      <c r="D278" s="351"/>
      <c r="E278" s="351"/>
      <c r="F278" s="351"/>
      <c r="G278" s="351"/>
      <c r="H278" s="351"/>
      <c r="I278" s="351"/>
      <c r="J278" s="351"/>
      <c r="K278" s="351"/>
    </row>
    <row r="279" spans="2:11" x14ac:dyDescent="0.2">
      <c r="B279" s="351"/>
      <c r="C279" s="351"/>
      <c r="D279" s="351"/>
      <c r="E279" s="351"/>
      <c r="F279" s="351"/>
      <c r="G279" s="351"/>
      <c r="H279" s="351"/>
      <c r="I279" s="351"/>
      <c r="J279" s="351"/>
      <c r="K279" s="351"/>
    </row>
    <row r="280" spans="2:11" x14ac:dyDescent="0.2">
      <c r="B280" s="351"/>
      <c r="C280" s="351"/>
      <c r="D280" s="351"/>
      <c r="E280" s="351"/>
      <c r="F280" s="351"/>
      <c r="G280" s="351"/>
      <c r="H280" s="351"/>
      <c r="I280" s="351"/>
      <c r="J280" s="351"/>
      <c r="K280" s="351"/>
    </row>
    <row r="281" spans="2:11" x14ac:dyDescent="0.2">
      <c r="B281" s="351"/>
      <c r="C281" s="351"/>
      <c r="D281" s="351"/>
      <c r="E281" s="351"/>
      <c r="F281" s="351"/>
      <c r="G281" s="351"/>
      <c r="H281" s="351"/>
      <c r="I281" s="351"/>
      <c r="J281" s="351"/>
      <c r="K281" s="351"/>
    </row>
    <row r="282" spans="2:11" x14ac:dyDescent="0.2">
      <c r="B282" s="351"/>
      <c r="C282" s="351"/>
      <c r="D282" s="351"/>
      <c r="E282" s="351"/>
      <c r="F282" s="351"/>
      <c r="G282" s="351"/>
      <c r="H282" s="351"/>
      <c r="I282" s="351"/>
      <c r="J282" s="351"/>
      <c r="K282" s="351"/>
    </row>
    <row r="283" spans="2:11" x14ac:dyDescent="0.2">
      <c r="B283" s="351"/>
      <c r="C283" s="351"/>
      <c r="D283" s="351"/>
      <c r="E283" s="351"/>
      <c r="F283" s="351"/>
      <c r="G283" s="351"/>
      <c r="H283" s="351"/>
      <c r="I283" s="351"/>
      <c r="J283" s="351"/>
      <c r="K283" s="351"/>
    </row>
    <row r="284" spans="2:11" x14ac:dyDescent="0.2">
      <c r="B284" s="351"/>
      <c r="C284" s="351"/>
      <c r="D284" s="351"/>
      <c r="E284" s="351"/>
      <c r="F284" s="351"/>
      <c r="G284" s="351"/>
      <c r="H284" s="351"/>
      <c r="I284" s="351"/>
      <c r="J284" s="351"/>
      <c r="K284" s="351"/>
    </row>
    <row r="285" spans="2:11" x14ac:dyDescent="0.2">
      <c r="B285" s="351"/>
      <c r="C285" s="351"/>
      <c r="D285" s="351"/>
      <c r="E285" s="351"/>
      <c r="F285" s="351"/>
      <c r="G285" s="351"/>
      <c r="H285" s="351"/>
      <c r="I285" s="351"/>
      <c r="J285" s="351"/>
      <c r="K285" s="351"/>
    </row>
    <row r="286" spans="2:11" x14ac:dyDescent="0.2">
      <c r="B286" s="351"/>
      <c r="C286" s="351"/>
      <c r="D286" s="351"/>
      <c r="E286" s="351"/>
      <c r="F286" s="351"/>
      <c r="G286" s="351"/>
      <c r="H286" s="351"/>
      <c r="I286" s="351"/>
      <c r="J286" s="351"/>
      <c r="K286" s="351"/>
    </row>
    <row r="287" spans="2:11" x14ac:dyDescent="0.2">
      <c r="B287" s="351"/>
      <c r="C287" s="351"/>
      <c r="D287" s="351"/>
      <c r="E287" s="351"/>
      <c r="F287" s="351"/>
      <c r="G287" s="351"/>
      <c r="H287" s="351"/>
      <c r="I287" s="351"/>
      <c r="J287" s="351"/>
      <c r="K287" s="351"/>
    </row>
    <row r="288" spans="2:11" x14ac:dyDescent="0.2">
      <c r="B288" s="351"/>
      <c r="C288" s="351"/>
      <c r="D288" s="351"/>
      <c r="E288" s="351"/>
      <c r="F288" s="351"/>
      <c r="G288" s="351"/>
      <c r="H288" s="351"/>
      <c r="I288" s="351"/>
      <c r="J288" s="351"/>
      <c r="K288" s="351"/>
    </row>
    <row r="289" spans="2:11" x14ac:dyDescent="0.2">
      <c r="B289" s="351"/>
      <c r="C289" s="351"/>
      <c r="D289" s="351"/>
      <c r="E289" s="351"/>
      <c r="F289" s="351"/>
      <c r="G289" s="351"/>
      <c r="H289" s="351"/>
      <c r="I289" s="351"/>
      <c r="J289" s="351"/>
      <c r="K289" s="351"/>
    </row>
    <row r="290" spans="2:11" x14ac:dyDescent="0.2">
      <c r="B290" s="351"/>
      <c r="C290" s="351"/>
      <c r="D290" s="351"/>
      <c r="E290" s="351"/>
      <c r="F290" s="351"/>
      <c r="G290" s="351"/>
      <c r="H290" s="351"/>
      <c r="I290" s="351"/>
      <c r="J290" s="351"/>
      <c r="K290" s="351"/>
    </row>
    <row r="291" spans="2:11" x14ac:dyDescent="0.2">
      <c r="B291" s="351"/>
      <c r="C291" s="351"/>
      <c r="D291" s="351"/>
      <c r="E291" s="351"/>
      <c r="F291" s="351"/>
      <c r="G291" s="351"/>
      <c r="H291" s="351"/>
      <c r="I291" s="351"/>
      <c r="J291" s="351"/>
      <c r="K291" s="351"/>
    </row>
    <row r="292" spans="2:11" x14ac:dyDescent="0.2">
      <c r="B292" s="351"/>
      <c r="C292" s="351"/>
      <c r="D292" s="351"/>
      <c r="E292" s="351"/>
      <c r="F292" s="351"/>
      <c r="G292" s="351"/>
      <c r="H292" s="351"/>
      <c r="I292" s="351"/>
      <c r="J292" s="351"/>
      <c r="K292" s="351"/>
    </row>
    <row r="293" spans="2:11" x14ac:dyDescent="0.2">
      <c r="B293" s="351"/>
      <c r="C293" s="351"/>
      <c r="D293" s="351"/>
      <c r="E293" s="351"/>
      <c r="F293" s="351"/>
      <c r="G293" s="351"/>
      <c r="H293" s="351"/>
      <c r="I293" s="351"/>
      <c r="J293" s="351"/>
      <c r="K293" s="351"/>
    </row>
    <row r="294" spans="2:11" x14ac:dyDescent="0.2">
      <c r="B294" s="351"/>
      <c r="C294" s="351"/>
      <c r="D294" s="351"/>
      <c r="E294" s="351"/>
      <c r="F294" s="351"/>
      <c r="G294" s="351"/>
      <c r="H294" s="351"/>
      <c r="I294" s="351"/>
      <c r="J294" s="351"/>
      <c r="K294" s="351"/>
    </row>
    <row r="295" spans="2:11" x14ac:dyDescent="0.2">
      <c r="B295" s="351"/>
      <c r="C295" s="351"/>
      <c r="D295" s="351"/>
      <c r="E295" s="351"/>
      <c r="F295" s="351"/>
      <c r="G295" s="351"/>
      <c r="H295" s="351"/>
      <c r="I295" s="351"/>
      <c r="J295" s="351"/>
      <c r="K295" s="351"/>
    </row>
    <row r="296" spans="2:11" x14ac:dyDescent="0.2">
      <c r="B296" s="351"/>
      <c r="C296" s="351"/>
      <c r="D296" s="351"/>
      <c r="E296" s="351"/>
      <c r="F296" s="351"/>
      <c r="G296" s="351"/>
      <c r="H296" s="351"/>
      <c r="I296" s="351"/>
      <c r="J296" s="351"/>
      <c r="K296" s="351"/>
    </row>
    <row r="297" spans="2:11" x14ac:dyDescent="0.2">
      <c r="B297" s="351"/>
      <c r="C297" s="351"/>
      <c r="D297" s="351"/>
      <c r="E297" s="351"/>
      <c r="F297" s="351"/>
      <c r="G297" s="351"/>
      <c r="H297" s="351"/>
      <c r="I297" s="351"/>
      <c r="J297" s="351"/>
      <c r="K297" s="351"/>
    </row>
    <row r="298" spans="2:11" x14ac:dyDescent="0.2">
      <c r="B298" s="351"/>
      <c r="C298" s="351"/>
      <c r="D298" s="351"/>
      <c r="E298" s="351"/>
      <c r="F298" s="351"/>
      <c r="G298" s="351"/>
      <c r="H298" s="351"/>
      <c r="I298" s="351"/>
      <c r="J298" s="351"/>
      <c r="K298" s="351"/>
    </row>
    <row r="299" spans="2:11" x14ac:dyDescent="0.2">
      <c r="B299" s="351"/>
      <c r="C299" s="351"/>
      <c r="D299" s="351"/>
      <c r="E299" s="351"/>
      <c r="F299" s="351"/>
      <c r="G299" s="351"/>
      <c r="H299" s="351"/>
      <c r="I299" s="351"/>
      <c r="J299" s="351"/>
      <c r="K299" s="351"/>
    </row>
    <row r="300" spans="2:11" x14ac:dyDescent="0.2">
      <c r="B300" s="351"/>
      <c r="C300" s="351"/>
      <c r="D300" s="351"/>
      <c r="E300" s="351"/>
      <c r="F300" s="351"/>
      <c r="G300" s="351"/>
      <c r="H300" s="351"/>
      <c r="I300" s="351"/>
      <c r="J300" s="351"/>
      <c r="K300" s="351"/>
    </row>
    <row r="301" spans="2:11" x14ac:dyDescent="0.2">
      <c r="B301" s="351"/>
      <c r="C301" s="351"/>
      <c r="D301" s="351"/>
      <c r="E301" s="351"/>
      <c r="F301" s="351"/>
      <c r="G301" s="351"/>
      <c r="H301" s="351"/>
      <c r="I301" s="351"/>
      <c r="J301" s="351"/>
      <c r="K301" s="351"/>
    </row>
    <row r="302" spans="2:11" x14ac:dyDescent="0.2">
      <c r="B302" s="351"/>
      <c r="C302" s="351"/>
      <c r="D302" s="351"/>
      <c r="E302" s="351"/>
      <c r="F302" s="351"/>
      <c r="G302" s="351"/>
      <c r="H302" s="351"/>
      <c r="I302" s="351"/>
      <c r="J302" s="351"/>
      <c r="K302" s="351"/>
    </row>
    <row r="303" spans="2:11" x14ac:dyDescent="0.2">
      <c r="B303" s="351"/>
      <c r="C303" s="351"/>
      <c r="D303" s="351"/>
      <c r="E303" s="351"/>
      <c r="F303" s="351"/>
      <c r="G303" s="351"/>
      <c r="H303" s="351"/>
      <c r="I303" s="351"/>
      <c r="J303" s="351"/>
      <c r="K303" s="351"/>
    </row>
    <row r="304" spans="2:11" x14ac:dyDescent="0.2">
      <c r="B304" s="351"/>
      <c r="C304" s="351"/>
      <c r="D304" s="351"/>
      <c r="E304" s="351"/>
      <c r="F304" s="351"/>
      <c r="G304" s="351"/>
      <c r="H304" s="351"/>
      <c r="I304" s="351"/>
      <c r="J304" s="351"/>
      <c r="K304" s="351"/>
    </row>
    <row r="305" spans="2:11" x14ac:dyDescent="0.2">
      <c r="B305" s="351"/>
      <c r="C305" s="351"/>
      <c r="D305" s="351"/>
      <c r="E305" s="351"/>
      <c r="F305" s="351"/>
      <c r="G305" s="351"/>
      <c r="H305" s="351"/>
      <c r="I305" s="351"/>
      <c r="J305" s="351"/>
      <c r="K305" s="351"/>
    </row>
    <row r="306" spans="2:11" x14ac:dyDescent="0.2">
      <c r="B306" s="351"/>
      <c r="C306" s="351"/>
      <c r="D306" s="351"/>
      <c r="E306" s="351"/>
      <c r="F306" s="351"/>
      <c r="G306" s="351"/>
      <c r="H306" s="351"/>
      <c r="I306" s="351"/>
      <c r="J306" s="351"/>
      <c r="K306" s="351"/>
    </row>
    <row r="307" spans="2:11" x14ac:dyDescent="0.2">
      <c r="B307" s="351"/>
      <c r="C307" s="351"/>
      <c r="D307" s="351"/>
      <c r="E307" s="351"/>
      <c r="F307" s="351"/>
      <c r="G307" s="351"/>
      <c r="H307" s="351"/>
      <c r="I307" s="351"/>
      <c r="J307" s="351"/>
      <c r="K307" s="351"/>
    </row>
    <row r="308" spans="2:11" x14ac:dyDescent="0.2">
      <c r="B308" s="351"/>
      <c r="C308" s="351"/>
      <c r="D308" s="351"/>
      <c r="E308" s="351"/>
      <c r="F308" s="351"/>
      <c r="G308" s="351"/>
      <c r="H308" s="351"/>
      <c r="I308" s="351"/>
      <c r="J308" s="351"/>
      <c r="K308" s="351"/>
    </row>
    <row r="309" spans="2:11" x14ac:dyDescent="0.2">
      <c r="B309" s="351"/>
      <c r="C309" s="351"/>
      <c r="D309" s="351"/>
      <c r="E309" s="351"/>
      <c r="F309" s="351"/>
      <c r="G309" s="351"/>
      <c r="H309" s="351"/>
      <c r="I309" s="351"/>
      <c r="J309" s="351"/>
      <c r="K309" s="351"/>
    </row>
    <row r="310" spans="2:11" x14ac:dyDescent="0.2">
      <c r="B310" s="351"/>
      <c r="C310" s="351"/>
      <c r="D310" s="351"/>
      <c r="E310" s="351"/>
      <c r="F310" s="351"/>
      <c r="G310" s="351"/>
      <c r="H310" s="351"/>
      <c r="I310" s="351"/>
      <c r="J310" s="351"/>
      <c r="K310" s="351"/>
    </row>
    <row r="311" spans="2:11" x14ac:dyDescent="0.2">
      <c r="B311" s="351"/>
      <c r="C311" s="351"/>
      <c r="D311" s="351"/>
      <c r="E311" s="351"/>
      <c r="F311" s="351"/>
      <c r="G311" s="351"/>
      <c r="H311" s="351"/>
      <c r="I311" s="351"/>
      <c r="J311" s="351"/>
      <c r="K311" s="351"/>
    </row>
    <row r="312" spans="2:11" x14ac:dyDescent="0.2">
      <c r="B312" s="351"/>
      <c r="C312" s="351"/>
      <c r="D312" s="351"/>
      <c r="E312" s="351"/>
      <c r="F312" s="351"/>
      <c r="G312" s="351"/>
      <c r="H312" s="351"/>
      <c r="I312" s="351"/>
      <c r="J312" s="351"/>
      <c r="K312" s="351"/>
    </row>
    <row r="313" spans="2:11" x14ac:dyDescent="0.2">
      <c r="B313" s="351"/>
      <c r="C313" s="351"/>
      <c r="D313" s="351"/>
      <c r="E313" s="351"/>
      <c r="F313" s="351"/>
      <c r="G313" s="351"/>
      <c r="H313" s="351"/>
      <c r="I313" s="351"/>
      <c r="J313" s="351"/>
      <c r="K313" s="351"/>
    </row>
    <row r="314" spans="2:11" x14ac:dyDescent="0.2">
      <c r="B314" s="351"/>
      <c r="C314" s="351"/>
      <c r="D314" s="351"/>
      <c r="E314" s="351"/>
      <c r="F314" s="351"/>
      <c r="G314" s="351"/>
      <c r="H314" s="351"/>
      <c r="I314" s="351"/>
      <c r="J314" s="351"/>
      <c r="K314" s="351"/>
    </row>
    <row r="315" spans="2:11" x14ac:dyDescent="0.2">
      <c r="B315" s="351"/>
      <c r="C315" s="351"/>
      <c r="D315" s="351"/>
      <c r="E315" s="351"/>
      <c r="F315" s="351"/>
      <c r="G315" s="351"/>
      <c r="H315" s="351"/>
      <c r="I315" s="351"/>
      <c r="J315" s="351"/>
      <c r="K315" s="351"/>
    </row>
    <row r="316" spans="2:11" x14ac:dyDescent="0.2">
      <c r="B316" s="351"/>
      <c r="C316" s="351"/>
      <c r="D316" s="351"/>
      <c r="E316" s="351"/>
      <c r="F316" s="351"/>
      <c r="G316" s="351"/>
      <c r="H316" s="351"/>
      <c r="I316" s="351"/>
      <c r="J316" s="351"/>
      <c r="K316" s="351"/>
    </row>
    <row r="317" spans="2:11" x14ac:dyDescent="0.2">
      <c r="B317" s="351"/>
      <c r="C317" s="351"/>
      <c r="D317" s="351"/>
      <c r="E317" s="351"/>
      <c r="F317" s="351"/>
      <c r="G317" s="351"/>
      <c r="H317" s="351"/>
      <c r="I317" s="351"/>
      <c r="J317" s="351"/>
      <c r="K317" s="351"/>
    </row>
    <row r="318" spans="2:11" x14ac:dyDescent="0.2">
      <c r="B318" s="351"/>
      <c r="C318" s="351"/>
      <c r="D318" s="351"/>
      <c r="E318" s="351"/>
      <c r="F318" s="351"/>
      <c r="G318" s="351"/>
      <c r="H318" s="351"/>
      <c r="I318" s="351"/>
      <c r="J318" s="351"/>
      <c r="K318" s="351"/>
    </row>
    <row r="319" spans="2:11" x14ac:dyDescent="0.2">
      <c r="B319" s="351"/>
      <c r="C319" s="351"/>
      <c r="D319" s="351"/>
      <c r="E319" s="351"/>
      <c r="F319" s="351"/>
      <c r="G319" s="351"/>
      <c r="H319" s="351"/>
      <c r="I319" s="351"/>
      <c r="J319" s="351"/>
      <c r="K319" s="351"/>
    </row>
    <row r="320" spans="2:11" x14ac:dyDescent="0.2">
      <c r="B320" s="351"/>
      <c r="C320" s="351"/>
      <c r="D320" s="351"/>
      <c r="E320" s="351"/>
      <c r="F320" s="351"/>
      <c r="G320" s="351"/>
      <c r="H320" s="351"/>
      <c r="I320" s="351"/>
      <c r="J320" s="351"/>
      <c r="K320" s="351"/>
    </row>
    <row r="321" spans="2:11" x14ac:dyDescent="0.2"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</row>
    <row r="322" spans="2:11" x14ac:dyDescent="0.2">
      <c r="B322" s="351"/>
      <c r="C322" s="351"/>
      <c r="D322" s="351"/>
      <c r="E322" s="351"/>
      <c r="F322" s="351"/>
      <c r="G322" s="351"/>
      <c r="H322" s="351"/>
      <c r="I322" s="351"/>
      <c r="J322" s="351"/>
      <c r="K322" s="351"/>
    </row>
    <row r="323" spans="2:11" x14ac:dyDescent="0.2">
      <c r="B323" s="351"/>
      <c r="C323" s="351"/>
      <c r="D323" s="351"/>
      <c r="E323" s="351"/>
      <c r="F323" s="351"/>
      <c r="G323" s="351"/>
      <c r="H323" s="351"/>
      <c r="I323" s="351"/>
      <c r="J323" s="351"/>
      <c r="K323" s="351"/>
    </row>
    <row r="324" spans="2:11" x14ac:dyDescent="0.2">
      <c r="B324" s="351"/>
      <c r="C324" s="351"/>
      <c r="D324" s="351"/>
      <c r="E324" s="351"/>
      <c r="F324" s="351"/>
      <c r="G324" s="351"/>
      <c r="H324" s="351"/>
      <c r="I324" s="351"/>
      <c r="J324" s="351"/>
      <c r="K324" s="351"/>
    </row>
    <row r="325" spans="2:11" x14ac:dyDescent="0.2">
      <c r="B325" s="351"/>
      <c r="C325" s="351"/>
      <c r="D325" s="351"/>
      <c r="E325" s="351"/>
      <c r="F325" s="351"/>
      <c r="G325" s="351"/>
      <c r="H325" s="351"/>
      <c r="I325" s="351"/>
      <c r="J325" s="351"/>
      <c r="K325" s="351"/>
    </row>
    <row r="326" spans="2:11" x14ac:dyDescent="0.2">
      <c r="B326" s="351"/>
      <c r="C326" s="351"/>
      <c r="D326" s="351"/>
      <c r="E326" s="351"/>
      <c r="F326" s="351"/>
      <c r="G326" s="351"/>
      <c r="H326" s="351"/>
      <c r="I326" s="351"/>
      <c r="J326" s="351"/>
      <c r="K326" s="351"/>
    </row>
    <row r="327" spans="2:11" x14ac:dyDescent="0.2">
      <c r="B327" s="351"/>
      <c r="C327" s="351"/>
      <c r="D327" s="351"/>
      <c r="E327" s="351"/>
      <c r="F327" s="351"/>
      <c r="G327" s="351"/>
      <c r="H327" s="351"/>
      <c r="I327" s="351"/>
      <c r="J327" s="351"/>
      <c r="K327" s="351"/>
    </row>
    <row r="328" spans="2:11" x14ac:dyDescent="0.2">
      <c r="B328" s="351"/>
      <c r="C328" s="351"/>
      <c r="D328" s="351"/>
      <c r="E328" s="351"/>
      <c r="F328" s="351"/>
      <c r="G328" s="351"/>
      <c r="H328" s="351"/>
      <c r="I328" s="351"/>
      <c r="J328" s="351"/>
      <c r="K328" s="351"/>
    </row>
    <row r="329" spans="2:11" x14ac:dyDescent="0.2">
      <c r="B329" s="351"/>
      <c r="C329" s="351"/>
      <c r="D329" s="351"/>
      <c r="E329" s="351"/>
      <c r="F329" s="351"/>
      <c r="G329" s="351"/>
      <c r="H329" s="351"/>
      <c r="I329" s="351"/>
      <c r="J329" s="351"/>
      <c r="K329" s="351"/>
    </row>
    <row r="330" spans="2:11" x14ac:dyDescent="0.2">
      <c r="B330" s="351"/>
      <c r="C330" s="351"/>
      <c r="D330" s="351"/>
      <c r="E330" s="351"/>
      <c r="F330" s="351"/>
      <c r="G330" s="351"/>
      <c r="H330" s="351"/>
      <c r="I330" s="351"/>
      <c r="J330" s="351"/>
      <c r="K330" s="351"/>
    </row>
    <row r="331" spans="2:11" x14ac:dyDescent="0.2">
      <c r="B331" s="351"/>
      <c r="C331" s="351"/>
      <c r="D331" s="351"/>
      <c r="E331" s="351"/>
      <c r="F331" s="351"/>
      <c r="G331" s="351"/>
      <c r="H331" s="351"/>
      <c r="I331" s="351"/>
      <c r="J331" s="351"/>
      <c r="K331" s="351"/>
    </row>
    <row r="332" spans="2:11" x14ac:dyDescent="0.2">
      <c r="B332" s="351"/>
      <c r="C332" s="351"/>
      <c r="D332" s="351"/>
      <c r="E332" s="351"/>
      <c r="F332" s="351"/>
      <c r="G332" s="351"/>
      <c r="H332" s="351"/>
      <c r="I332" s="351"/>
      <c r="J332" s="351"/>
      <c r="K332" s="351"/>
    </row>
    <row r="333" spans="2:11" x14ac:dyDescent="0.2">
      <c r="B333" s="351"/>
      <c r="C333" s="351"/>
      <c r="D333" s="351"/>
      <c r="E333" s="351"/>
      <c r="F333" s="351"/>
      <c r="G333" s="351"/>
      <c r="H333" s="351"/>
      <c r="I333" s="351"/>
      <c r="J333" s="351"/>
      <c r="K333" s="351"/>
    </row>
    <row r="334" spans="2:11" x14ac:dyDescent="0.2">
      <c r="B334" s="351"/>
      <c r="C334" s="351"/>
      <c r="D334" s="351"/>
      <c r="E334" s="351"/>
      <c r="F334" s="351"/>
      <c r="G334" s="351"/>
      <c r="H334" s="351"/>
      <c r="I334" s="351"/>
      <c r="J334" s="351"/>
      <c r="K334" s="351"/>
    </row>
    <row r="335" spans="2:11" x14ac:dyDescent="0.2">
      <c r="B335" s="351"/>
      <c r="C335" s="351"/>
      <c r="D335" s="351"/>
      <c r="E335" s="351"/>
      <c r="F335" s="351"/>
      <c r="G335" s="351"/>
      <c r="H335" s="351"/>
      <c r="I335" s="351"/>
      <c r="J335" s="351"/>
      <c r="K335" s="351"/>
    </row>
    <row r="336" spans="2:11" x14ac:dyDescent="0.2">
      <c r="B336" s="351"/>
      <c r="C336" s="351"/>
      <c r="D336" s="351"/>
      <c r="E336" s="351"/>
      <c r="F336" s="351"/>
      <c r="G336" s="351"/>
      <c r="H336" s="351"/>
      <c r="I336" s="351"/>
      <c r="J336" s="351"/>
      <c r="K336" s="351"/>
    </row>
    <row r="337" spans="2:11" x14ac:dyDescent="0.2">
      <c r="B337" s="351"/>
      <c r="C337" s="351"/>
      <c r="D337" s="351"/>
      <c r="E337" s="351"/>
      <c r="F337" s="351"/>
      <c r="G337" s="351"/>
      <c r="H337" s="351"/>
      <c r="I337" s="351"/>
      <c r="J337" s="351"/>
      <c r="K337" s="351"/>
    </row>
    <row r="338" spans="2:11" x14ac:dyDescent="0.2">
      <c r="B338" s="351"/>
      <c r="C338" s="351"/>
      <c r="D338" s="351"/>
      <c r="E338" s="351"/>
      <c r="F338" s="351"/>
      <c r="G338" s="351"/>
      <c r="H338" s="351"/>
      <c r="I338" s="351"/>
      <c r="J338" s="351"/>
      <c r="K338" s="351"/>
    </row>
    <row r="339" spans="2:11" x14ac:dyDescent="0.2">
      <c r="B339" s="351"/>
      <c r="C339" s="351"/>
      <c r="D339" s="351"/>
      <c r="E339" s="351"/>
      <c r="F339" s="351"/>
      <c r="G339" s="351"/>
      <c r="H339" s="351"/>
      <c r="I339" s="351"/>
      <c r="J339" s="351"/>
      <c r="K339" s="351"/>
    </row>
    <row r="340" spans="2:11" x14ac:dyDescent="0.2">
      <c r="B340" s="351"/>
      <c r="C340" s="351"/>
      <c r="D340" s="351"/>
      <c r="E340" s="351"/>
      <c r="F340" s="351"/>
      <c r="G340" s="351"/>
      <c r="H340" s="351"/>
      <c r="I340" s="351"/>
      <c r="J340" s="351"/>
      <c r="K340" s="351"/>
    </row>
    <row r="341" spans="2:11" x14ac:dyDescent="0.2">
      <c r="B341" s="351"/>
      <c r="C341" s="351"/>
      <c r="D341" s="351"/>
      <c r="E341" s="351"/>
      <c r="F341" s="351"/>
      <c r="G341" s="351"/>
      <c r="H341" s="351"/>
      <c r="I341" s="351"/>
      <c r="J341" s="351"/>
      <c r="K341" s="351"/>
    </row>
    <row r="342" spans="2:11" x14ac:dyDescent="0.2">
      <c r="B342" s="351"/>
      <c r="C342" s="351"/>
      <c r="D342" s="351"/>
      <c r="E342" s="351"/>
      <c r="F342" s="351"/>
      <c r="G342" s="351"/>
      <c r="H342" s="351"/>
      <c r="I342" s="351"/>
      <c r="J342" s="351"/>
      <c r="K342" s="351"/>
    </row>
    <row r="343" spans="2:11" x14ac:dyDescent="0.2">
      <c r="B343" s="351"/>
      <c r="C343" s="351"/>
      <c r="D343" s="351"/>
      <c r="E343" s="351"/>
      <c r="F343" s="351"/>
      <c r="G343" s="351"/>
      <c r="H343" s="351"/>
      <c r="I343" s="351"/>
      <c r="J343" s="351"/>
      <c r="K343" s="351"/>
    </row>
    <row r="344" spans="2:11" x14ac:dyDescent="0.2">
      <c r="B344" s="351"/>
      <c r="C344" s="351"/>
      <c r="D344" s="351"/>
      <c r="E344" s="351"/>
      <c r="F344" s="351"/>
      <c r="G344" s="351"/>
      <c r="H344" s="351"/>
      <c r="I344" s="351"/>
      <c r="J344" s="351"/>
      <c r="K344" s="351"/>
    </row>
    <row r="345" spans="2:11" x14ac:dyDescent="0.2">
      <c r="B345" s="351"/>
      <c r="C345" s="351"/>
      <c r="D345" s="351"/>
      <c r="E345" s="351"/>
      <c r="F345" s="351"/>
      <c r="G345" s="351"/>
      <c r="H345" s="351"/>
      <c r="I345" s="351"/>
      <c r="J345" s="351"/>
      <c r="K345" s="351"/>
    </row>
    <row r="346" spans="2:11" x14ac:dyDescent="0.2">
      <c r="B346" s="351"/>
      <c r="C346" s="351"/>
      <c r="D346" s="351"/>
      <c r="E346" s="351"/>
      <c r="F346" s="351"/>
      <c r="G346" s="351"/>
      <c r="H346" s="351"/>
      <c r="I346" s="351"/>
      <c r="J346" s="351"/>
      <c r="K346" s="351"/>
    </row>
    <row r="347" spans="2:11" x14ac:dyDescent="0.2">
      <c r="B347" s="351"/>
      <c r="C347" s="351"/>
      <c r="D347" s="351"/>
      <c r="E347" s="351"/>
      <c r="F347" s="351"/>
      <c r="G347" s="351"/>
      <c r="H347" s="351"/>
      <c r="I347" s="351"/>
      <c r="J347" s="351"/>
      <c r="K347" s="351"/>
    </row>
    <row r="348" spans="2:11" x14ac:dyDescent="0.2">
      <c r="B348" s="351"/>
      <c r="C348" s="351"/>
      <c r="D348" s="351"/>
      <c r="E348" s="351"/>
      <c r="F348" s="351"/>
      <c r="G348" s="351"/>
      <c r="H348" s="351"/>
      <c r="I348" s="351"/>
      <c r="J348" s="351"/>
      <c r="K348" s="351"/>
    </row>
    <row r="349" spans="2:11" x14ac:dyDescent="0.2">
      <c r="B349" s="351"/>
      <c r="C349" s="351"/>
      <c r="D349" s="351"/>
      <c r="E349" s="351"/>
      <c r="F349" s="351"/>
      <c r="G349" s="351"/>
      <c r="H349" s="351"/>
      <c r="I349" s="351"/>
      <c r="J349" s="351"/>
      <c r="K349" s="351"/>
    </row>
    <row r="350" spans="2:11" x14ac:dyDescent="0.2">
      <c r="B350" s="351"/>
      <c r="C350" s="351"/>
      <c r="D350" s="351"/>
      <c r="E350" s="351"/>
      <c r="F350" s="351"/>
      <c r="G350" s="351"/>
      <c r="H350" s="351"/>
      <c r="I350" s="351"/>
      <c r="J350" s="351"/>
      <c r="K350" s="351"/>
    </row>
    <row r="351" spans="2:11" x14ac:dyDescent="0.2">
      <c r="B351" s="351"/>
      <c r="C351" s="351"/>
      <c r="D351" s="351"/>
      <c r="E351" s="351"/>
      <c r="F351" s="351"/>
      <c r="G351" s="351"/>
      <c r="H351" s="351"/>
      <c r="I351" s="351"/>
      <c r="J351" s="351"/>
      <c r="K351" s="351"/>
    </row>
    <row r="352" spans="2:11" x14ac:dyDescent="0.2">
      <c r="B352" s="351"/>
      <c r="C352" s="351"/>
      <c r="D352" s="351"/>
      <c r="E352" s="351"/>
      <c r="F352" s="351"/>
      <c r="G352" s="351"/>
      <c r="H352" s="351"/>
      <c r="I352" s="351"/>
      <c r="J352" s="351"/>
      <c r="K352" s="351"/>
    </row>
    <row r="353" spans="2:11" x14ac:dyDescent="0.2">
      <c r="B353" s="351"/>
      <c r="C353" s="351"/>
      <c r="D353" s="351"/>
      <c r="E353" s="351"/>
      <c r="F353" s="351"/>
      <c r="G353" s="351"/>
      <c r="H353" s="351"/>
      <c r="I353" s="351"/>
      <c r="J353" s="351"/>
      <c r="K353" s="351"/>
    </row>
    <row r="354" spans="2:11" x14ac:dyDescent="0.2">
      <c r="B354" s="351"/>
      <c r="C354" s="351"/>
      <c r="D354" s="351"/>
      <c r="E354" s="351"/>
      <c r="F354" s="351"/>
      <c r="G354" s="351"/>
      <c r="H354" s="351"/>
      <c r="I354" s="351"/>
      <c r="J354" s="351"/>
      <c r="K354" s="351"/>
    </row>
    <row r="355" spans="2:11" x14ac:dyDescent="0.2">
      <c r="B355" s="351"/>
      <c r="C355" s="351"/>
      <c r="D355" s="351"/>
      <c r="E355" s="351"/>
      <c r="F355" s="351"/>
      <c r="G355" s="351"/>
      <c r="H355" s="351"/>
      <c r="I355" s="351"/>
      <c r="J355" s="351"/>
      <c r="K355" s="351"/>
    </row>
    <row r="356" spans="2:11" x14ac:dyDescent="0.2">
      <c r="B356" s="351"/>
      <c r="C356" s="351"/>
      <c r="D356" s="351"/>
      <c r="E356" s="351"/>
      <c r="F356" s="351"/>
      <c r="G356" s="351"/>
      <c r="H356" s="351"/>
      <c r="I356" s="351"/>
      <c r="J356" s="351"/>
      <c r="K356" s="351"/>
    </row>
    <row r="357" spans="2:11" x14ac:dyDescent="0.2">
      <c r="B357" s="351"/>
      <c r="C357" s="351"/>
      <c r="D357" s="351"/>
      <c r="E357" s="351"/>
      <c r="F357" s="351"/>
      <c r="G357" s="351"/>
      <c r="H357" s="351"/>
      <c r="I357" s="351"/>
      <c r="J357" s="351"/>
      <c r="K357" s="351"/>
    </row>
    <row r="358" spans="2:11" x14ac:dyDescent="0.2">
      <c r="B358" s="351"/>
      <c r="C358" s="351"/>
      <c r="D358" s="351"/>
      <c r="E358" s="351"/>
      <c r="F358" s="351"/>
      <c r="G358" s="351"/>
      <c r="H358" s="351"/>
      <c r="I358" s="351"/>
      <c r="J358" s="351"/>
      <c r="K358" s="351"/>
    </row>
    <row r="359" spans="2:11" x14ac:dyDescent="0.2">
      <c r="B359" s="351"/>
      <c r="C359" s="351"/>
      <c r="D359" s="351"/>
      <c r="E359" s="351"/>
      <c r="F359" s="351"/>
      <c r="G359" s="351"/>
      <c r="H359" s="351"/>
      <c r="I359" s="351"/>
      <c r="J359" s="351"/>
      <c r="K359" s="351"/>
    </row>
    <row r="360" spans="2:11" x14ac:dyDescent="0.2">
      <c r="B360" s="351"/>
      <c r="C360" s="351"/>
      <c r="D360" s="351"/>
      <c r="E360" s="351"/>
      <c r="F360" s="351"/>
      <c r="G360" s="351"/>
      <c r="H360" s="351"/>
      <c r="I360" s="351"/>
      <c r="J360" s="351"/>
      <c r="K360" s="351"/>
    </row>
    <row r="361" spans="2:11" x14ac:dyDescent="0.2">
      <c r="B361" s="351"/>
      <c r="C361" s="351"/>
      <c r="D361" s="351"/>
      <c r="E361" s="351"/>
      <c r="F361" s="351"/>
      <c r="G361" s="351"/>
      <c r="H361" s="351"/>
      <c r="I361" s="351"/>
      <c r="J361" s="351"/>
      <c r="K361" s="351"/>
    </row>
    <row r="362" spans="2:11" x14ac:dyDescent="0.2">
      <c r="B362" s="351"/>
      <c r="C362" s="351"/>
      <c r="D362" s="351"/>
      <c r="E362" s="351"/>
      <c r="F362" s="351"/>
      <c r="G362" s="351"/>
      <c r="H362" s="351"/>
      <c r="I362" s="351"/>
      <c r="J362" s="351"/>
      <c r="K362" s="351"/>
    </row>
    <row r="363" spans="2:11" x14ac:dyDescent="0.2">
      <c r="B363" s="351"/>
      <c r="C363" s="351"/>
      <c r="D363" s="351"/>
      <c r="E363" s="351"/>
      <c r="F363" s="351"/>
      <c r="G363" s="351"/>
      <c r="H363" s="351"/>
      <c r="I363" s="351"/>
      <c r="J363" s="351"/>
      <c r="K363" s="351"/>
    </row>
    <row r="364" spans="2:11" x14ac:dyDescent="0.2">
      <c r="B364" s="351"/>
      <c r="C364" s="351"/>
      <c r="D364" s="351"/>
      <c r="E364" s="351"/>
      <c r="F364" s="351"/>
      <c r="G364" s="351"/>
      <c r="H364" s="351"/>
      <c r="I364" s="351"/>
      <c r="J364" s="351"/>
      <c r="K364" s="351"/>
    </row>
    <row r="365" spans="2:11" x14ac:dyDescent="0.2">
      <c r="B365" s="351"/>
      <c r="C365" s="351"/>
      <c r="D365" s="351"/>
      <c r="E365" s="351"/>
      <c r="F365" s="351"/>
      <c r="G365" s="351"/>
      <c r="H365" s="351"/>
      <c r="I365" s="351"/>
      <c r="J365" s="351"/>
      <c r="K365" s="351"/>
    </row>
    <row r="366" spans="2:11" x14ac:dyDescent="0.2">
      <c r="B366" s="351"/>
      <c r="C366" s="351"/>
      <c r="D366" s="351"/>
      <c r="E366" s="351"/>
      <c r="F366" s="351"/>
      <c r="G366" s="351"/>
      <c r="H366" s="351"/>
      <c r="I366" s="351"/>
      <c r="J366" s="351"/>
      <c r="K366" s="351"/>
    </row>
    <row r="367" spans="2:11" x14ac:dyDescent="0.2">
      <c r="B367" s="351"/>
      <c r="C367" s="351"/>
      <c r="D367" s="351"/>
      <c r="E367" s="351"/>
      <c r="F367" s="351"/>
      <c r="G367" s="351"/>
      <c r="H367" s="351"/>
      <c r="I367" s="351"/>
      <c r="J367" s="351"/>
      <c r="K367" s="351"/>
    </row>
    <row r="368" spans="2:11" x14ac:dyDescent="0.2">
      <c r="B368" s="351"/>
      <c r="C368" s="351"/>
      <c r="D368" s="351"/>
      <c r="E368" s="351"/>
      <c r="F368" s="351"/>
      <c r="G368" s="351"/>
      <c r="H368" s="351"/>
      <c r="I368" s="351"/>
      <c r="J368" s="351"/>
      <c r="K368" s="351"/>
    </row>
    <row r="369" spans="2:11" x14ac:dyDescent="0.2">
      <c r="B369" s="351"/>
      <c r="C369" s="351"/>
      <c r="D369" s="351"/>
      <c r="E369" s="351"/>
      <c r="F369" s="351"/>
      <c r="G369" s="351"/>
      <c r="H369" s="351"/>
      <c r="I369" s="351"/>
      <c r="J369" s="351"/>
      <c r="K369" s="351"/>
    </row>
    <row r="370" spans="2:11" x14ac:dyDescent="0.2">
      <c r="B370" s="351"/>
      <c r="C370" s="351"/>
      <c r="D370" s="351"/>
      <c r="E370" s="351"/>
      <c r="F370" s="351"/>
      <c r="G370" s="351"/>
      <c r="H370" s="351"/>
      <c r="I370" s="351"/>
      <c r="J370" s="351"/>
      <c r="K370" s="351"/>
    </row>
    <row r="371" spans="2:11" x14ac:dyDescent="0.2">
      <c r="B371" s="351"/>
      <c r="C371" s="351"/>
      <c r="D371" s="351"/>
      <c r="E371" s="351"/>
      <c r="F371" s="351"/>
      <c r="G371" s="351"/>
      <c r="H371" s="351"/>
      <c r="I371" s="351"/>
      <c r="J371" s="351"/>
      <c r="K371" s="351"/>
    </row>
    <row r="372" spans="2:11" x14ac:dyDescent="0.2">
      <c r="B372" s="351"/>
      <c r="C372" s="351"/>
      <c r="D372" s="351"/>
      <c r="E372" s="351"/>
      <c r="F372" s="351"/>
      <c r="G372" s="351"/>
      <c r="H372" s="351"/>
      <c r="I372" s="351"/>
      <c r="J372" s="351"/>
      <c r="K372" s="351"/>
    </row>
    <row r="373" spans="2:11" x14ac:dyDescent="0.2">
      <c r="B373" s="351"/>
      <c r="C373" s="351"/>
      <c r="D373" s="351"/>
      <c r="E373" s="351"/>
      <c r="F373" s="351"/>
      <c r="G373" s="351"/>
      <c r="H373" s="351"/>
      <c r="I373" s="351"/>
      <c r="J373" s="351"/>
      <c r="K373" s="351"/>
    </row>
    <row r="374" spans="2:11" x14ac:dyDescent="0.2">
      <c r="B374" s="351"/>
      <c r="C374" s="351"/>
      <c r="D374" s="351"/>
      <c r="E374" s="351"/>
      <c r="F374" s="351"/>
      <c r="G374" s="351"/>
      <c r="H374" s="351"/>
      <c r="I374" s="351"/>
      <c r="J374" s="351"/>
      <c r="K374" s="351"/>
    </row>
    <row r="375" spans="2:11" x14ac:dyDescent="0.2">
      <c r="B375" s="351"/>
      <c r="C375" s="351"/>
      <c r="D375" s="351"/>
      <c r="E375" s="351"/>
      <c r="F375" s="351"/>
      <c r="G375" s="351"/>
      <c r="H375" s="351"/>
      <c r="I375" s="351"/>
      <c r="J375" s="351"/>
      <c r="K375" s="351"/>
    </row>
    <row r="376" spans="2:11" x14ac:dyDescent="0.2">
      <c r="B376" s="351"/>
      <c r="C376" s="351"/>
      <c r="D376" s="351"/>
      <c r="E376" s="351"/>
      <c r="F376" s="351"/>
      <c r="G376" s="351"/>
      <c r="H376" s="351"/>
      <c r="I376" s="351"/>
      <c r="J376" s="351"/>
      <c r="K376" s="351"/>
    </row>
    <row r="377" spans="2:11" x14ac:dyDescent="0.2">
      <c r="B377" s="351"/>
      <c r="C377" s="351"/>
      <c r="D377" s="351"/>
      <c r="E377" s="351"/>
      <c r="F377" s="351"/>
      <c r="G377" s="351"/>
      <c r="H377" s="351"/>
      <c r="I377" s="351"/>
      <c r="J377" s="351"/>
      <c r="K377" s="351"/>
    </row>
    <row r="378" spans="2:11" x14ac:dyDescent="0.2">
      <c r="B378" s="351"/>
      <c r="C378" s="351"/>
      <c r="D378" s="351"/>
      <c r="E378" s="351"/>
      <c r="F378" s="351"/>
      <c r="G378" s="351"/>
      <c r="H378" s="351"/>
      <c r="I378" s="351"/>
      <c r="J378" s="351"/>
      <c r="K378" s="351"/>
    </row>
    <row r="379" spans="2:11" x14ac:dyDescent="0.2">
      <c r="B379" s="351"/>
      <c r="C379" s="351"/>
      <c r="D379" s="351"/>
      <c r="E379" s="351"/>
      <c r="F379" s="351"/>
      <c r="G379" s="351"/>
      <c r="H379" s="351"/>
      <c r="I379" s="351"/>
      <c r="J379" s="351"/>
      <c r="K379" s="351"/>
    </row>
    <row r="380" spans="2:11" x14ac:dyDescent="0.2">
      <c r="B380" s="351"/>
      <c r="C380" s="351"/>
      <c r="D380" s="351"/>
      <c r="E380" s="351"/>
      <c r="F380" s="351"/>
      <c r="G380" s="351"/>
      <c r="H380" s="351"/>
      <c r="I380" s="351"/>
      <c r="J380" s="351"/>
      <c r="K380" s="351"/>
    </row>
    <row r="381" spans="2:11" x14ac:dyDescent="0.2">
      <c r="B381" s="351"/>
      <c r="C381" s="351"/>
      <c r="D381" s="351"/>
      <c r="E381" s="351"/>
      <c r="F381" s="351"/>
      <c r="G381" s="351"/>
      <c r="H381" s="351"/>
      <c r="I381" s="351"/>
      <c r="J381" s="351"/>
      <c r="K381" s="351"/>
    </row>
    <row r="382" spans="2:11" x14ac:dyDescent="0.2">
      <c r="B382" s="351"/>
      <c r="C382" s="351"/>
      <c r="D382" s="351"/>
      <c r="E382" s="351"/>
      <c r="F382" s="351"/>
      <c r="G382" s="351"/>
      <c r="H382" s="351"/>
      <c r="I382" s="351"/>
      <c r="J382" s="351"/>
      <c r="K382" s="351"/>
    </row>
    <row r="383" spans="2:11" x14ac:dyDescent="0.2">
      <c r="B383" s="351"/>
      <c r="C383" s="351"/>
      <c r="D383" s="351"/>
      <c r="E383" s="351"/>
      <c r="F383" s="351"/>
      <c r="G383" s="351"/>
      <c r="H383" s="351"/>
      <c r="I383" s="351"/>
      <c r="J383" s="351"/>
      <c r="K383" s="351"/>
    </row>
    <row r="384" spans="2:11" x14ac:dyDescent="0.2">
      <c r="B384" s="351"/>
      <c r="C384" s="351"/>
      <c r="D384" s="351"/>
      <c r="E384" s="351"/>
      <c r="F384" s="351"/>
      <c r="G384" s="351"/>
      <c r="H384" s="351"/>
      <c r="I384" s="351"/>
      <c r="J384" s="351"/>
      <c r="K384" s="351"/>
    </row>
    <row r="385" spans="2:11" x14ac:dyDescent="0.2">
      <c r="B385" s="351"/>
      <c r="C385" s="351"/>
      <c r="D385" s="351"/>
      <c r="E385" s="351"/>
      <c r="F385" s="351"/>
      <c r="G385" s="351"/>
      <c r="H385" s="351"/>
      <c r="I385" s="351"/>
      <c r="J385" s="351"/>
      <c r="K385" s="351"/>
    </row>
    <row r="386" spans="2:11" x14ac:dyDescent="0.2">
      <c r="B386" s="351"/>
      <c r="C386" s="351"/>
      <c r="D386" s="351"/>
      <c r="E386" s="351"/>
      <c r="F386" s="351"/>
      <c r="G386" s="351"/>
      <c r="H386" s="351"/>
      <c r="I386" s="351"/>
      <c r="J386" s="351"/>
      <c r="K386" s="351"/>
    </row>
    <row r="387" spans="2:11" x14ac:dyDescent="0.2">
      <c r="B387" s="351"/>
      <c r="C387" s="351"/>
      <c r="D387" s="351"/>
      <c r="E387" s="351"/>
      <c r="F387" s="351"/>
      <c r="G387" s="351"/>
      <c r="H387" s="351"/>
      <c r="I387" s="351"/>
      <c r="J387" s="351"/>
      <c r="K387" s="351"/>
    </row>
    <row r="388" spans="2:11" x14ac:dyDescent="0.2">
      <c r="B388" s="351"/>
      <c r="C388" s="351"/>
      <c r="D388" s="351"/>
      <c r="E388" s="351"/>
      <c r="F388" s="351"/>
      <c r="G388" s="351"/>
      <c r="H388" s="351"/>
      <c r="I388" s="351"/>
      <c r="J388" s="351"/>
      <c r="K388" s="351"/>
    </row>
    <row r="389" spans="2:11" x14ac:dyDescent="0.2">
      <c r="B389" s="351"/>
      <c r="C389" s="351"/>
      <c r="D389" s="351"/>
      <c r="E389" s="351"/>
      <c r="F389" s="351"/>
      <c r="G389" s="351"/>
      <c r="H389" s="351"/>
      <c r="I389" s="351"/>
      <c r="J389" s="351"/>
      <c r="K389" s="351"/>
    </row>
    <row r="390" spans="2:11" x14ac:dyDescent="0.2">
      <c r="B390" s="351"/>
      <c r="C390" s="351"/>
      <c r="D390" s="351"/>
      <c r="E390" s="351"/>
      <c r="F390" s="351"/>
      <c r="G390" s="351"/>
      <c r="H390" s="351"/>
      <c r="I390" s="351"/>
      <c r="J390" s="351"/>
      <c r="K390" s="351"/>
    </row>
    <row r="391" spans="2:11" x14ac:dyDescent="0.2">
      <c r="B391" s="351"/>
      <c r="C391" s="351"/>
      <c r="D391" s="351"/>
      <c r="E391" s="351"/>
      <c r="F391" s="351"/>
      <c r="G391" s="351"/>
      <c r="H391" s="351"/>
      <c r="I391" s="351"/>
      <c r="J391" s="351"/>
      <c r="K391" s="351"/>
    </row>
    <row r="392" spans="2:11" x14ac:dyDescent="0.2">
      <c r="B392" s="351"/>
      <c r="C392" s="351"/>
      <c r="D392" s="351"/>
      <c r="E392" s="351"/>
      <c r="F392" s="351"/>
      <c r="G392" s="351"/>
      <c r="H392" s="351"/>
      <c r="I392" s="351"/>
      <c r="J392" s="351"/>
      <c r="K392" s="351"/>
    </row>
    <row r="393" spans="2:11" x14ac:dyDescent="0.2">
      <c r="B393" s="351"/>
      <c r="C393" s="351"/>
      <c r="D393" s="351"/>
      <c r="E393" s="351"/>
      <c r="F393" s="351"/>
      <c r="G393" s="351"/>
      <c r="H393" s="351"/>
      <c r="I393" s="351"/>
      <c r="J393" s="351"/>
      <c r="K393" s="351"/>
    </row>
    <row r="394" spans="2:11" x14ac:dyDescent="0.2">
      <c r="B394" s="351"/>
      <c r="C394" s="351"/>
      <c r="D394" s="351"/>
      <c r="E394" s="351"/>
      <c r="F394" s="351"/>
      <c r="G394" s="351"/>
      <c r="H394" s="351"/>
      <c r="I394" s="351"/>
      <c r="J394" s="351"/>
      <c r="K394" s="351"/>
    </row>
    <row r="395" spans="2:11" x14ac:dyDescent="0.2">
      <c r="B395" s="351"/>
      <c r="C395" s="351"/>
      <c r="D395" s="351"/>
      <c r="E395" s="351"/>
      <c r="F395" s="351"/>
      <c r="G395" s="351"/>
      <c r="H395" s="351"/>
      <c r="I395" s="351"/>
      <c r="J395" s="351"/>
      <c r="K395" s="351"/>
    </row>
    <row r="396" spans="2:11" x14ac:dyDescent="0.2">
      <c r="B396" s="351"/>
      <c r="C396" s="351"/>
      <c r="D396" s="351"/>
      <c r="E396" s="351"/>
      <c r="F396" s="351"/>
      <c r="G396" s="351"/>
      <c r="H396" s="351"/>
      <c r="I396" s="351"/>
      <c r="J396" s="351"/>
      <c r="K396" s="351"/>
    </row>
    <row r="397" spans="2:11" x14ac:dyDescent="0.2">
      <c r="B397" s="351"/>
      <c r="C397" s="351"/>
      <c r="D397" s="351"/>
      <c r="E397" s="351"/>
      <c r="F397" s="351"/>
      <c r="G397" s="351"/>
      <c r="H397" s="351"/>
      <c r="I397" s="351"/>
      <c r="J397" s="351"/>
      <c r="K397" s="351"/>
    </row>
    <row r="398" spans="2:11" x14ac:dyDescent="0.2">
      <c r="B398" s="351"/>
      <c r="C398" s="351"/>
      <c r="D398" s="351"/>
      <c r="E398" s="351"/>
      <c r="F398" s="351"/>
      <c r="G398" s="351"/>
      <c r="H398" s="351"/>
      <c r="I398" s="351"/>
      <c r="J398" s="351"/>
      <c r="K398" s="351"/>
    </row>
    <row r="399" spans="2:11" x14ac:dyDescent="0.2">
      <c r="B399" s="351"/>
      <c r="C399" s="351"/>
      <c r="D399" s="351"/>
      <c r="E399" s="351"/>
      <c r="F399" s="351"/>
      <c r="G399" s="351"/>
      <c r="H399" s="351"/>
      <c r="I399" s="351"/>
      <c r="J399" s="351"/>
      <c r="K399" s="351"/>
    </row>
    <row r="400" spans="2:11" x14ac:dyDescent="0.2">
      <c r="B400" s="351"/>
      <c r="C400" s="351"/>
      <c r="D400" s="351"/>
      <c r="E400" s="351"/>
      <c r="F400" s="351"/>
      <c r="G400" s="351"/>
      <c r="H400" s="351"/>
      <c r="I400" s="351"/>
      <c r="J400" s="351"/>
      <c r="K400" s="351"/>
    </row>
    <row r="401" spans="2:11" x14ac:dyDescent="0.2">
      <c r="B401" s="351"/>
      <c r="C401" s="351"/>
      <c r="D401" s="351"/>
      <c r="E401" s="351"/>
      <c r="F401" s="351"/>
      <c r="G401" s="351"/>
      <c r="H401" s="351"/>
      <c r="I401" s="351"/>
      <c r="J401" s="351"/>
      <c r="K401" s="351"/>
    </row>
    <row r="402" spans="2:11" x14ac:dyDescent="0.2">
      <c r="B402" s="351"/>
      <c r="C402" s="351"/>
      <c r="D402" s="351"/>
      <c r="E402" s="351"/>
      <c r="F402" s="351"/>
      <c r="G402" s="351"/>
      <c r="H402" s="351"/>
      <c r="I402" s="351"/>
      <c r="J402" s="351"/>
      <c r="K402" s="351"/>
    </row>
    <row r="403" spans="2:11" x14ac:dyDescent="0.2">
      <c r="B403" s="351"/>
      <c r="C403" s="351"/>
      <c r="D403" s="351"/>
      <c r="E403" s="351"/>
      <c r="F403" s="351"/>
      <c r="G403" s="351"/>
      <c r="H403" s="351"/>
      <c r="I403" s="351"/>
      <c r="J403" s="351"/>
      <c r="K403" s="351"/>
    </row>
    <row r="404" spans="2:11" x14ac:dyDescent="0.2">
      <c r="B404" s="351"/>
      <c r="C404" s="351"/>
      <c r="D404" s="351"/>
      <c r="E404" s="351"/>
      <c r="F404" s="351"/>
      <c r="G404" s="351"/>
      <c r="H404" s="351"/>
      <c r="I404" s="351"/>
      <c r="J404" s="351"/>
      <c r="K404" s="351"/>
    </row>
    <row r="405" spans="2:11" x14ac:dyDescent="0.2">
      <c r="B405" s="351"/>
      <c r="C405" s="351"/>
      <c r="D405" s="351"/>
      <c r="E405" s="351"/>
      <c r="F405" s="351"/>
      <c r="G405" s="351"/>
      <c r="H405" s="351"/>
      <c r="I405" s="351"/>
      <c r="J405" s="351"/>
      <c r="K405" s="351"/>
    </row>
    <row r="406" spans="2:11" x14ac:dyDescent="0.2">
      <c r="B406" s="351"/>
      <c r="C406" s="351"/>
      <c r="D406" s="351"/>
      <c r="E406" s="351"/>
      <c r="F406" s="351"/>
      <c r="G406" s="351"/>
      <c r="H406" s="351"/>
      <c r="I406" s="351"/>
      <c r="J406" s="351"/>
      <c r="K406" s="351"/>
    </row>
    <row r="407" spans="2:11" x14ac:dyDescent="0.2">
      <c r="B407" s="351"/>
      <c r="C407" s="351"/>
      <c r="D407" s="351"/>
      <c r="E407" s="351"/>
      <c r="F407" s="351"/>
      <c r="G407" s="351"/>
      <c r="H407" s="351"/>
      <c r="I407" s="351"/>
      <c r="J407" s="351"/>
      <c r="K407" s="351"/>
    </row>
    <row r="408" spans="2:11" x14ac:dyDescent="0.2">
      <c r="B408" s="351"/>
      <c r="C408" s="351"/>
      <c r="D408" s="351"/>
      <c r="E408" s="351"/>
      <c r="F408" s="351"/>
      <c r="G408" s="351"/>
      <c r="H408" s="351"/>
      <c r="I408" s="351"/>
      <c r="J408" s="351"/>
      <c r="K408" s="351"/>
    </row>
    <row r="409" spans="2:11" x14ac:dyDescent="0.2">
      <c r="B409" s="351"/>
      <c r="C409" s="351"/>
      <c r="D409" s="351"/>
      <c r="E409" s="351"/>
      <c r="F409" s="351"/>
      <c r="G409" s="351"/>
      <c r="H409" s="351"/>
      <c r="I409" s="351"/>
      <c r="J409" s="351"/>
      <c r="K409" s="351"/>
    </row>
    <row r="410" spans="2:11" x14ac:dyDescent="0.2">
      <c r="B410" s="351"/>
      <c r="C410" s="351"/>
      <c r="D410" s="351"/>
      <c r="E410" s="351"/>
      <c r="F410" s="351"/>
      <c r="G410" s="351"/>
      <c r="H410" s="351"/>
      <c r="I410" s="351"/>
      <c r="J410" s="351"/>
      <c r="K410" s="351"/>
    </row>
    <row r="411" spans="2:11" x14ac:dyDescent="0.2">
      <c r="B411" s="351"/>
      <c r="C411" s="351"/>
      <c r="D411" s="351"/>
      <c r="E411" s="351"/>
      <c r="F411" s="351"/>
      <c r="G411" s="351"/>
      <c r="H411" s="351"/>
      <c r="I411" s="351"/>
      <c r="J411" s="351"/>
      <c r="K411" s="351"/>
    </row>
    <row r="412" spans="2:11" x14ac:dyDescent="0.2">
      <c r="B412" s="351"/>
      <c r="C412" s="351"/>
      <c r="D412" s="351"/>
      <c r="E412" s="351"/>
      <c r="F412" s="351"/>
      <c r="G412" s="351"/>
      <c r="H412" s="351"/>
      <c r="I412" s="351"/>
      <c r="J412" s="351"/>
      <c r="K412" s="351"/>
    </row>
    <row r="413" spans="2:11" x14ac:dyDescent="0.2">
      <c r="B413" s="351"/>
      <c r="C413" s="351"/>
      <c r="D413" s="351"/>
      <c r="E413" s="351"/>
      <c r="F413" s="351"/>
      <c r="G413" s="351"/>
      <c r="H413" s="351"/>
      <c r="I413" s="351"/>
      <c r="J413" s="351"/>
      <c r="K413" s="351"/>
    </row>
    <row r="414" spans="2:11" x14ac:dyDescent="0.2">
      <c r="B414" s="351"/>
      <c r="C414" s="351"/>
      <c r="D414" s="351"/>
      <c r="E414" s="351"/>
      <c r="F414" s="351"/>
      <c r="G414" s="351"/>
      <c r="H414" s="351"/>
      <c r="I414" s="351"/>
      <c r="J414" s="351"/>
      <c r="K414" s="351"/>
    </row>
    <row r="415" spans="2:11" x14ac:dyDescent="0.2">
      <c r="B415" s="351"/>
      <c r="C415" s="351"/>
      <c r="D415" s="351"/>
      <c r="E415" s="351"/>
      <c r="F415" s="351"/>
      <c r="G415" s="351"/>
      <c r="H415" s="351"/>
      <c r="I415" s="351"/>
      <c r="J415" s="351"/>
      <c r="K415" s="351"/>
    </row>
    <row r="416" spans="2:11" x14ac:dyDescent="0.2">
      <c r="B416" s="351"/>
      <c r="C416" s="351"/>
      <c r="D416" s="351"/>
      <c r="E416" s="351"/>
      <c r="F416" s="351"/>
      <c r="G416" s="351"/>
      <c r="H416" s="351"/>
      <c r="I416" s="351"/>
      <c r="J416" s="351"/>
      <c r="K416" s="351"/>
    </row>
    <row r="417" spans="2:11" x14ac:dyDescent="0.2">
      <c r="B417" s="351"/>
      <c r="C417" s="351"/>
      <c r="D417" s="351"/>
      <c r="E417" s="351"/>
      <c r="F417" s="351"/>
      <c r="G417" s="351"/>
      <c r="H417" s="351"/>
      <c r="I417" s="351"/>
      <c r="J417" s="351"/>
      <c r="K417" s="351"/>
    </row>
    <row r="418" spans="2:11" x14ac:dyDescent="0.2">
      <c r="B418" s="351"/>
      <c r="C418" s="351"/>
      <c r="D418" s="351"/>
      <c r="E418" s="351"/>
      <c r="F418" s="351"/>
      <c r="G418" s="351"/>
      <c r="H418" s="351"/>
      <c r="I418" s="351"/>
      <c r="J418" s="351"/>
      <c r="K418" s="351"/>
    </row>
    <row r="419" spans="2:11" x14ac:dyDescent="0.2">
      <c r="B419" s="351"/>
      <c r="C419" s="351"/>
      <c r="D419" s="351"/>
      <c r="E419" s="351"/>
      <c r="F419" s="351"/>
      <c r="G419" s="351"/>
      <c r="H419" s="351"/>
      <c r="I419" s="351"/>
      <c r="J419" s="351"/>
      <c r="K419" s="351"/>
    </row>
    <row r="420" spans="2:11" x14ac:dyDescent="0.2">
      <c r="B420" s="351"/>
      <c r="C420" s="351"/>
      <c r="D420" s="351"/>
      <c r="E420" s="351"/>
      <c r="F420" s="351"/>
      <c r="G420" s="351"/>
      <c r="H420" s="351"/>
      <c r="I420" s="351"/>
      <c r="J420" s="351"/>
      <c r="K420" s="351"/>
    </row>
    <row r="421" spans="2:11" x14ac:dyDescent="0.2">
      <c r="B421" s="351"/>
      <c r="C421" s="351"/>
      <c r="D421" s="351"/>
      <c r="E421" s="351"/>
      <c r="F421" s="351"/>
      <c r="G421" s="351"/>
      <c r="H421" s="351"/>
      <c r="I421" s="351"/>
      <c r="J421" s="351"/>
      <c r="K421" s="351"/>
    </row>
    <row r="422" spans="2:11" x14ac:dyDescent="0.2">
      <c r="B422" s="351"/>
      <c r="C422" s="351"/>
      <c r="D422" s="351"/>
      <c r="E422" s="351"/>
      <c r="F422" s="351"/>
      <c r="G422" s="351"/>
      <c r="H422" s="351"/>
      <c r="I422" s="351"/>
      <c r="J422" s="351"/>
      <c r="K422" s="351"/>
    </row>
    <row r="423" spans="2:11" x14ac:dyDescent="0.2">
      <c r="B423" s="351"/>
      <c r="C423" s="351"/>
      <c r="D423" s="351"/>
      <c r="E423" s="351"/>
      <c r="F423" s="351"/>
      <c r="G423" s="351"/>
      <c r="H423" s="351"/>
      <c r="I423" s="351"/>
      <c r="J423" s="351"/>
      <c r="K423" s="351"/>
    </row>
    <row r="424" spans="2:11" x14ac:dyDescent="0.2">
      <c r="B424" s="351"/>
      <c r="C424" s="351"/>
      <c r="D424" s="351"/>
      <c r="E424" s="351"/>
      <c r="F424" s="351"/>
      <c r="G424" s="351"/>
      <c r="H424" s="351"/>
      <c r="I424" s="351"/>
      <c r="J424" s="351"/>
      <c r="K424" s="351"/>
    </row>
    <row r="425" spans="2:11" x14ac:dyDescent="0.2">
      <c r="B425" s="351"/>
      <c r="C425" s="351"/>
      <c r="D425" s="351"/>
      <c r="E425" s="351"/>
      <c r="F425" s="351"/>
      <c r="G425" s="351"/>
      <c r="H425" s="351"/>
      <c r="I425" s="351"/>
      <c r="J425" s="351"/>
      <c r="K425" s="351"/>
    </row>
    <row r="426" spans="2:11" x14ac:dyDescent="0.2">
      <c r="B426" s="351"/>
      <c r="C426" s="351"/>
      <c r="D426" s="351"/>
      <c r="E426" s="351"/>
      <c r="F426" s="351"/>
      <c r="G426" s="351"/>
      <c r="H426" s="351"/>
      <c r="I426" s="351"/>
      <c r="J426" s="351"/>
      <c r="K426" s="351"/>
    </row>
    <row r="427" spans="2:11" x14ac:dyDescent="0.2">
      <c r="B427" s="351"/>
      <c r="C427" s="351"/>
      <c r="D427" s="351"/>
      <c r="E427" s="351"/>
      <c r="F427" s="351"/>
      <c r="G427" s="351"/>
      <c r="H427" s="351"/>
      <c r="I427" s="351"/>
      <c r="J427" s="351"/>
      <c r="K427" s="351"/>
    </row>
    <row r="428" spans="2:11" x14ac:dyDescent="0.2">
      <c r="B428" s="351"/>
      <c r="C428" s="351"/>
      <c r="D428" s="351"/>
      <c r="E428" s="351"/>
      <c r="F428" s="351"/>
      <c r="G428" s="351"/>
      <c r="H428" s="351"/>
      <c r="I428" s="351"/>
      <c r="J428" s="351"/>
      <c r="K428" s="351"/>
    </row>
    <row r="429" spans="2:11" x14ac:dyDescent="0.2">
      <c r="B429" s="351"/>
      <c r="C429" s="351"/>
      <c r="D429" s="351"/>
      <c r="E429" s="351"/>
      <c r="F429" s="351"/>
      <c r="G429" s="351"/>
      <c r="H429" s="351"/>
      <c r="I429" s="351"/>
      <c r="J429" s="351"/>
      <c r="K429" s="351"/>
    </row>
    <row r="430" spans="2:11" x14ac:dyDescent="0.2">
      <c r="B430" s="351"/>
      <c r="C430" s="351"/>
      <c r="D430" s="351"/>
      <c r="E430" s="351"/>
      <c r="F430" s="351"/>
      <c r="G430" s="351"/>
      <c r="H430" s="351"/>
      <c r="I430" s="351"/>
      <c r="J430" s="351"/>
      <c r="K430" s="351"/>
    </row>
    <row r="431" spans="2:11" x14ac:dyDescent="0.2">
      <c r="B431" s="351"/>
      <c r="C431" s="351"/>
      <c r="D431" s="351"/>
      <c r="E431" s="351"/>
      <c r="F431" s="351"/>
      <c r="G431" s="351"/>
      <c r="H431" s="351"/>
      <c r="I431" s="351"/>
      <c r="J431" s="351"/>
      <c r="K431" s="351"/>
    </row>
    <row r="432" spans="2:11" x14ac:dyDescent="0.2">
      <c r="B432" s="351"/>
      <c r="C432" s="351"/>
      <c r="D432" s="351"/>
      <c r="E432" s="351"/>
      <c r="F432" s="351"/>
      <c r="G432" s="351"/>
      <c r="H432" s="351"/>
      <c r="I432" s="351"/>
      <c r="J432" s="351"/>
      <c r="K432" s="351"/>
    </row>
    <row r="433" spans="2:11" x14ac:dyDescent="0.2">
      <c r="B433" s="351"/>
      <c r="C433" s="351"/>
      <c r="D433" s="351"/>
      <c r="E433" s="351"/>
      <c r="F433" s="351"/>
      <c r="G433" s="351"/>
      <c r="H433" s="351"/>
      <c r="I433" s="351"/>
      <c r="J433" s="351"/>
      <c r="K433" s="351"/>
    </row>
    <row r="434" spans="2:11" x14ac:dyDescent="0.2">
      <c r="B434" s="351"/>
      <c r="C434" s="351"/>
      <c r="D434" s="351"/>
      <c r="E434" s="351"/>
      <c r="F434" s="351"/>
      <c r="G434" s="351"/>
      <c r="H434" s="351"/>
      <c r="I434" s="351"/>
      <c r="J434" s="351"/>
      <c r="K434" s="351"/>
    </row>
    <row r="435" spans="2:11" x14ac:dyDescent="0.2">
      <c r="B435" s="351"/>
      <c r="C435" s="351"/>
      <c r="D435" s="351"/>
      <c r="E435" s="351"/>
      <c r="F435" s="351"/>
      <c r="G435" s="351"/>
      <c r="H435" s="351"/>
      <c r="I435" s="351"/>
      <c r="J435" s="351"/>
      <c r="K435" s="351"/>
    </row>
    <row r="436" spans="2:11" x14ac:dyDescent="0.2">
      <c r="B436" s="351"/>
      <c r="C436" s="351"/>
      <c r="D436" s="351"/>
      <c r="E436" s="351"/>
      <c r="F436" s="351"/>
      <c r="G436" s="351"/>
      <c r="H436" s="351"/>
      <c r="I436" s="351"/>
      <c r="J436" s="351"/>
      <c r="K436" s="351"/>
    </row>
    <row r="437" spans="2:11" x14ac:dyDescent="0.2">
      <c r="B437" s="351"/>
      <c r="C437" s="351"/>
      <c r="D437" s="351"/>
      <c r="E437" s="351"/>
      <c r="F437" s="351"/>
      <c r="G437" s="351"/>
      <c r="H437" s="351"/>
      <c r="I437" s="351"/>
      <c r="J437" s="351"/>
      <c r="K437" s="351"/>
    </row>
    <row r="438" spans="2:11" x14ac:dyDescent="0.2">
      <c r="B438" s="351"/>
      <c r="C438" s="351"/>
      <c r="D438" s="351"/>
      <c r="E438" s="351"/>
      <c r="F438" s="351"/>
      <c r="G438" s="351"/>
      <c r="H438" s="351"/>
      <c r="I438" s="351"/>
      <c r="J438" s="351"/>
      <c r="K438" s="351"/>
    </row>
    <row r="439" spans="2:11" x14ac:dyDescent="0.2">
      <c r="B439" s="351"/>
      <c r="C439" s="351"/>
      <c r="D439" s="351"/>
      <c r="E439" s="351"/>
      <c r="F439" s="351"/>
      <c r="G439" s="351"/>
      <c r="H439" s="351"/>
      <c r="I439" s="351"/>
      <c r="J439" s="351"/>
      <c r="K439" s="351"/>
    </row>
    <row r="440" spans="2:11" x14ac:dyDescent="0.2">
      <c r="B440" s="351"/>
      <c r="C440" s="351"/>
      <c r="D440" s="351"/>
      <c r="E440" s="351"/>
      <c r="F440" s="351"/>
      <c r="G440" s="351"/>
      <c r="H440" s="351"/>
      <c r="I440" s="351"/>
      <c r="J440" s="351"/>
      <c r="K440" s="351"/>
    </row>
    <row r="441" spans="2:11" x14ac:dyDescent="0.2">
      <c r="B441" s="351"/>
      <c r="C441" s="351"/>
      <c r="D441" s="351"/>
      <c r="E441" s="351"/>
      <c r="F441" s="351"/>
      <c r="G441" s="351"/>
      <c r="H441" s="351"/>
      <c r="I441" s="351"/>
      <c r="J441" s="351"/>
      <c r="K441" s="351"/>
    </row>
    <row r="442" spans="2:11" x14ac:dyDescent="0.2">
      <c r="B442" s="351"/>
      <c r="C442" s="351"/>
      <c r="D442" s="351"/>
      <c r="E442" s="351"/>
      <c r="F442" s="351"/>
      <c r="G442" s="351"/>
      <c r="H442" s="351"/>
      <c r="I442" s="351"/>
      <c r="J442" s="351"/>
      <c r="K442" s="351"/>
    </row>
    <row r="443" spans="2:11" x14ac:dyDescent="0.2">
      <c r="B443" s="351"/>
      <c r="C443" s="351"/>
      <c r="D443" s="351"/>
      <c r="E443" s="351"/>
      <c r="F443" s="351"/>
      <c r="G443" s="351"/>
      <c r="H443" s="351"/>
      <c r="I443" s="351"/>
      <c r="J443" s="351"/>
      <c r="K443" s="351"/>
    </row>
    <row r="444" spans="2:11" x14ac:dyDescent="0.2">
      <c r="B444" s="351"/>
      <c r="C444" s="351"/>
      <c r="D444" s="351"/>
      <c r="E444" s="351"/>
      <c r="F444" s="351"/>
      <c r="G444" s="351"/>
      <c r="H444" s="351"/>
      <c r="I444" s="351"/>
      <c r="J444" s="351"/>
      <c r="K444" s="351"/>
    </row>
    <row r="445" spans="2:11" x14ac:dyDescent="0.2">
      <c r="B445" s="351"/>
      <c r="C445" s="351"/>
      <c r="D445" s="351"/>
      <c r="E445" s="351"/>
      <c r="F445" s="351"/>
      <c r="G445" s="351"/>
      <c r="H445" s="351"/>
      <c r="I445" s="351"/>
      <c r="J445" s="351"/>
      <c r="K445" s="351"/>
    </row>
    <row r="446" spans="2:11" x14ac:dyDescent="0.2">
      <c r="B446" s="351"/>
      <c r="C446" s="351"/>
      <c r="D446" s="351"/>
      <c r="E446" s="351"/>
      <c r="F446" s="351"/>
      <c r="G446" s="351"/>
      <c r="H446" s="351"/>
      <c r="I446" s="351"/>
      <c r="J446" s="351"/>
      <c r="K446" s="351"/>
    </row>
    <row r="447" spans="2:11" x14ac:dyDescent="0.2">
      <c r="B447" s="351"/>
      <c r="C447" s="351"/>
      <c r="D447" s="351"/>
      <c r="E447" s="351"/>
      <c r="F447" s="351"/>
      <c r="G447" s="351"/>
      <c r="H447" s="351"/>
      <c r="I447" s="351"/>
      <c r="J447" s="351"/>
      <c r="K447" s="351"/>
    </row>
    <row r="448" spans="2:11" x14ac:dyDescent="0.2">
      <c r="B448" s="351"/>
      <c r="C448" s="351"/>
      <c r="D448" s="351"/>
      <c r="E448" s="351"/>
      <c r="F448" s="351"/>
      <c r="G448" s="351"/>
      <c r="H448" s="351"/>
      <c r="I448" s="351"/>
      <c r="J448" s="351"/>
      <c r="K448" s="351"/>
    </row>
    <row r="449" spans="2:11" x14ac:dyDescent="0.2">
      <c r="B449" s="351"/>
      <c r="C449" s="351"/>
      <c r="D449" s="351"/>
      <c r="E449" s="351"/>
      <c r="F449" s="351"/>
      <c r="G449" s="351"/>
      <c r="H449" s="351"/>
      <c r="I449" s="351"/>
      <c r="J449" s="351"/>
      <c r="K449" s="351"/>
    </row>
    <row r="450" spans="2:11" x14ac:dyDescent="0.2">
      <c r="B450" s="351"/>
      <c r="C450" s="351"/>
      <c r="D450" s="351"/>
      <c r="E450" s="351"/>
      <c r="F450" s="351"/>
      <c r="G450" s="351"/>
      <c r="H450" s="351"/>
      <c r="I450" s="351"/>
      <c r="J450" s="351"/>
      <c r="K450" s="351"/>
    </row>
    <row r="451" spans="2:11" x14ac:dyDescent="0.2">
      <c r="B451" s="351"/>
      <c r="C451" s="351"/>
      <c r="D451" s="351"/>
      <c r="E451" s="351"/>
      <c r="F451" s="351"/>
      <c r="G451" s="351"/>
      <c r="H451" s="351"/>
      <c r="I451" s="351"/>
      <c r="J451" s="351"/>
      <c r="K451" s="351"/>
    </row>
    <row r="452" spans="2:11" x14ac:dyDescent="0.2">
      <c r="B452" s="351"/>
      <c r="C452" s="351"/>
      <c r="D452" s="351"/>
      <c r="E452" s="351"/>
      <c r="F452" s="351"/>
      <c r="G452" s="351"/>
      <c r="H452" s="351"/>
      <c r="I452" s="351"/>
      <c r="J452" s="351"/>
      <c r="K452" s="351"/>
    </row>
    <row r="453" spans="2:11" x14ac:dyDescent="0.2">
      <c r="B453" s="351"/>
      <c r="C453" s="351"/>
      <c r="D453" s="351"/>
      <c r="E453" s="351"/>
      <c r="F453" s="351"/>
      <c r="G453" s="351"/>
      <c r="H453" s="351"/>
      <c r="I453" s="351"/>
      <c r="J453" s="351"/>
      <c r="K453" s="351"/>
    </row>
    <row r="454" spans="2:11" x14ac:dyDescent="0.2">
      <c r="B454" s="351"/>
      <c r="C454" s="351"/>
      <c r="D454" s="351"/>
      <c r="E454" s="351"/>
      <c r="F454" s="351"/>
      <c r="G454" s="351"/>
      <c r="H454" s="351"/>
      <c r="I454" s="351"/>
      <c r="J454" s="351"/>
      <c r="K454" s="351"/>
    </row>
    <row r="455" spans="2:11" x14ac:dyDescent="0.2">
      <c r="B455" s="351"/>
      <c r="C455" s="351"/>
      <c r="D455" s="351"/>
      <c r="E455" s="351"/>
      <c r="F455" s="351"/>
      <c r="G455" s="351"/>
      <c r="H455" s="351"/>
      <c r="I455" s="351"/>
      <c r="J455" s="351"/>
      <c r="K455" s="351"/>
    </row>
    <row r="456" spans="2:11" x14ac:dyDescent="0.2">
      <c r="B456" s="351"/>
      <c r="C456" s="351"/>
      <c r="D456" s="351"/>
      <c r="E456" s="351"/>
      <c r="F456" s="351"/>
      <c r="G456" s="351"/>
      <c r="H456" s="351"/>
      <c r="I456" s="351"/>
      <c r="J456" s="351"/>
      <c r="K456" s="351"/>
    </row>
    <row r="457" spans="2:11" x14ac:dyDescent="0.2">
      <c r="B457" s="351"/>
      <c r="C457" s="351"/>
      <c r="D457" s="351"/>
      <c r="E457" s="351"/>
      <c r="F457" s="351"/>
      <c r="G457" s="351"/>
      <c r="H457" s="351"/>
      <c r="I457" s="351"/>
      <c r="J457" s="351"/>
      <c r="K457" s="351"/>
    </row>
    <row r="458" spans="2:11" x14ac:dyDescent="0.2">
      <c r="B458" s="351"/>
      <c r="C458" s="351"/>
      <c r="D458" s="351"/>
      <c r="E458" s="351"/>
      <c r="F458" s="351"/>
      <c r="G458" s="351"/>
      <c r="H458" s="351"/>
      <c r="I458" s="351"/>
      <c r="J458" s="351"/>
      <c r="K458" s="351"/>
    </row>
    <row r="459" spans="2:11" x14ac:dyDescent="0.2">
      <c r="B459" s="351"/>
      <c r="C459" s="351"/>
      <c r="D459" s="351"/>
      <c r="E459" s="351"/>
      <c r="F459" s="351"/>
      <c r="G459" s="351"/>
      <c r="H459" s="351"/>
      <c r="I459" s="351"/>
      <c r="J459" s="351"/>
      <c r="K459" s="351"/>
    </row>
    <row r="460" spans="2:11" x14ac:dyDescent="0.2">
      <c r="B460" s="351"/>
      <c r="C460" s="351"/>
      <c r="D460" s="351"/>
      <c r="E460" s="351"/>
      <c r="F460" s="351"/>
      <c r="G460" s="351"/>
      <c r="H460" s="351"/>
      <c r="I460" s="351"/>
      <c r="J460" s="351"/>
      <c r="K460" s="351"/>
    </row>
    <row r="461" spans="2:11" x14ac:dyDescent="0.2">
      <c r="B461" s="351"/>
      <c r="C461" s="351"/>
      <c r="D461" s="351"/>
      <c r="E461" s="351"/>
      <c r="F461" s="351"/>
      <c r="G461" s="351"/>
      <c r="H461" s="351"/>
      <c r="I461" s="351"/>
      <c r="J461" s="351"/>
      <c r="K461" s="351"/>
    </row>
    <row r="462" spans="2:11" x14ac:dyDescent="0.2">
      <c r="B462" s="351"/>
      <c r="C462" s="351"/>
      <c r="D462" s="351"/>
      <c r="E462" s="351"/>
      <c r="F462" s="351"/>
      <c r="G462" s="351"/>
      <c r="H462" s="351"/>
      <c r="I462" s="351"/>
      <c r="J462" s="351"/>
      <c r="K462" s="351"/>
    </row>
    <row r="463" spans="2:11" x14ac:dyDescent="0.2">
      <c r="B463" s="351"/>
      <c r="C463" s="351"/>
      <c r="D463" s="351"/>
      <c r="E463" s="351"/>
      <c r="F463" s="351"/>
      <c r="G463" s="351"/>
      <c r="H463" s="351"/>
      <c r="I463" s="351"/>
      <c r="J463" s="351"/>
      <c r="K463" s="351"/>
    </row>
    <row r="464" spans="2:11" x14ac:dyDescent="0.2">
      <c r="B464" s="351"/>
      <c r="C464" s="351"/>
      <c r="D464" s="351"/>
      <c r="E464" s="351"/>
      <c r="F464" s="351"/>
      <c r="G464" s="351"/>
      <c r="H464" s="351"/>
      <c r="I464" s="351"/>
      <c r="J464" s="351"/>
      <c r="K464" s="351"/>
    </row>
    <row r="465" spans="2:11" x14ac:dyDescent="0.2">
      <c r="B465" s="351"/>
      <c r="C465" s="351"/>
      <c r="D465" s="351"/>
      <c r="E465" s="351"/>
      <c r="F465" s="351"/>
      <c r="G465" s="351"/>
      <c r="H465" s="351"/>
      <c r="I465" s="351"/>
      <c r="J465" s="351"/>
      <c r="K465" s="351"/>
    </row>
    <row r="466" spans="2:11" x14ac:dyDescent="0.2">
      <c r="B466" s="351"/>
      <c r="C466" s="351"/>
      <c r="D466" s="351"/>
      <c r="E466" s="351"/>
      <c r="F466" s="351"/>
      <c r="G466" s="351"/>
      <c r="H466" s="351"/>
      <c r="I466" s="351"/>
      <c r="J466" s="351"/>
      <c r="K466" s="351"/>
    </row>
    <row r="467" spans="2:11" x14ac:dyDescent="0.2">
      <c r="B467" s="351"/>
      <c r="C467" s="351"/>
      <c r="D467" s="351"/>
      <c r="E467" s="351"/>
      <c r="F467" s="351"/>
      <c r="G467" s="351"/>
      <c r="H467" s="351"/>
      <c r="I467" s="351"/>
      <c r="J467" s="351"/>
      <c r="K467" s="351"/>
    </row>
    <row r="468" spans="2:11" x14ac:dyDescent="0.2">
      <c r="B468" s="351"/>
      <c r="C468" s="351"/>
      <c r="D468" s="351"/>
      <c r="E468" s="351"/>
      <c r="F468" s="351"/>
      <c r="G468" s="351"/>
      <c r="H468" s="351"/>
      <c r="I468" s="351"/>
      <c r="J468" s="351"/>
      <c r="K468" s="351"/>
    </row>
    <row r="469" spans="2:11" x14ac:dyDescent="0.2">
      <c r="B469" s="351"/>
      <c r="C469" s="351"/>
      <c r="D469" s="351"/>
      <c r="E469" s="351"/>
      <c r="F469" s="351"/>
      <c r="G469" s="351"/>
      <c r="H469" s="351"/>
      <c r="I469" s="351"/>
      <c r="J469" s="351"/>
      <c r="K469" s="351"/>
    </row>
    <row r="470" spans="2:11" x14ac:dyDescent="0.2">
      <c r="B470" s="351"/>
      <c r="C470" s="351"/>
      <c r="D470" s="351"/>
      <c r="E470" s="351"/>
      <c r="F470" s="351"/>
      <c r="G470" s="351"/>
      <c r="H470" s="351"/>
      <c r="I470" s="351"/>
      <c r="J470" s="351"/>
      <c r="K470" s="351"/>
    </row>
    <row r="471" spans="2:11" x14ac:dyDescent="0.2">
      <c r="B471" s="351"/>
      <c r="C471" s="351"/>
      <c r="D471" s="351"/>
      <c r="E471" s="351"/>
      <c r="F471" s="351"/>
      <c r="G471" s="351"/>
      <c r="H471" s="351"/>
      <c r="I471" s="351"/>
      <c r="J471" s="351"/>
      <c r="K471" s="351"/>
    </row>
    <row r="472" spans="2:11" x14ac:dyDescent="0.2">
      <c r="B472" s="351"/>
      <c r="C472" s="351"/>
      <c r="D472" s="351"/>
      <c r="E472" s="351"/>
      <c r="F472" s="351"/>
      <c r="G472" s="351"/>
      <c r="H472" s="351"/>
      <c r="I472" s="351"/>
      <c r="J472" s="351"/>
      <c r="K472" s="351"/>
    </row>
    <row r="473" spans="2:11" x14ac:dyDescent="0.2">
      <c r="B473" s="351"/>
      <c r="C473" s="351"/>
      <c r="D473" s="351"/>
      <c r="E473" s="351"/>
      <c r="F473" s="351"/>
      <c r="G473" s="351"/>
      <c r="H473" s="351"/>
      <c r="I473" s="351"/>
      <c r="J473" s="351"/>
      <c r="K473" s="351"/>
    </row>
    <row r="474" spans="2:11" x14ac:dyDescent="0.2">
      <c r="B474" s="351"/>
      <c r="C474" s="351"/>
      <c r="D474" s="351"/>
      <c r="E474" s="351"/>
      <c r="F474" s="351"/>
      <c r="G474" s="351"/>
      <c r="H474" s="351"/>
      <c r="I474" s="351"/>
      <c r="J474" s="351"/>
      <c r="K474" s="351"/>
    </row>
    <row r="475" spans="2:11" x14ac:dyDescent="0.2">
      <c r="B475" s="351"/>
      <c r="C475" s="351"/>
      <c r="D475" s="351"/>
      <c r="E475" s="351"/>
      <c r="F475" s="351"/>
      <c r="G475" s="351"/>
      <c r="H475" s="351"/>
      <c r="I475" s="351"/>
      <c r="J475" s="351"/>
      <c r="K475" s="351"/>
    </row>
    <row r="476" spans="2:11" x14ac:dyDescent="0.2">
      <c r="B476" s="351"/>
      <c r="C476" s="351"/>
      <c r="D476" s="351"/>
      <c r="E476" s="351"/>
      <c r="F476" s="351"/>
      <c r="G476" s="351"/>
      <c r="H476" s="351"/>
      <c r="I476" s="351"/>
      <c r="J476" s="351"/>
      <c r="K476" s="351"/>
    </row>
    <row r="477" spans="2:11" x14ac:dyDescent="0.2">
      <c r="B477" s="351"/>
      <c r="C477" s="351"/>
      <c r="D477" s="351"/>
      <c r="E477" s="351"/>
      <c r="F477" s="351"/>
      <c r="G477" s="351"/>
      <c r="H477" s="351"/>
      <c r="I477" s="351"/>
      <c r="J477" s="351"/>
      <c r="K477" s="351"/>
    </row>
    <row r="478" spans="2:11" x14ac:dyDescent="0.2">
      <c r="B478" s="351"/>
      <c r="C478" s="351"/>
      <c r="D478" s="351"/>
      <c r="E478" s="351"/>
      <c r="F478" s="351"/>
      <c r="G478" s="351"/>
      <c r="H478" s="351"/>
      <c r="I478" s="351"/>
      <c r="J478" s="351"/>
      <c r="K478" s="351"/>
    </row>
    <row r="479" spans="2:11" x14ac:dyDescent="0.2">
      <c r="B479" s="351"/>
      <c r="C479" s="351"/>
      <c r="D479" s="351"/>
      <c r="E479" s="351"/>
      <c r="F479" s="351"/>
      <c r="G479" s="351"/>
      <c r="H479" s="351"/>
      <c r="I479" s="351"/>
      <c r="J479" s="351"/>
      <c r="K479" s="351"/>
    </row>
    <row r="480" spans="2:11" x14ac:dyDescent="0.2">
      <c r="B480" s="351"/>
      <c r="C480" s="351"/>
      <c r="D480" s="351"/>
      <c r="E480" s="351"/>
      <c r="F480" s="351"/>
      <c r="G480" s="351"/>
      <c r="H480" s="351"/>
      <c r="I480" s="351"/>
      <c r="J480" s="351"/>
      <c r="K480" s="351"/>
    </row>
    <row r="481" spans="2:11" x14ac:dyDescent="0.2">
      <c r="B481" s="351"/>
      <c r="C481" s="351"/>
      <c r="D481" s="351"/>
      <c r="E481" s="351"/>
      <c r="F481" s="351"/>
      <c r="G481" s="351"/>
      <c r="H481" s="351"/>
      <c r="I481" s="351"/>
      <c r="J481" s="351"/>
      <c r="K481" s="351"/>
    </row>
    <row r="482" spans="2:11" x14ac:dyDescent="0.2">
      <c r="B482" s="351"/>
      <c r="C482" s="351"/>
      <c r="D482" s="351"/>
      <c r="E482" s="351"/>
      <c r="F482" s="351"/>
      <c r="G482" s="351"/>
      <c r="H482" s="351"/>
      <c r="I482" s="351"/>
      <c r="J482" s="351"/>
      <c r="K482" s="351"/>
    </row>
    <row r="483" spans="2:11" x14ac:dyDescent="0.2">
      <c r="B483" s="351"/>
      <c r="C483" s="351"/>
      <c r="D483" s="351"/>
      <c r="E483" s="351"/>
      <c r="F483" s="351"/>
      <c r="G483" s="351"/>
      <c r="H483" s="351"/>
      <c r="I483" s="351"/>
      <c r="J483" s="351"/>
      <c r="K483" s="351"/>
    </row>
    <row r="484" spans="2:11" x14ac:dyDescent="0.2">
      <c r="B484" s="351"/>
      <c r="C484" s="351"/>
      <c r="D484" s="351"/>
      <c r="E484" s="351"/>
      <c r="F484" s="351"/>
      <c r="G484" s="351"/>
      <c r="H484" s="351"/>
      <c r="I484" s="351"/>
      <c r="J484" s="351"/>
      <c r="K484" s="351"/>
    </row>
    <row r="485" spans="2:11" x14ac:dyDescent="0.2">
      <c r="B485" s="351"/>
      <c r="C485" s="351"/>
      <c r="D485" s="351"/>
      <c r="E485" s="351"/>
      <c r="F485" s="351"/>
      <c r="G485" s="351"/>
      <c r="H485" s="351"/>
      <c r="I485" s="351"/>
      <c r="J485" s="351"/>
      <c r="K485" s="351"/>
    </row>
    <row r="486" spans="2:11" x14ac:dyDescent="0.2">
      <c r="B486" s="351"/>
      <c r="C486" s="351"/>
      <c r="D486" s="351"/>
      <c r="E486" s="351"/>
      <c r="F486" s="351"/>
      <c r="G486" s="351"/>
      <c r="H486" s="351"/>
      <c r="I486" s="351"/>
      <c r="J486" s="351"/>
      <c r="K486" s="351"/>
    </row>
    <row r="487" spans="2:11" x14ac:dyDescent="0.2">
      <c r="B487" s="351"/>
      <c r="C487" s="351"/>
      <c r="D487" s="351"/>
      <c r="E487" s="351"/>
      <c r="F487" s="351"/>
      <c r="G487" s="351"/>
      <c r="H487" s="351"/>
      <c r="I487" s="351"/>
      <c r="J487" s="351"/>
      <c r="K487" s="351"/>
    </row>
    <row r="488" spans="2:11" x14ac:dyDescent="0.2">
      <c r="B488" s="351"/>
      <c r="C488" s="351"/>
      <c r="D488" s="351"/>
      <c r="E488" s="351"/>
      <c r="F488" s="351"/>
      <c r="G488" s="351"/>
      <c r="H488" s="351"/>
      <c r="I488" s="351"/>
      <c r="J488" s="351"/>
      <c r="K488" s="351"/>
    </row>
    <row r="489" spans="2:11" x14ac:dyDescent="0.2">
      <c r="B489" s="351"/>
      <c r="C489" s="351"/>
      <c r="D489" s="351"/>
      <c r="E489" s="351"/>
      <c r="F489" s="351"/>
      <c r="G489" s="351"/>
      <c r="H489" s="351"/>
      <c r="I489" s="351"/>
      <c r="J489" s="351"/>
      <c r="K489" s="351"/>
    </row>
    <row r="490" spans="2:11" x14ac:dyDescent="0.2">
      <c r="B490" s="351"/>
      <c r="C490" s="351"/>
      <c r="D490" s="351"/>
      <c r="E490" s="351"/>
      <c r="F490" s="351"/>
      <c r="G490" s="351"/>
      <c r="H490" s="351"/>
      <c r="I490" s="351"/>
      <c r="J490" s="351"/>
      <c r="K490" s="351"/>
    </row>
    <row r="491" spans="2:11" x14ac:dyDescent="0.2">
      <c r="B491" s="351"/>
      <c r="C491" s="351"/>
      <c r="D491" s="351"/>
      <c r="E491" s="351"/>
      <c r="F491" s="351"/>
      <c r="G491" s="351"/>
      <c r="H491" s="351"/>
      <c r="I491" s="351"/>
      <c r="J491" s="351"/>
      <c r="K491" s="351"/>
    </row>
    <row r="492" spans="2:11" x14ac:dyDescent="0.2">
      <c r="B492" s="351"/>
      <c r="C492" s="351"/>
      <c r="D492" s="351"/>
      <c r="E492" s="351"/>
      <c r="F492" s="351"/>
      <c r="G492" s="351"/>
      <c r="H492" s="351"/>
      <c r="I492" s="351"/>
      <c r="J492" s="351"/>
      <c r="K492" s="351"/>
    </row>
    <row r="493" spans="2:11" x14ac:dyDescent="0.2">
      <c r="B493" s="351"/>
      <c r="C493" s="351"/>
      <c r="D493" s="351"/>
      <c r="E493" s="351"/>
      <c r="F493" s="351"/>
      <c r="G493" s="351"/>
      <c r="H493" s="351"/>
      <c r="I493" s="351"/>
      <c r="J493" s="351"/>
      <c r="K493" s="351"/>
    </row>
    <row r="494" spans="2:11" x14ac:dyDescent="0.2">
      <c r="B494" s="351"/>
      <c r="C494" s="351"/>
      <c r="D494" s="351"/>
      <c r="E494" s="351"/>
      <c r="F494" s="351"/>
      <c r="G494" s="351"/>
      <c r="H494" s="351"/>
      <c r="I494" s="351"/>
      <c r="J494" s="351"/>
      <c r="K494" s="351"/>
    </row>
    <row r="495" spans="2:11" x14ac:dyDescent="0.2">
      <c r="B495" s="351"/>
      <c r="C495" s="351"/>
      <c r="D495" s="351"/>
      <c r="E495" s="351"/>
      <c r="F495" s="351"/>
      <c r="G495" s="351"/>
      <c r="H495" s="351"/>
      <c r="I495" s="351"/>
      <c r="J495" s="351"/>
      <c r="K495" s="351"/>
    </row>
    <row r="496" spans="2:11" x14ac:dyDescent="0.2">
      <c r="B496" s="351"/>
      <c r="C496" s="351"/>
      <c r="D496" s="351"/>
      <c r="E496" s="351"/>
      <c r="F496" s="351"/>
      <c r="G496" s="351"/>
      <c r="H496" s="351"/>
      <c r="I496" s="351"/>
      <c r="J496" s="351"/>
      <c r="K496" s="351"/>
    </row>
    <row r="497" spans="2:11" x14ac:dyDescent="0.2">
      <c r="B497" s="351"/>
      <c r="C497" s="351"/>
      <c r="D497" s="351"/>
      <c r="E497" s="351"/>
      <c r="F497" s="351"/>
      <c r="G497" s="351"/>
      <c r="H497" s="351"/>
      <c r="I497" s="351"/>
      <c r="J497" s="351"/>
      <c r="K497" s="351"/>
    </row>
    <row r="498" spans="2:11" x14ac:dyDescent="0.2">
      <c r="B498" s="351"/>
      <c r="C498" s="351"/>
      <c r="D498" s="351"/>
      <c r="E498" s="351"/>
      <c r="F498" s="351"/>
      <c r="G498" s="351"/>
      <c r="H498" s="351"/>
      <c r="I498" s="351"/>
      <c r="J498" s="351"/>
      <c r="K498" s="351"/>
    </row>
    <row r="499" spans="2:11" x14ac:dyDescent="0.2">
      <c r="B499" s="351"/>
      <c r="C499" s="351"/>
      <c r="D499" s="351"/>
      <c r="E499" s="351"/>
      <c r="F499" s="351"/>
      <c r="G499" s="351"/>
      <c r="H499" s="351"/>
      <c r="I499" s="351"/>
      <c r="J499" s="351"/>
      <c r="K499" s="351"/>
    </row>
    <row r="500" spans="2:11" x14ac:dyDescent="0.2">
      <c r="B500" s="351"/>
      <c r="C500" s="351"/>
      <c r="D500" s="351"/>
      <c r="E500" s="351"/>
      <c r="F500" s="351"/>
      <c r="G500" s="351"/>
      <c r="H500" s="351"/>
      <c r="I500" s="351"/>
      <c r="J500" s="351"/>
      <c r="K500" s="351"/>
    </row>
    <row r="501" spans="2:11" x14ac:dyDescent="0.2">
      <c r="B501" s="351"/>
      <c r="C501" s="351"/>
      <c r="D501" s="351"/>
      <c r="E501" s="351"/>
      <c r="F501" s="351"/>
      <c r="G501" s="351"/>
      <c r="H501" s="351"/>
      <c r="I501" s="351"/>
      <c r="J501" s="351"/>
      <c r="K501" s="351"/>
    </row>
    <row r="502" spans="2:11" x14ac:dyDescent="0.2">
      <c r="B502" s="351"/>
      <c r="C502" s="351"/>
      <c r="D502" s="351"/>
      <c r="E502" s="351"/>
      <c r="F502" s="351"/>
      <c r="G502" s="351"/>
      <c r="H502" s="351"/>
      <c r="I502" s="351"/>
      <c r="J502" s="351"/>
      <c r="K502" s="351"/>
    </row>
    <row r="503" spans="2:11" x14ac:dyDescent="0.2">
      <c r="B503" s="351"/>
      <c r="C503" s="351"/>
      <c r="D503" s="351"/>
      <c r="E503" s="351"/>
      <c r="F503" s="351"/>
      <c r="G503" s="351"/>
      <c r="H503" s="351"/>
      <c r="I503" s="351"/>
      <c r="J503" s="351"/>
      <c r="K503" s="351"/>
    </row>
    <row r="504" spans="2:11" x14ac:dyDescent="0.2">
      <c r="B504" s="351"/>
      <c r="C504" s="351"/>
      <c r="D504" s="351"/>
      <c r="E504" s="351"/>
      <c r="F504" s="351"/>
      <c r="G504" s="351"/>
      <c r="H504" s="351"/>
      <c r="I504" s="351"/>
      <c r="J504" s="351"/>
      <c r="K504" s="351"/>
    </row>
    <row r="505" spans="2:11" x14ac:dyDescent="0.2">
      <c r="B505" s="351"/>
      <c r="C505" s="351"/>
      <c r="D505" s="351"/>
      <c r="E505" s="351"/>
      <c r="F505" s="351"/>
      <c r="G505" s="351"/>
      <c r="H505" s="351"/>
      <c r="I505" s="351"/>
      <c r="J505" s="351"/>
      <c r="K505" s="351"/>
    </row>
    <row r="506" spans="2:11" x14ac:dyDescent="0.2">
      <c r="B506" s="351"/>
      <c r="C506" s="351"/>
      <c r="D506" s="351"/>
      <c r="E506" s="351"/>
      <c r="F506" s="351"/>
      <c r="G506" s="351"/>
      <c r="H506" s="351"/>
      <c r="I506" s="351"/>
      <c r="J506" s="351"/>
      <c r="K506" s="351"/>
    </row>
    <row r="507" spans="2:11" x14ac:dyDescent="0.2">
      <c r="B507" s="351"/>
      <c r="C507" s="351"/>
      <c r="D507" s="351"/>
      <c r="E507" s="351"/>
      <c r="F507" s="351"/>
      <c r="G507" s="351"/>
      <c r="H507" s="351"/>
      <c r="I507" s="351"/>
      <c r="J507" s="351"/>
      <c r="K507" s="351"/>
    </row>
    <row r="508" spans="2:11" x14ac:dyDescent="0.2">
      <c r="B508" s="351"/>
      <c r="C508" s="351"/>
      <c r="D508" s="351"/>
      <c r="E508" s="351"/>
      <c r="F508" s="351"/>
      <c r="G508" s="351"/>
      <c r="H508" s="351"/>
      <c r="I508" s="351"/>
      <c r="J508" s="351"/>
      <c r="K508" s="351"/>
    </row>
    <row r="509" spans="2:11" x14ac:dyDescent="0.2">
      <c r="B509" s="351"/>
      <c r="C509" s="351"/>
      <c r="D509" s="351"/>
      <c r="E509" s="351"/>
      <c r="F509" s="351"/>
      <c r="G509" s="351"/>
      <c r="H509" s="351"/>
      <c r="I509" s="351"/>
      <c r="J509" s="351"/>
      <c r="K509" s="351"/>
    </row>
    <row r="510" spans="2:11" x14ac:dyDescent="0.2">
      <c r="B510" s="351"/>
      <c r="C510" s="351"/>
      <c r="D510" s="351"/>
      <c r="E510" s="351"/>
      <c r="F510" s="351"/>
      <c r="G510" s="351"/>
      <c r="H510" s="351"/>
      <c r="I510" s="351"/>
      <c r="J510" s="351"/>
      <c r="K510" s="351"/>
    </row>
    <row r="511" spans="2:11" x14ac:dyDescent="0.2">
      <c r="B511" s="351"/>
      <c r="C511" s="351"/>
      <c r="D511" s="351"/>
      <c r="E511" s="351"/>
      <c r="F511" s="351"/>
      <c r="G511" s="351"/>
      <c r="H511" s="351"/>
      <c r="I511" s="351"/>
      <c r="J511" s="351"/>
      <c r="K511" s="351"/>
    </row>
    <row r="512" spans="2:11" x14ac:dyDescent="0.2">
      <c r="B512" s="351"/>
      <c r="C512" s="351"/>
      <c r="D512" s="351"/>
      <c r="E512" s="351"/>
      <c r="F512" s="351"/>
      <c r="G512" s="351"/>
      <c r="H512" s="351"/>
      <c r="I512" s="351"/>
      <c r="J512" s="351"/>
      <c r="K512" s="351"/>
    </row>
    <row r="513" spans="2:11" x14ac:dyDescent="0.2">
      <c r="B513" s="351"/>
      <c r="C513" s="351"/>
      <c r="D513" s="351"/>
      <c r="E513" s="351"/>
      <c r="F513" s="351"/>
      <c r="G513" s="351"/>
      <c r="H513" s="351"/>
      <c r="I513" s="351"/>
      <c r="J513" s="351"/>
      <c r="K513" s="351"/>
    </row>
    <row r="514" spans="2:11" x14ac:dyDescent="0.2">
      <c r="B514" s="351"/>
      <c r="C514" s="351"/>
      <c r="D514" s="351"/>
      <c r="E514" s="351"/>
      <c r="F514" s="351"/>
      <c r="G514" s="351"/>
      <c r="H514" s="351"/>
      <c r="I514" s="351"/>
      <c r="J514" s="351"/>
      <c r="K514" s="351"/>
    </row>
    <row r="515" spans="2:11" x14ac:dyDescent="0.2">
      <c r="B515" s="351"/>
      <c r="C515" s="351"/>
      <c r="D515" s="351"/>
      <c r="E515" s="351"/>
      <c r="F515" s="351"/>
      <c r="G515" s="351"/>
      <c r="H515" s="351"/>
      <c r="I515" s="351"/>
      <c r="J515" s="351"/>
      <c r="K515" s="351"/>
    </row>
    <row r="516" spans="2:11" x14ac:dyDescent="0.2">
      <c r="B516" s="351"/>
      <c r="C516" s="351"/>
      <c r="D516" s="351"/>
      <c r="E516" s="351"/>
      <c r="F516" s="351"/>
      <c r="G516" s="351"/>
      <c r="H516" s="351"/>
      <c r="I516" s="351"/>
      <c r="J516" s="351"/>
      <c r="K516" s="351"/>
    </row>
    <row r="517" spans="2:11" x14ac:dyDescent="0.2">
      <c r="B517" s="351"/>
      <c r="C517" s="351"/>
      <c r="D517" s="351"/>
      <c r="E517" s="351"/>
      <c r="F517" s="351"/>
      <c r="G517" s="351"/>
      <c r="H517" s="351"/>
      <c r="I517" s="351"/>
      <c r="J517" s="351"/>
      <c r="K517" s="351"/>
    </row>
    <row r="518" spans="2:11" x14ac:dyDescent="0.2">
      <c r="B518" s="351"/>
      <c r="C518" s="351"/>
      <c r="D518" s="351"/>
      <c r="E518" s="351"/>
      <c r="F518" s="351"/>
      <c r="G518" s="351"/>
      <c r="H518" s="351"/>
      <c r="I518" s="351"/>
      <c r="J518" s="351"/>
      <c r="K518" s="351"/>
    </row>
    <row r="519" spans="2:11" x14ac:dyDescent="0.2">
      <c r="B519" s="351"/>
      <c r="C519" s="351"/>
      <c r="D519" s="351"/>
      <c r="E519" s="351"/>
      <c r="F519" s="351"/>
      <c r="G519" s="351"/>
      <c r="H519" s="351"/>
      <c r="I519" s="351"/>
      <c r="J519" s="351"/>
      <c r="K519" s="351"/>
    </row>
    <row r="520" spans="2:11" x14ac:dyDescent="0.2">
      <c r="B520" s="351"/>
      <c r="C520" s="351"/>
      <c r="D520" s="351"/>
      <c r="E520" s="351"/>
      <c r="F520" s="351"/>
      <c r="G520" s="351"/>
      <c r="H520" s="351"/>
      <c r="I520" s="351"/>
      <c r="J520" s="351"/>
      <c r="K520" s="351"/>
    </row>
    <row r="521" spans="2:11" x14ac:dyDescent="0.2">
      <c r="B521" s="351"/>
      <c r="C521" s="351"/>
      <c r="D521" s="351"/>
      <c r="E521" s="351"/>
      <c r="F521" s="351"/>
      <c r="G521" s="351"/>
      <c r="H521" s="351"/>
      <c r="I521" s="351"/>
      <c r="J521" s="351"/>
      <c r="K521" s="351"/>
    </row>
    <row r="522" spans="2:11" x14ac:dyDescent="0.2">
      <c r="B522" s="351"/>
      <c r="C522" s="351"/>
      <c r="D522" s="351"/>
      <c r="E522" s="351"/>
      <c r="F522" s="351"/>
      <c r="G522" s="351"/>
      <c r="H522" s="351"/>
      <c r="I522" s="351"/>
      <c r="J522" s="351"/>
      <c r="K522" s="351"/>
    </row>
    <row r="523" spans="2:11" x14ac:dyDescent="0.2">
      <c r="B523" s="351"/>
      <c r="C523" s="351"/>
      <c r="D523" s="351"/>
      <c r="E523" s="351"/>
      <c r="F523" s="351"/>
      <c r="G523" s="351"/>
      <c r="H523" s="351"/>
      <c r="I523" s="351"/>
      <c r="J523" s="351"/>
      <c r="K523" s="351"/>
    </row>
    <row r="524" spans="2:11" x14ac:dyDescent="0.2">
      <c r="B524" s="351"/>
      <c r="C524" s="351"/>
      <c r="D524" s="351"/>
      <c r="E524" s="351"/>
      <c r="F524" s="351"/>
      <c r="G524" s="351"/>
      <c r="H524" s="351"/>
      <c r="I524" s="351"/>
      <c r="J524" s="351"/>
      <c r="K524" s="351"/>
    </row>
    <row r="525" spans="2:11" x14ac:dyDescent="0.2">
      <c r="B525" s="351"/>
      <c r="C525" s="351"/>
      <c r="D525" s="351"/>
      <c r="E525" s="351"/>
      <c r="F525" s="351"/>
      <c r="G525" s="351"/>
      <c r="H525" s="351"/>
      <c r="I525" s="351"/>
      <c r="J525" s="351"/>
      <c r="K525" s="351"/>
    </row>
    <row r="526" spans="2:11" x14ac:dyDescent="0.2">
      <c r="B526" s="351"/>
      <c r="C526" s="351"/>
      <c r="D526" s="351"/>
      <c r="E526" s="351"/>
      <c r="F526" s="351"/>
      <c r="G526" s="351"/>
      <c r="H526" s="351"/>
      <c r="I526" s="351"/>
      <c r="J526" s="351"/>
      <c r="K526" s="351"/>
    </row>
    <row r="527" spans="2:11" x14ac:dyDescent="0.2">
      <c r="B527" s="351"/>
      <c r="C527" s="351"/>
      <c r="D527" s="351"/>
      <c r="E527" s="351"/>
      <c r="F527" s="351"/>
      <c r="G527" s="351"/>
      <c r="H527" s="351"/>
      <c r="I527" s="351"/>
      <c r="J527" s="351"/>
      <c r="K527" s="351"/>
    </row>
    <row r="528" spans="2:11" x14ac:dyDescent="0.2">
      <c r="B528" s="351"/>
      <c r="C528" s="351"/>
      <c r="D528" s="351"/>
      <c r="E528" s="351"/>
      <c r="F528" s="351"/>
      <c r="G528" s="351"/>
      <c r="H528" s="351"/>
      <c r="I528" s="351"/>
      <c r="J528" s="351"/>
      <c r="K528" s="351"/>
    </row>
    <row r="529" spans="2:11" x14ac:dyDescent="0.2">
      <c r="B529" s="351"/>
      <c r="C529" s="351"/>
      <c r="D529" s="351"/>
      <c r="E529" s="351"/>
      <c r="F529" s="351"/>
      <c r="G529" s="351"/>
      <c r="H529" s="351"/>
      <c r="I529" s="351"/>
      <c r="J529" s="351"/>
      <c r="K529" s="351"/>
    </row>
    <row r="530" spans="2:11" x14ac:dyDescent="0.2">
      <c r="B530" s="351"/>
      <c r="C530" s="351"/>
      <c r="D530" s="351"/>
      <c r="E530" s="351"/>
      <c r="F530" s="351"/>
      <c r="G530" s="351"/>
      <c r="H530" s="351"/>
      <c r="I530" s="351"/>
      <c r="J530" s="351"/>
      <c r="K530" s="351"/>
    </row>
    <row r="531" spans="2:11" x14ac:dyDescent="0.2">
      <c r="B531" s="351"/>
      <c r="C531" s="351"/>
      <c r="D531" s="351"/>
      <c r="E531" s="351"/>
      <c r="F531" s="351"/>
      <c r="G531" s="351"/>
      <c r="H531" s="351"/>
      <c r="I531" s="351"/>
      <c r="J531" s="351"/>
      <c r="K531" s="351"/>
    </row>
    <row r="532" spans="2:11" x14ac:dyDescent="0.2">
      <c r="B532" s="351"/>
      <c r="C532" s="351"/>
      <c r="D532" s="351"/>
      <c r="E532" s="351"/>
      <c r="F532" s="351"/>
      <c r="G532" s="351"/>
      <c r="H532" s="351"/>
      <c r="I532" s="351"/>
      <c r="J532" s="351"/>
      <c r="K532" s="351"/>
    </row>
    <row r="533" spans="2:11" x14ac:dyDescent="0.2">
      <c r="B533" s="351"/>
      <c r="C533" s="351"/>
      <c r="D533" s="351"/>
      <c r="E533" s="351"/>
      <c r="F533" s="351"/>
      <c r="G533" s="351"/>
      <c r="H533" s="351"/>
      <c r="I533" s="351"/>
      <c r="J533" s="351"/>
      <c r="K533" s="351"/>
    </row>
    <row r="534" spans="2:11" x14ac:dyDescent="0.2">
      <c r="B534" s="351"/>
      <c r="C534" s="351"/>
      <c r="D534" s="351"/>
      <c r="E534" s="351"/>
      <c r="F534" s="351"/>
      <c r="G534" s="351"/>
      <c r="H534" s="351"/>
      <c r="I534" s="351"/>
      <c r="J534" s="351"/>
      <c r="K534" s="351"/>
    </row>
    <row r="535" spans="2:11" x14ac:dyDescent="0.2">
      <c r="B535" s="351"/>
      <c r="C535" s="351"/>
      <c r="D535" s="351"/>
      <c r="E535" s="351"/>
      <c r="F535" s="351"/>
      <c r="G535" s="351"/>
      <c r="H535" s="351"/>
      <c r="I535" s="351"/>
      <c r="J535" s="351"/>
      <c r="K535" s="351"/>
    </row>
    <row r="536" spans="2:11" x14ac:dyDescent="0.2">
      <c r="B536" s="351"/>
      <c r="C536" s="351"/>
      <c r="D536" s="351"/>
      <c r="E536" s="351"/>
      <c r="F536" s="351"/>
      <c r="G536" s="351"/>
      <c r="H536" s="351"/>
      <c r="I536" s="351"/>
      <c r="J536" s="351"/>
      <c r="K536" s="351"/>
    </row>
    <row r="537" spans="2:11" x14ac:dyDescent="0.2">
      <c r="B537" s="351"/>
      <c r="C537" s="351"/>
      <c r="D537" s="351"/>
      <c r="E537" s="351"/>
      <c r="F537" s="351"/>
      <c r="G537" s="351"/>
      <c r="H537" s="351"/>
      <c r="I537" s="351"/>
      <c r="J537" s="351"/>
      <c r="K537" s="351"/>
    </row>
    <row r="538" spans="2:11" x14ac:dyDescent="0.2">
      <c r="B538" s="351"/>
      <c r="C538" s="351"/>
      <c r="D538" s="351"/>
      <c r="E538" s="351"/>
      <c r="F538" s="351"/>
      <c r="G538" s="351"/>
      <c r="H538" s="351"/>
      <c r="I538" s="351"/>
      <c r="J538" s="351"/>
      <c r="K538" s="351"/>
    </row>
    <row r="539" spans="2:11" x14ac:dyDescent="0.2">
      <c r="B539" s="351"/>
      <c r="C539" s="351"/>
      <c r="D539" s="351"/>
      <c r="E539" s="351"/>
      <c r="F539" s="351"/>
      <c r="G539" s="351"/>
      <c r="H539" s="351"/>
      <c r="I539" s="351"/>
      <c r="J539" s="351"/>
      <c r="K539" s="351"/>
    </row>
    <row r="540" spans="2:11" x14ac:dyDescent="0.2">
      <c r="B540" s="351"/>
      <c r="C540" s="351"/>
      <c r="D540" s="351"/>
      <c r="E540" s="351"/>
      <c r="F540" s="351"/>
      <c r="G540" s="351"/>
      <c r="H540" s="351"/>
      <c r="I540" s="351"/>
      <c r="J540" s="351"/>
      <c r="K540" s="351"/>
    </row>
    <row r="541" spans="2:11" x14ac:dyDescent="0.2">
      <c r="B541" s="351"/>
      <c r="C541" s="351"/>
      <c r="D541" s="351"/>
      <c r="E541" s="351"/>
      <c r="F541" s="351"/>
      <c r="G541" s="351"/>
      <c r="H541" s="351"/>
      <c r="I541" s="351"/>
      <c r="J541" s="351"/>
      <c r="K541" s="351"/>
    </row>
    <row r="542" spans="2:11" x14ac:dyDescent="0.2">
      <c r="B542" s="351"/>
      <c r="C542" s="351"/>
      <c r="D542" s="351"/>
      <c r="E542" s="351"/>
      <c r="F542" s="351"/>
      <c r="G542" s="351"/>
      <c r="H542" s="351"/>
      <c r="I542" s="351"/>
      <c r="J542" s="351"/>
      <c r="K542" s="351"/>
    </row>
    <row r="543" spans="2:11" x14ac:dyDescent="0.2">
      <c r="B543" s="351"/>
      <c r="C543" s="351"/>
      <c r="D543" s="351"/>
      <c r="E543" s="351"/>
      <c r="F543" s="351"/>
      <c r="G543" s="351"/>
      <c r="H543" s="351"/>
      <c r="I543" s="351"/>
      <c r="J543" s="351"/>
      <c r="K543" s="351"/>
    </row>
    <row r="544" spans="2:11" x14ac:dyDescent="0.2">
      <c r="B544" s="351"/>
      <c r="C544" s="351"/>
      <c r="D544" s="351"/>
      <c r="E544" s="351"/>
      <c r="F544" s="351"/>
      <c r="G544" s="351"/>
      <c r="H544" s="351"/>
      <c r="I544" s="351"/>
      <c r="J544" s="351"/>
      <c r="K544" s="351"/>
    </row>
    <row r="545" spans="2:11" x14ac:dyDescent="0.2">
      <c r="B545" s="351"/>
      <c r="C545" s="351"/>
      <c r="D545" s="351"/>
      <c r="E545" s="351"/>
      <c r="F545" s="351"/>
      <c r="G545" s="351"/>
      <c r="H545" s="351"/>
      <c r="I545" s="351"/>
      <c r="J545" s="351"/>
      <c r="K545" s="351"/>
    </row>
    <row r="546" spans="2:11" x14ac:dyDescent="0.2">
      <c r="B546" s="351"/>
      <c r="C546" s="351"/>
      <c r="D546" s="351"/>
      <c r="E546" s="351"/>
      <c r="F546" s="351"/>
      <c r="G546" s="351"/>
      <c r="H546" s="351"/>
      <c r="I546" s="351"/>
      <c r="J546" s="351"/>
      <c r="K546" s="351"/>
    </row>
    <row r="547" spans="2:11" x14ac:dyDescent="0.2">
      <c r="B547" s="351"/>
      <c r="C547" s="351"/>
      <c r="D547" s="351"/>
      <c r="E547" s="351"/>
      <c r="F547" s="351"/>
      <c r="G547" s="351"/>
      <c r="H547" s="351"/>
      <c r="I547" s="351"/>
      <c r="J547" s="351"/>
      <c r="K547" s="351"/>
    </row>
    <row r="548" spans="2:11" x14ac:dyDescent="0.2"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</row>
    <row r="549" spans="2:11" x14ac:dyDescent="0.2">
      <c r="B549" s="351"/>
      <c r="C549" s="351"/>
      <c r="D549" s="351"/>
      <c r="E549" s="351"/>
      <c r="F549" s="351"/>
      <c r="G549" s="351"/>
      <c r="H549" s="351"/>
      <c r="I549" s="351"/>
      <c r="J549" s="351"/>
      <c r="K549" s="351"/>
    </row>
    <row r="550" spans="2:11" x14ac:dyDescent="0.2">
      <c r="B550" s="351"/>
      <c r="C550" s="351"/>
      <c r="D550" s="351"/>
      <c r="E550" s="351"/>
      <c r="F550" s="351"/>
      <c r="G550" s="351"/>
      <c r="H550" s="351"/>
      <c r="I550" s="351"/>
      <c r="J550" s="351"/>
      <c r="K550" s="351"/>
    </row>
    <row r="551" spans="2:11" x14ac:dyDescent="0.2">
      <c r="B551" s="351"/>
      <c r="C551" s="351"/>
      <c r="D551" s="351"/>
      <c r="E551" s="351"/>
      <c r="F551" s="351"/>
      <c r="G551" s="351"/>
      <c r="H551" s="351"/>
      <c r="I551" s="351"/>
      <c r="J551" s="351"/>
      <c r="K551" s="351"/>
    </row>
    <row r="552" spans="2:11" x14ac:dyDescent="0.2">
      <c r="B552" s="351"/>
      <c r="C552" s="351"/>
      <c r="D552" s="351"/>
      <c r="E552" s="351"/>
      <c r="F552" s="351"/>
      <c r="G552" s="351"/>
      <c r="H552" s="351"/>
      <c r="I552" s="351"/>
      <c r="J552" s="351"/>
      <c r="K552" s="351"/>
    </row>
    <row r="553" spans="2:11" x14ac:dyDescent="0.2">
      <c r="B553" s="351"/>
      <c r="C553" s="351"/>
      <c r="D553" s="351"/>
      <c r="E553" s="351"/>
      <c r="F553" s="351"/>
      <c r="G553" s="351"/>
      <c r="H553" s="351"/>
      <c r="I553" s="351"/>
      <c r="J553" s="351"/>
      <c r="K553" s="351"/>
    </row>
    <row r="554" spans="2:11" x14ac:dyDescent="0.2">
      <c r="B554" s="351"/>
      <c r="C554" s="351"/>
      <c r="D554" s="351"/>
      <c r="E554" s="351"/>
      <c r="F554" s="351"/>
      <c r="G554" s="351"/>
      <c r="H554" s="351"/>
      <c r="I554" s="351"/>
      <c r="J554" s="351"/>
      <c r="K554" s="351"/>
    </row>
    <row r="555" spans="2:11" x14ac:dyDescent="0.2">
      <c r="B555" s="351"/>
      <c r="C555" s="351"/>
      <c r="D555" s="351"/>
      <c r="E555" s="351"/>
      <c r="F555" s="351"/>
      <c r="G555" s="351"/>
      <c r="H555" s="351"/>
      <c r="I555" s="351"/>
      <c r="J555" s="351"/>
      <c r="K555" s="351"/>
    </row>
    <row r="556" spans="2:11" x14ac:dyDescent="0.2">
      <c r="B556" s="351"/>
      <c r="C556" s="351"/>
      <c r="D556" s="351"/>
      <c r="E556" s="351"/>
      <c r="F556" s="351"/>
      <c r="G556" s="351"/>
      <c r="H556" s="351"/>
      <c r="I556" s="351"/>
      <c r="J556" s="351"/>
      <c r="K556" s="351"/>
    </row>
    <row r="557" spans="2:11" x14ac:dyDescent="0.2">
      <c r="B557" s="351"/>
      <c r="C557" s="351"/>
      <c r="D557" s="351"/>
      <c r="E557" s="351"/>
      <c r="F557" s="351"/>
      <c r="G557" s="351"/>
      <c r="H557" s="351"/>
      <c r="I557" s="351"/>
      <c r="J557" s="351"/>
      <c r="K557" s="351"/>
    </row>
    <row r="558" spans="2:11" x14ac:dyDescent="0.2">
      <c r="B558" s="351"/>
      <c r="C558" s="351"/>
      <c r="D558" s="351"/>
      <c r="E558" s="351"/>
      <c r="F558" s="351"/>
      <c r="G558" s="351"/>
      <c r="H558" s="351"/>
      <c r="I558" s="351"/>
      <c r="J558" s="351"/>
      <c r="K558" s="351"/>
    </row>
    <row r="559" spans="2:11" x14ac:dyDescent="0.2">
      <c r="B559" s="351"/>
      <c r="C559" s="351"/>
      <c r="D559" s="351"/>
      <c r="E559" s="351"/>
      <c r="F559" s="351"/>
      <c r="G559" s="351"/>
      <c r="H559" s="351"/>
      <c r="I559" s="351"/>
      <c r="J559" s="351"/>
      <c r="K559" s="351"/>
    </row>
    <row r="560" spans="2:11" x14ac:dyDescent="0.2">
      <c r="B560" s="351"/>
      <c r="C560" s="351"/>
      <c r="D560" s="351"/>
      <c r="E560" s="351"/>
      <c r="F560" s="351"/>
      <c r="G560" s="351"/>
      <c r="H560" s="351"/>
      <c r="I560" s="351"/>
      <c r="J560" s="351"/>
      <c r="K560" s="351"/>
    </row>
    <row r="561" spans="2:11" x14ac:dyDescent="0.2">
      <c r="B561" s="351"/>
      <c r="C561" s="351"/>
      <c r="D561" s="351"/>
      <c r="E561" s="351"/>
      <c r="F561" s="351"/>
      <c r="G561" s="351"/>
      <c r="H561" s="351"/>
      <c r="I561" s="351"/>
      <c r="J561" s="351"/>
      <c r="K561" s="351"/>
    </row>
    <row r="562" spans="2:11" x14ac:dyDescent="0.2">
      <c r="B562" s="351"/>
      <c r="C562" s="351"/>
      <c r="D562" s="351"/>
      <c r="E562" s="351"/>
      <c r="F562" s="351"/>
      <c r="G562" s="351"/>
      <c r="H562" s="351"/>
      <c r="I562" s="351"/>
      <c r="J562" s="351"/>
      <c r="K562" s="351"/>
    </row>
    <row r="563" spans="2:11" x14ac:dyDescent="0.2">
      <c r="B563" s="351"/>
      <c r="C563" s="351"/>
      <c r="D563" s="351"/>
      <c r="E563" s="351"/>
      <c r="F563" s="351"/>
      <c r="G563" s="351"/>
      <c r="H563" s="351"/>
      <c r="I563" s="351"/>
      <c r="J563" s="351"/>
      <c r="K563" s="351"/>
    </row>
    <row r="564" spans="2:11" x14ac:dyDescent="0.2">
      <c r="B564" s="351"/>
      <c r="C564" s="351"/>
      <c r="D564" s="351"/>
      <c r="E564" s="351"/>
      <c r="F564" s="351"/>
      <c r="G564" s="351"/>
      <c r="H564" s="351"/>
      <c r="I564" s="351"/>
      <c r="J564" s="351"/>
      <c r="K564" s="351"/>
    </row>
    <row r="565" spans="2:11" x14ac:dyDescent="0.2">
      <c r="B565" s="351"/>
      <c r="C565" s="351"/>
      <c r="D565" s="351"/>
      <c r="E565" s="351"/>
      <c r="F565" s="351"/>
      <c r="G565" s="351"/>
      <c r="H565" s="351"/>
      <c r="I565" s="351"/>
      <c r="J565" s="351"/>
      <c r="K565" s="351"/>
    </row>
    <row r="566" spans="2:11" x14ac:dyDescent="0.2">
      <c r="B566" s="351"/>
      <c r="C566" s="351"/>
      <c r="D566" s="351"/>
      <c r="E566" s="351"/>
      <c r="F566" s="351"/>
      <c r="G566" s="351"/>
      <c r="H566" s="351"/>
      <c r="I566" s="351"/>
      <c r="J566" s="351"/>
      <c r="K566" s="351"/>
    </row>
    <row r="567" spans="2:11" x14ac:dyDescent="0.2">
      <c r="B567" s="351"/>
      <c r="C567" s="351"/>
      <c r="D567" s="351"/>
      <c r="E567" s="351"/>
      <c r="F567" s="351"/>
      <c r="G567" s="351"/>
      <c r="H567" s="351"/>
      <c r="I567" s="351"/>
      <c r="J567" s="351"/>
      <c r="K567" s="351"/>
    </row>
    <row r="568" spans="2:11" x14ac:dyDescent="0.2">
      <c r="B568" s="351"/>
      <c r="C568" s="351"/>
      <c r="D568" s="351"/>
      <c r="E568" s="351"/>
      <c r="F568" s="351"/>
      <c r="G568" s="351"/>
      <c r="H568" s="351"/>
      <c r="I568" s="351"/>
      <c r="J568" s="351"/>
      <c r="K568" s="351"/>
    </row>
    <row r="569" spans="2:11" x14ac:dyDescent="0.2">
      <c r="B569" s="351"/>
      <c r="C569" s="351"/>
      <c r="D569" s="351"/>
      <c r="E569" s="351"/>
      <c r="F569" s="351"/>
      <c r="G569" s="351"/>
      <c r="H569" s="351"/>
      <c r="I569" s="351"/>
      <c r="J569" s="351"/>
      <c r="K569" s="351"/>
    </row>
    <row r="570" spans="2:11" x14ac:dyDescent="0.2">
      <c r="B570" s="351"/>
      <c r="C570" s="351"/>
      <c r="D570" s="351"/>
      <c r="E570" s="351"/>
      <c r="F570" s="351"/>
      <c r="G570" s="351"/>
      <c r="H570" s="351"/>
      <c r="I570" s="351"/>
      <c r="J570" s="351"/>
      <c r="K570" s="351"/>
    </row>
    <row r="571" spans="2:11" x14ac:dyDescent="0.2">
      <c r="B571" s="351"/>
      <c r="C571" s="351"/>
      <c r="D571" s="351"/>
      <c r="E571" s="351"/>
      <c r="F571" s="351"/>
      <c r="G571" s="351"/>
      <c r="H571" s="351"/>
      <c r="I571" s="351"/>
      <c r="J571" s="351"/>
      <c r="K571" s="351"/>
    </row>
    <row r="572" spans="2:11" x14ac:dyDescent="0.2">
      <c r="B572" s="351"/>
      <c r="C572" s="351"/>
      <c r="D572" s="351"/>
      <c r="E572" s="351"/>
      <c r="F572" s="351"/>
      <c r="G572" s="351"/>
      <c r="H572" s="351"/>
      <c r="I572" s="351"/>
      <c r="J572" s="351"/>
      <c r="K572" s="351"/>
    </row>
    <row r="573" spans="2:11" x14ac:dyDescent="0.2">
      <c r="B573" s="351"/>
      <c r="C573" s="351"/>
      <c r="D573" s="351"/>
      <c r="E573" s="351"/>
      <c r="F573" s="351"/>
      <c r="G573" s="351"/>
      <c r="H573" s="351"/>
      <c r="I573" s="351"/>
      <c r="J573" s="351"/>
      <c r="K573" s="351"/>
    </row>
    <row r="574" spans="2:11" x14ac:dyDescent="0.2">
      <c r="B574" s="351"/>
      <c r="C574" s="351"/>
      <c r="D574" s="351"/>
      <c r="E574" s="351"/>
      <c r="F574" s="351"/>
      <c r="G574" s="351"/>
      <c r="H574" s="351"/>
      <c r="I574" s="351"/>
      <c r="J574" s="351"/>
      <c r="K574" s="351"/>
    </row>
    <row r="575" spans="2:11" x14ac:dyDescent="0.2">
      <c r="B575" s="351"/>
      <c r="C575" s="351"/>
      <c r="D575" s="351"/>
      <c r="E575" s="351"/>
      <c r="F575" s="351"/>
      <c r="G575" s="351"/>
      <c r="H575" s="351"/>
      <c r="I575" s="351"/>
      <c r="J575" s="351"/>
      <c r="K575" s="351"/>
    </row>
    <row r="576" spans="2:11" x14ac:dyDescent="0.2">
      <c r="B576" s="351"/>
      <c r="C576" s="351"/>
      <c r="D576" s="351"/>
      <c r="E576" s="351"/>
      <c r="F576" s="351"/>
      <c r="G576" s="351"/>
      <c r="H576" s="351"/>
      <c r="I576" s="351"/>
      <c r="J576" s="351"/>
      <c r="K576" s="351"/>
    </row>
    <row r="577" spans="2:11" x14ac:dyDescent="0.2">
      <c r="B577" s="351"/>
      <c r="C577" s="351"/>
      <c r="D577" s="351"/>
      <c r="E577" s="351"/>
      <c r="F577" s="351"/>
      <c r="G577" s="351"/>
      <c r="H577" s="351"/>
      <c r="I577" s="351"/>
      <c r="J577" s="351"/>
      <c r="K577" s="351"/>
    </row>
    <row r="578" spans="2:11" x14ac:dyDescent="0.2">
      <c r="B578" s="351"/>
      <c r="C578" s="351"/>
      <c r="D578" s="351"/>
      <c r="E578" s="351"/>
      <c r="F578" s="351"/>
      <c r="G578" s="351"/>
      <c r="H578" s="351"/>
      <c r="I578" s="351"/>
      <c r="J578" s="351"/>
      <c r="K578" s="351"/>
    </row>
    <row r="579" spans="2:11" x14ac:dyDescent="0.2">
      <c r="B579" s="351"/>
      <c r="C579" s="351"/>
      <c r="D579" s="351"/>
      <c r="E579" s="351"/>
      <c r="F579" s="351"/>
      <c r="G579" s="351"/>
      <c r="H579" s="351"/>
      <c r="I579" s="351"/>
      <c r="J579" s="351"/>
      <c r="K579" s="351"/>
    </row>
    <row r="580" spans="2:11" x14ac:dyDescent="0.2">
      <c r="B580" s="351"/>
      <c r="C580" s="351"/>
      <c r="D580" s="351"/>
      <c r="E580" s="351"/>
      <c r="F580" s="351"/>
      <c r="G580" s="351"/>
      <c r="H580" s="351"/>
      <c r="I580" s="351"/>
      <c r="J580" s="351"/>
      <c r="K580" s="351"/>
    </row>
    <row r="581" spans="2:11" x14ac:dyDescent="0.2">
      <c r="B581" s="351"/>
      <c r="C581" s="351"/>
      <c r="D581" s="351"/>
      <c r="E581" s="351"/>
      <c r="F581" s="351"/>
      <c r="G581" s="351"/>
      <c r="H581" s="351"/>
      <c r="I581" s="351"/>
      <c r="J581" s="351"/>
      <c r="K581" s="351"/>
    </row>
    <row r="582" spans="2:11" x14ac:dyDescent="0.2">
      <c r="B582" s="351"/>
      <c r="C582" s="351"/>
      <c r="D582" s="351"/>
      <c r="E582" s="351"/>
      <c r="F582" s="351"/>
      <c r="G582" s="351"/>
      <c r="H582" s="351"/>
      <c r="I582" s="351"/>
      <c r="J582" s="351"/>
      <c r="K582" s="351"/>
    </row>
    <row r="583" spans="2:11" x14ac:dyDescent="0.2">
      <c r="B583" s="351"/>
      <c r="C583" s="351"/>
      <c r="D583" s="351"/>
      <c r="E583" s="351"/>
      <c r="F583" s="351"/>
      <c r="G583" s="351"/>
      <c r="H583" s="351"/>
      <c r="I583" s="351"/>
      <c r="J583" s="351"/>
      <c r="K583" s="351"/>
    </row>
    <row r="584" spans="2:11" x14ac:dyDescent="0.2">
      <c r="B584" s="351"/>
      <c r="C584" s="351"/>
      <c r="D584" s="351"/>
      <c r="E584" s="351"/>
      <c r="F584" s="351"/>
      <c r="G584" s="351"/>
      <c r="H584" s="351"/>
      <c r="I584" s="351"/>
      <c r="J584" s="351"/>
      <c r="K584" s="351"/>
    </row>
    <row r="585" spans="2:11" x14ac:dyDescent="0.2">
      <c r="B585" s="351"/>
      <c r="C585" s="351"/>
      <c r="D585" s="351"/>
      <c r="E585" s="351"/>
      <c r="F585" s="351"/>
      <c r="G585" s="351"/>
      <c r="H585" s="351"/>
      <c r="I585" s="351"/>
      <c r="J585" s="351"/>
      <c r="K585" s="351"/>
    </row>
    <row r="586" spans="2:11" x14ac:dyDescent="0.2">
      <c r="B586" s="351"/>
      <c r="C586" s="351"/>
      <c r="D586" s="351"/>
      <c r="E586" s="351"/>
      <c r="F586" s="351"/>
      <c r="G586" s="351"/>
      <c r="H586" s="351"/>
      <c r="I586" s="351"/>
      <c r="J586" s="351"/>
      <c r="K586" s="351"/>
    </row>
    <row r="587" spans="2:11" x14ac:dyDescent="0.2">
      <c r="B587" s="351"/>
      <c r="C587" s="351"/>
      <c r="D587" s="351"/>
      <c r="E587" s="351"/>
      <c r="F587" s="351"/>
      <c r="G587" s="351"/>
      <c r="H587" s="351"/>
      <c r="I587" s="351"/>
      <c r="J587" s="351"/>
      <c r="K587" s="351"/>
    </row>
    <row r="588" spans="2:11" x14ac:dyDescent="0.2">
      <c r="B588" s="351"/>
      <c r="C588" s="351"/>
      <c r="D588" s="351"/>
      <c r="E588" s="351"/>
      <c r="F588" s="351"/>
      <c r="G588" s="351"/>
      <c r="H588" s="351"/>
      <c r="I588" s="351"/>
      <c r="J588" s="351"/>
      <c r="K588" s="351"/>
    </row>
    <row r="589" spans="2:11" x14ac:dyDescent="0.2">
      <c r="B589" s="351"/>
      <c r="C589" s="351"/>
      <c r="D589" s="351"/>
      <c r="E589" s="351"/>
      <c r="F589" s="351"/>
      <c r="G589" s="351"/>
      <c r="H589" s="351"/>
      <c r="I589" s="351"/>
      <c r="J589" s="351"/>
      <c r="K589" s="351"/>
    </row>
    <row r="590" spans="2:11" x14ac:dyDescent="0.2">
      <c r="B590" s="351"/>
      <c r="C590" s="351"/>
      <c r="D590" s="351"/>
      <c r="E590" s="351"/>
      <c r="F590" s="351"/>
      <c r="G590" s="351"/>
      <c r="H590" s="351"/>
      <c r="I590" s="351"/>
      <c r="J590" s="351"/>
      <c r="K590" s="351"/>
    </row>
    <row r="591" spans="2:11" x14ac:dyDescent="0.2">
      <c r="B591" s="351"/>
      <c r="C591" s="351"/>
      <c r="D591" s="351"/>
      <c r="E591" s="351"/>
      <c r="F591" s="351"/>
      <c r="G591" s="351"/>
      <c r="H591" s="351"/>
      <c r="I591" s="351"/>
      <c r="J591" s="351"/>
      <c r="K591" s="351"/>
    </row>
    <row r="592" spans="2:11" x14ac:dyDescent="0.2">
      <c r="B592" s="351"/>
      <c r="C592" s="351"/>
      <c r="D592" s="351"/>
      <c r="E592" s="351"/>
      <c r="F592" s="351"/>
      <c r="G592" s="351"/>
      <c r="H592" s="351"/>
      <c r="I592" s="351"/>
      <c r="J592" s="351"/>
      <c r="K592" s="351"/>
    </row>
    <row r="593" spans="2:11" x14ac:dyDescent="0.2">
      <c r="B593" s="351"/>
      <c r="C593" s="351"/>
      <c r="D593" s="351"/>
      <c r="E593" s="351"/>
      <c r="F593" s="351"/>
      <c r="G593" s="351"/>
      <c r="H593" s="351"/>
      <c r="I593" s="351"/>
      <c r="J593" s="351"/>
      <c r="K593" s="351"/>
    </row>
    <row r="594" spans="2:11" x14ac:dyDescent="0.2">
      <c r="B594" s="351"/>
      <c r="C594" s="351"/>
      <c r="D594" s="351"/>
      <c r="E594" s="351"/>
      <c r="F594" s="351"/>
      <c r="G594" s="351"/>
      <c r="H594" s="351"/>
      <c r="I594" s="351"/>
      <c r="J594" s="351"/>
      <c r="K594" s="351"/>
    </row>
    <row r="595" spans="2:11" x14ac:dyDescent="0.2">
      <c r="B595" s="351"/>
      <c r="C595" s="351"/>
      <c r="D595" s="351"/>
      <c r="E595" s="351"/>
      <c r="F595" s="351"/>
      <c r="G595" s="351"/>
      <c r="H595" s="351"/>
      <c r="I595" s="351"/>
      <c r="J595" s="351"/>
      <c r="K595" s="351"/>
    </row>
    <row r="596" spans="2:11" x14ac:dyDescent="0.2">
      <c r="B596" s="351"/>
      <c r="C596" s="351"/>
      <c r="D596" s="351"/>
      <c r="E596" s="351"/>
      <c r="F596" s="351"/>
      <c r="G596" s="351"/>
      <c r="H596" s="351"/>
      <c r="I596" s="351"/>
      <c r="J596" s="351"/>
      <c r="K596" s="351"/>
    </row>
    <row r="597" spans="2:11" x14ac:dyDescent="0.2">
      <c r="B597" s="351"/>
      <c r="C597" s="351"/>
      <c r="D597" s="351"/>
      <c r="E597" s="351"/>
      <c r="F597" s="351"/>
      <c r="G597" s="351"/>
      <c r="H597" s="351"/>
      <c r="I597" s="351"/>
      <c r="J597" s="351"/>
      <c r="K597" s="351"/>
    </row>
    <row r="598" spans="2:11" x14ac:dyDescent="0.2">
      <c r="B598" s="351"/>
      <c r="C598" s="351"/>
      <c r="D598" s="351"/>
      <c r="E598" s="351"/>
      <c r="F598" s="351"/>
      <c r="G598" s="351"/>
      <c r="H598" s="351"/>
      <c r="I598" s="351"/>
      <c r="J598" s="351"/>
      <c r="K598" s="351"/>
    </row>
    <row r="599" spans="2:11" x14ac:dyDescent="0.2">
      <c r="B599" s="351"/>
      <c r="C599" s="351"/>
      <c r="D599" s="351"/>
      <c r="E599" s="351"/>
      <c r="F599" s="351"/>
      <c r="G599" s="351"/>
      <c r="H599" s="351"/>
      <c r="I599" s="351"/>
      <c r="J599" s="351"/>
      <c r="K599" s="351"/>
    </row>
    <row r="600" spans="2:11" x14ac:dyDescent="0.2">
      <c r="B600" s="351"/>
      <c r="C600" s="351"/>
      <c r="D600" s="351"/>
      <c r="E600" s="351"/>
      <c r="F600" s="351"/>
      <c r="G600" s="351"/>
      <c r="H600" s="351"/>
      <c r="I600" s="351"/>
      <c r="J600" s="351"/>
      <c r="K600" s="351"/>
    </row>
    <row r="601" spans="2:11" x14ac:dyDescent="0.2">
      <c r="B601" s="351"/>
      <c r="C601" s="351"/>
      <c r="D601" s="351"/>
      <c r="E601" s="351"/>
      <c r="F601" s="351"/>
      <c r="G601" s="351"/>
      <c r="H601" s="351"/>
      <c r="I601" s="351"/>
      <c r="J601" s="351"/>
      <c r="K601" s="351"/>
    </row>
    <row r="602" spans="2:11" x14ac:dyDescent="0.2">
      <c r="B602" s="351"/>
      <c r="C602" s="351"/>
      <c r="D602" s="351"/>
      <c r="E602" s="351"/>
      <c r="F602" s="351"/>
      <c r="G602" s="351"/>
      <c r="H602" s="351"/>
      <c r="I602" s="351"/>
      <c r="J602" s="351"/>
      <c r="K602" s="351"/>
    </row>
    <row r="603" spans="2:11" x14ac:dyDescent="0.2">
      <c r="B603" s="351"/>
      <c r="C603" s="351"/>
      <c r="D603" s="351"/>
      <c r="E603" s="351"/>
      <c r="F603" s="351"/>
      <c r="G603" s="351"/>
      <c r="H603" s="351"/>
      <c r="I603" s="351"/>
      <c r="J603" s="351"/>
      <c r="K603" s="351"/>
    </row>
    <row r="604" spans="2:11" x14ac:dyDescent="0.2">
      <c r="B604" s="351"/>
      <c r="C604" s="351"/>
      <c r="D604" s="351"/>
      <c r="E604" s="351"/>
      <c r="F604" s="351"/>
      <c r="G604" s="351"/>
      <c r="H604" s="351"/>
      <c r="I604" s="351"/>
      <c r="J604" s="351"/>
      <c r="K604" s="351"/>
    </row>
    <row r="605" spans="2:11" x14ac:dyDescent="0.2">
      <c r="B605" s="351"/>
      <c r="C605" s="351"/>
      <c r="D605" s="351"/>
      <c r="E605" s="351"/>
      <c r="F605" s="351"/>
      <c r="G605" s="351"/>
      <c r="H605" s="351"/>
      <c r="I605" s="351"/>
      <c r="J605" s="351"/>
      <c r="K605" s="351"/>
    </row>
    <row r="606" spans="2:11" x14ac:dyDescent="0.2">
      <c r="B606" s="351"/>
      <c r="C606" s="351"/>
      <c r="D606" s="351"/>
      <c r="E606" s="351"/>
      <c r="F606" s="351"/>
      <c r="G606" s="351"/>
      <c r="H606" s="351"/>
      <c r="I606" s="351"/>
      <c r="J606" s="351"/>
      <c r="K606" s="351"/>
    </row>
    <row r="607" spans="2:11" x14ac:dyDescent="0.2">
      <c r="B607" s="351"/>
      <c r="C607" s="351"/>
      <c r="D607" s="351"/>
      <c r="E607" s="351"/>
      <c r="F607" s="351"/>
      <c r="G607" s="351"/>
      <c r="H607" s="351"/>
      <c r="I607" s="351"/>
      <c r="J607" s="351"/>
      <c r="K607" s="351"/>
    </row>
    <row r="608" spans="2:11" x14ac:dyDescent="0.2">
      <c r="B608" s="351"/>
      <c r="C608" s="351"/>
      <c r="D608" s="351"/>
      <c r="E608" s="351"/>
      <c r="F608" s="351"/>
      <c r="G608" s="351"/>
      <c r="H608" s="351"/>
      <c r="I608" s="351"/>
      <c r="J608" s="351"/>
      <c r="K608" s="351"/>
    </row>
    <row r="609" spans="2:11" x14ac:dyDescent="0.2">
      <c r="B609" s="351"/>
      <c r="C609" s="351"/>
      <c r="D609" s="351"/>
      <c r="E609" s="351"/>
      <c r="F609" s="351"/>
      <c r="G609" s="351"/>
      <c r="H609" s="351"/>
      <c r="I609" s="351"/>
      <c r="J609" s="351"/>
      <c r="K609" s="351"/>
    </row>
    <row r="610" spans="2:11" x14ac:dyDescent="0.2">
      <c r="B610" s="351"/>
      <c r="C610" s="351"/>
      <c r="D610" s="351"/>
      <c r="E610" s="351"/>
      <c r="F610" s="351"/>
      <c r="G610" s="351"/>
      <c r="H610" s="351"/>
      <c r="I610" s="351"/>
      <c r="J610" s="351"/>
      <c r="K610" s="351"/>
    </row>
    <row r="611" spans="2:11" x14ac:dyDescent="0.2">
      <c r="B611" s="351"/>
      <c r="C611" s="351"/>
      <c r="D611" s="351"/>
      <c r="E611" s="351"/>
      <c r="F611" s="351"/>
      <c r="G611" s="351"/>
      <c r="H611" s="351"/>
      <c r="I611" s="351"/>
      <c r="J611" s="351"/>
      <c r="K611" s="351"/>
    </row>
    <row r="612" spans="2:11" x14ac:dyDescent="0.2">
      <c r="B612" s="351"/>
      <c r="C612" s="351"/>
      <c r="D612" s="351"/>
      <c r="E612" s="351"/>
      <c r="F612" s="351"/>
      <c r="G612" s="351"/>
      <c r="H612" s="351"/>
      <c r="I612" s="351"/>
      <c r="J612" s="351"/>
      <c r="K612" s="351"/>
    </row>
    <row r="613" spans="2:11" x14ac:dyDescent="0.2">
      <c r="B613" s="351"/>
      <c r="C613" s="351"/>
      <c r="D613" s="351"/>
      <c r="E613" s="351"/>
      <c r="F613" s="351"/>
      <c r="G613" s="351"/>
      <c r="H613" s="351"/>
      <c r="I613" s="351"/>
      <c r="J613" s="351"/>
      <c r="K613" s="351"/>
    </row>
    <row r="614" spans="2:11" x14ac:dyDescent="0.2">
      <c r="B614" s="351"/>
      <c r="C614" s="351"/>
      <c r="D614" s="351"/>
      <c r="E614" s="351"/>
      <c r="F614" s="351"/>
      <c r="G614" s="351"/>
      <c r="H614" s="351"/>
      <c r="I614" s="351"/>
      <c r="J614" s="351"/>
      <c r="K614" s="351"/>
    </row>
    <row r="615" spans="2:11" x14ac:dyDescent="0.2">
      <c r="B615" s="351"/>
      <c r="C615" s="351"/>
      <c r="D615" s="351"/>
      <c r="E615" s="351"/>
      <c r="F615" s="351"/>
      <c r="G615" s="351"/>
      <c r="H615" s="351"/>
      <c r="I615" s="351"/>
      <c r="J615" s="351"/>
      <c r="K615" s="351"/>
    </row>
    <row r="616" spans="2:11" x14ac:dyDescent="0.2">
      <c r="B616" s="351"/>
      <c r="C616" s="351"/>
      <c r="D616" s="351"/>
      <c r="E616" s="351"/>
      <c r="F616" s="351"/>
      <c r="G616" s="351"/>
      <c r="H616" s="351"/>
      <c r="I616" s="351"/>
      <c r="J616" s="351"/>
      <c r="K616" s="351"/>
    </row>
    <row r="617" spans="2:11" x14ac:dyDescent="0.2">
      <c r="B617" s="351"/>
      <c r="C617" s="351"/>
      <c r="D617" s="351"/>
      <c r="E617" s="351"/>
      <c r="F617" s="351"/>
      <c r="G617" s="351"/>
      <c r="H617" s="351"/>
      <c r="I617" s="351"/>
      <c r="J617" s="351"/>
      <c r="K617" s="351"/>
    </row>
    <row r="618" spans="2:11" x14ac:dyDescent="0.2">
      <c r="B618" s="351"/>
      <c r="C618" s="351"/>
      <c r="D618" s="351"/>
      <c r="E618" s="351"/>
      <c r="F618" s="351"/>
      <c r="G618" s="351"/>
      <c r="H618" s="351"/>
      <c r="I618" s="351"/>
      <c r="J618" s="351"/>
      <c r="K618" s="351"/>
    </row>
    <row r="619" spans="2:11" x14ac:dyDescent="0.2">
      <c r="B619" s="351"/>
      <c r="C619" s="351"/>
      <c r="D619" s="351"/>
      <c r="E619" s="351"/>
      <c r="F619" s="351"/>
      <c r="G619" s="351"/>
      <c r="H619" s="351"/>
      <c r="I619" s="351"/>
      <c r="J619" s="351"/>
      <c r="K619" s="351"/>
    </row>
    <row r="620" spans="2:11" x14ac:dyDescent="0.2">
      <c r="B620" s="351"/>
      <c r="C620" s="351"/>
      <c r="D620" s="351"/>
      <c r="E620" s="351"/>
      <c r="F620" s="351"/>
      <c r="G620" s="351"/>
      <c r="H620" s="351"/>
      <c r="I620" s="351"/>
      <c r="J620" s="351"/>
      <c r="K620" s="351"/>
    </row>
    <row r="621" spans="2:11" x14ac:dyDescent="0.2">
      <c r="B621" s="351"/>
      <c r="C621" s="351"/>
      <c r="D621" s="351"/>
      <c r="E621" s="351"/>
      <c r="F621" s="351"/>
      <c r="G621" s="351"/>
      <c r="H621" s="351"/>
      <c r="I621" s="351"/>
      <c r="J621" s="351"/>
      <c r="K621" s="351"/>
    </row>
    <row r="622" spans="2:11" x14ac:dyDescent="0.2">
      <c r="B622" s="351"/>
      <c r="C622" s="351"/>
      <c r="D622" s="351"/>
      <c r="E622" s="351"/>
      <c r="F622" s="351"/>
      <c r="G622" s="351"/>
      <c r="H622" s="351"/>
      <c r="I622" s="351"/>
      <c r="J622" s="351"/>
      <c r="K622" s="351"/>
    </row>
    <row r="623" spans="2:11" x14ac:dyDescent="0.2">
      <c r="B623" s="351"/>
      <c r="C623" s="351"/>
      <c r="D623" s="351"/>
      <c r="E623" s="351"/>
      <c r="F623" s="351"/>
      <c r="G623" s="351"/>
      <c r="H623" s="351"/>
      <c r="I623" s="351"/>
      <c r="J623" s="351"/>
      <c r="K623" s="351"/>
    </row>
    <row r="624" spans="2:11" x14ac:dyDescent="0.2">
      <c r="B624" s="351"/>
      <c r="C624" s="351"/>
      <c r="D624" s="351"/>
      <c r="E624" s="351"/>
      <c r="F624" s="351"/>
      <c r="G624" s="351"/>
      <c r="H624" s="351"/>
      <c r="I624" s="351"/>
      <c r="J624" s="351"/>
      <c r="K624" s="351"/>
    </row>
    <row r="625" spans="2:11" x14ac:dyDescent="0.2">
      <c r="B625" s="351"/>
      <c r="C625" s="351"/>
      <c r="D625" s="351"/>
      <c r="E625" s="351"/>
      <c r="F625" s="351"/>
      <c r="G625" s="351"/>
      <c r="H625" s="351"/>
      <c r="I625" s="351"/>
      <c r="J625" s="351"/>
      <c r="K625" s="351"/>
    </row>
    <row r="626" spans="2:11" x14ac:dyDescent="0.2">
      <c r="B626" s="351"/>
      <c r="C626" s="351"/>
      <c r="D626" s="351"/>
      <c r="E626" s="351"/>
      <c r="F626" s="351"/>
      <c r="G626" s="351"/>
      <c r="H626" s="351"/>
      <c r="I626" s="351"/>
      <c r="J626" s="351"/>
      <c r="K626" s="351"/>
    </row>
    <row r="627" spans="2:11" x14ac:dyDescent="0.2">
      <c r="B627" s="351"/>
      <c r="C627" s="351"/>
      <c r="D627" s="351"/>
      <c r="E627" s="351"/>
      <c r="F627" s="351"/>
      <c r="G627" s="351"/>
      <c r="H627" s="351"/>
      <c r="I627" s="351"/>
      <c r="J627" s="351"/>
      <c r="K627" s="351"/>
    </row>
    <row r="628" spans="2:11" x14ac:dyDescent="0.2">
      <c r="B628" s="351"/>
      <c r="C628" s="351"/>
      <c r="D628" s="351"/>
      <c r="E628" s="351"/>
      <c r="F628" s="351"/>
      <c r="G628" s="351"/>
      <c r="H628" s="351"/>
      <c r="I628" s="351"/>
      <c r="J628" s="351"/>
      <c r="K628" s="351"/>
    </row>
    <row r="629" spans="2:11" x14ac:dyDescent="0.2">
      <c r="B629" s="351"/>
      <c r="C629" s="351"/>
      <c r="D629" s="351"/>
      <c r="E629" s="351"/>
      <c r="F629" s="351"/>
      <c r="G629" s="351"/>
      <c r="H629" s="351"/>
      <c r="I629" s="351"/>
      <c r="J629" s="351"/>
      <c r="K629" s="351"/>
    </row>
    <row r="630" spans="2:11" x14ac:dyDescent="0.2">
      <c r="B630" s="351"/>
      <c r="C630" s="351"/>
      <c r="D630" s="351"/>
      <c r="E630" s="351"/>
      <c r="F630" s="351"/>
      <c r="G630" s="351"/>
      <c r="H630" s="351"/>
      <c r="I630" s="351"/>
      <c r="J630" s="351"/>
      <c r="K630" s="351"/>
    </row>
    <row r="631" spans="2:11" x14ac:dyDescent="0.2">
      <c r="B631" s="351"/>
      <c r="C631" s="351"/>
      <c r="D631" s="351"/>
      <c r="E631" s="351"/>
      <c r="F631" s="351"/>
      <c r="G631" s="351"/>
      <c r="H631" s="351"/>
      <c r="I631" s="351"/>
      <c r="J631" s="351"/>
      <c r="K631" s="351"/>
    </row>
    <row r="632" spans="2:11" x14ac:dyDescent="0.2">
      <c r="B632" s="351"/>
      <c r="C632" s="351"/>
      <c r="D632" s="351"/>
      <c r="E632" s="351"/>
      <c r="F632" s="351"/>
      <c r="G632" s="351"/>
      <c r="H632" s="351"/>
      <c r="I632" s="351"/>
      <c r="J632" s="351"/>
      <c r="K632" s="351"/>
    </row>
    <row r="633" spans="2:11" x14ac:dyDescent="0.2">
      <c r="B633" s="351"/>
      <c r="C633" s="351"/>
      <c r="D633" s="351"/>
      <c r="E633" s="351"/>
      <c r="F633" s="351"/>
      <c r="G633" s="351"/>
      <c r="H633" s="351"/>
      <c r="I633" s="351"/>
      <c r="J633" s="351"/>
      <c r="K633" s="351"/>
    </row>
    <row r="634" spans="2:11" x14ac:dyDescent="0.2">
      <c r="B634" s="351"/>
      <c r="C634" s="351"/>
      <c r="D634" s="351"/>
      <c r="E634" s="351"/>
      <c r="F634" s="351"/>
      <c r="G634" s="351"/>
      <c r="H634" s="351"/>
      <c r="I634" s="351"/>
      <c r="J634" s="351"/>
      <c r="K634" s="351"/>
    </row>
    <row r="635" spans="2:11" x14ac:dyDescent="0.2">
      <c r="B635" s="351"/>
      <c r="C635" s="351"/>
      <c r="D635" s="351"/>
      <c r="E635" s="351"/>
      <c r="F635" s="351"/>
      <c r="G635" s="351"/>
      <c r="H635" s="351"/>
      <c r="I635" s="351"/>
      <c r="J635" s="351"/>
      <c r="K635" s="351"/>
    </row>
    <row r="636" spans="2:11" x14ac:dyDescent="0.2">
      <c r="B636" s="351"/>
      <c r="C636" s="351"/>
      <c r="D636" s="351"/>
      <c r="E636" s="351"/>
      <c r="F636" s="351"/>
      <c r="G636" s="351"/>
      <c r="H636" s="351"/>
      <c r="I636" s="351"/>
      <c r="J636" s="351"/>
      <c r="K636" s="351"/>
    </row>
    <row r="637" spans="2:11" x14ac:dyDescent="0.2">
      <c r="B637" s="351"/>
      <c r="C637" s="351"/>
      <c r="D637" s="351"/>
      <c r="E637" s="351"/>
      <c r="F637" s="351"/>
      <c r="G637" s="351"/>
      <c r="H637" s="351"/>
      <c r="I637" s="351"/>
      <c r="J637" s="351"/>
      <c r="K637" s="351"/>
    </row>
    <row r="638" spans="2:11" x14ac:dyDescent="0.2">
      <c r="B638" s="351"/>
      <c r="C638" s="351"/>
      <c r="D638" s="351"/>
      <c r="E638" s="351"/>
      <c r="F638" s="351"/>
      <c r="G638" s="351"/>
      <c r="H638" s="351"/>
      <c r="I638" s="351"/>
      <c r="J638" s="351"/>
      <c r="K638" s="351"/>
    </row>
    <row r="639" spans="2:11" x14ac:dyDescent="0.2">
      <c r="B639" s="351"/>
      <c r="C639" s="351"/>
      <c r="D639" s="351"/>
      <c r="E639" s="351"/>
      <c r="F639" s="351"/>
      <c r="G639" s="351"/>
      <c r="H639" s="351"/>
      <c r="I639" s="351"/>
      <c r="J639" s="351"/>
      <c r="K639" s="351"/>
    </row>
    <row r="640" spans="2:11" x14ac:dyDescent="0.2">
      <c r="B640" s="351"/>
      <c r="C640" s="351"/>
      <c r="D640" s="351"/>
      <c r="E640" s="351"/>
      <c r="F640" s="351"/>
      <c r="G640" s="351"/>
      <c r="H640" s="351"/>
      <c r="I640" s="351"/>
      <c r="J640" s="351"/>
      <c r="K640" s="351"/>
    </row>
    <row r="641" spans="2:11" x14ac:dyDescent="0.2">
      <c r="B641" s="351"/>
      <c r="C641" s="351"/>
      <c r="D641" s="351"/>
      <c r="E641" s="351"/>
      <c r="F641" s="351"/>
      <c r="G641" s="351"/>
      <c r="H641" s="351"/>
      <c r="I641" s="351"/>
      <c r="J641" s="351"/>
      <c r="K641" s="351"/>
    </row>
    <row r="642" spans="2:11" x14ac:dyDescent="0.2">
      <c r="B642" s="351"/>
      <c r="C642" s="351"/>
      <c r="D642" s="351"/>
      <c r="E642" s="351"/>
      <c r="F642" s="351"/>
      <c r="G642" s="351"/>
      <c r="H642" s="351"/>
      <c r="I642" s="351"/>
      <c r="J642" s="351"/>
      <c r="K642" s="351"/>
    </row>
    <row r="643" spans="2:11" x14ac:dyDescent="0.2">
      <c r="B643" s="351"/>
      <c r="C643" s="351"/>
      <c r="D643" s="351"/>
      <c r="E643" s="351"/>
      <c r="F643" s="351"/>
      <c r="G643" s="351"/>
      <c r="H643" s="351"/>
      <c r="I643" s="351"/>
      <c r="J643" s="351"/>
      <c r="K643" s="351"/>
    </row>
    <row r="644" spans="2:11" x14ac:dyDescent="0.2">
      <c r="B644" s="351"/>
      <c r="C644" s="351"/>
      <c r="D644" s="351"/>
      <c r="E644" s="351"/>
      <c r="F644" s="351"/>
      <c r="G644" s="351"/>
      <c r="H644" s="351"/>
      <c r="I644" s="351"/>
      <c r="J644" s="351"/>
      <c r="K644" s="351"/>
    </row>
    <row r="645" spans="2:11" x14ac:dyDescent="0.2">
      <c r="B645" s="351"/>
      <c r="C645" s="351"/>
      <c r="D645" s="351"/>
      <c r="E645" s="351"/>
      <c r="F645" s="351"/>
      <c r="G645" s="351"/>
      <c r="H645" s="351"/>
      <c r="I645" s="351"/>
      <c r="J645" s="351"/>
      <c r="K645" s="351"/>
    </row>
    <row r="646" spans="2:11" x14ac:dyDescent="0.2">
      <c r="B646" s="351"/>
      <c r="C646" s="351"/>
      <c r="D646" s="351"/>
      <c r="E646" s="351"/>
      <c r="F646" s="351"/>
      <c r="G646" s="351"/>
      <c r="H646" s="351"/>
      <c r="I646" s="351"/>
      <c r="J646" s="351"/>
      <c r="K646" s="351"/>
    </row>
    <row r="647" spans="2:11" x14ac:dyDescent="0.2">
      <c r="B647" s="351"/>
      <c r="C647" s="351"/>
      <c r="D647" s="351"/>
      <c r="E647" s="351"/>
      <c r="F647" s="351"/>
      <c r="G647" s="351"/>
      <c r="H647" s="351"/>
      <c r="I647" s="351"/>
      <c r="J647" s="351"/>
      <c r="K647" s="351"/>
    </row>
    <row r="648" spans="2:11" x14ac:dyDescent="0.2">
      <c r="B648" s="351"/>
      <c r="C648" s="351"/>
      <c r="D648" s="351"/>
      <c r="E648" s="351"/>
      <c r="F648" s="351"/>
      <c r="G648" s="351"/>
      <c r="H648" s="351"/>
      <c r="I648" s="351"/>
      <c r="J648" s="351"/>
      <c r="K648" s="351"/>
    </row>
    <row r="649" spans="2:11" x14ac:dyDescent="0.2">
      <c r="B649" s="351"/>
      <c r="C649" s="351"/>
      <c r="D649" s="351"/>
      <c r="E649" s="351"/>
      <c r="F649" s="351"/>
      <c r="G649" s="351"/>
      <c r="H649" s="351"/>
      <c r="I649" s="351"/>
      <c r="J649" s="351"/>
      <c r="K649" s="351"/>
    </row>
    <row r="650" spans="2:11" x14ac:dyDescent="0.2">
      <c r="B650" s="351"/>
      <c r="C650" s="351"/>
      <c r="D650" s="351"/>
      <c r="E650" s="351"/>
      <c r="F650" s="351"/>
      <c r="G650" s="351"/>
      <c r="H650" s="351"/>
      <c r="I650" s="351"/>
      <c r="J650" s="351"/>
      <c r="K650" s="351"/>
    </row>
    <row r="651" spans="2:11" x14ac:dyDescent="0.2">
      <c r="B651" s="351"/>
      <c r="C651" s="351"/>
      <c r="D651" s="351"/>
      <c r="E651" s="351"/>
      <c r="F651" s="351"/>
      <c r="G651" s="351"/>
      <c r="H651" s="351"/>
      <c r="I651" s="351"/>
      <c r="J651" s="351"/>
      <c r="K651" s="351"/>
    </row>
    <row r="652" spans="2:11" x14ac:dyDescent="0.2">
      <c r="B652" s="351"/>
      <c r="C652" s="351"/>
      <c r="D652" s="351"/>
      <c r="E652" s="351"/>
      <c r="F652" s="351"/>
      <c r="G652" s="351"/>
      <c r="H652" s="351"/>
      <c r="I652" s="351"/>
      <c r="J652" s="351"/>
      <c r="K652" s="351"/>
    </row>
    <row r="653" spans="2:11" x14ac:dyDescent="0.2">
      <c r="B653" s="351"/>
      <c r="C653" s="351"/>
      <c r="D653" s="351"/>
      <c r="E653" s="351"/>
      <c r="F653" s="351"/>
      <c r="G653" s="351"/>
      <c r="H653" s="351"/>
      <c r="I653" s="351"/>
      <c r="J653" s="351"/>
      <c r="K653" s="351"/>
    </row>
    <row r="654" spans="2:11" x14ac:dyDescent="0.2">
      <c r="B654" s="351"/>
      <c r="C654" s="351"/>
      <c r="D654" s="351"/>
      <c r="E654" s="351"/>
      <c r="F654" s="351"/>
      <c r="G654" s="351"/>
      <c r="H654" s="351"/>
      <c r="I654" s="351"/>
      <c r="J654" s="351"/>
      <c r="K654" s="351"/>
    </row>
    <row r="655" spans="2:11" x14ac:dyDescent="0.2">
      <c r="B655" s="351"/>
      <c r="C655" s="351"/>
      <c r="D655" s="351"/>
      <c r="E655" s="351"/>
      <c r="F655" s="351"/>
      <c r="G655" s="351"/>
      <c r="H655" s="351"/>
      <c r="I655" s="351"/>
      <c r="J655" s="351"/>
      <c r="K655" s="351"/>
    </row>
    <row r="656" spans="2:11" x14ac:dyDescent="0.2">
      <c r="B656" s="351"/>
      <c r="C656" s="351"/>
      <c r="D656" s="351"/>
      <c r="E656" s="351"/>
      <c r="F656" s="351"/>
      <c r="G656" s="351"/>
      <c r="H656" s="351"/>
      <c r="I656" s="351"/>
      <c r="J656" s="351"/>
      <c r="K656" s="351"/>
    </row>
    <row r="657" spans="2:11" x14ac:dyDescent="0.2">
      <c r="B657" s="351"/>
      <c r="C657" s="351"/>
      <c r="D657" s="351"/>
      <c r="E657" s="351"/>
      <c r="F657" s="351"/>
      <c r="G657" s="351"/>
      <c r="H657" s="351"/>
      <c r="I657" s="351"/>
      <c r="J657" s="351"/>
      <c r="K657" s="351"/>
    </row>
    <row r="658" spans="2:11" x14ac:dyDescent="0.2">
      <c r="B658" s="351"/>
      <c r="C658" s="351"/>
      <c r="D658" s="351"/>
      <c r="E658" s="351"/>
      <c r="F658" s="351"/>
      <c r="G658" s="351"/>
      <c r="H658" s="351"/>
      <c r="I658" s="351"/>
      <c r="J658" s="351"/>
      <c r="K658" s="351"/>
    </row>
    <row r="659" spans="2:11" x14ac:dyDescent="0.2">
      <c r="B659" s="351"/>
      <c r="C659" s="351"/>
      <c r="D659" s="351"/>
      <c r="E659" s="351"/>
      <c r="F659" s="351"/>
      <c r="G659" s="351"/>
      <c r="H659" s="351"/>
      <c r="I659" s="351"/>
      <c r="J659" s="351"/>
      <c r="K659" s="351"/>
    </row>
    <row r="660" spans="2:11" x14ac:dyDescent="0.2">
      <c r="B660" s="351"/>
      <c r="C660" s="351"/>
      <c r="D660" s="351"/>
      <c r="E660" s="351"/>
      <c r="F660" s="351"/>
      <c r="G660" s="351"/>
      <c r="H660" s="351"/>
      <c r="I660" s="351"/>
      <c r="J660" s="351"/>
      <c r="K660" s="351"/>
    </row>
    <row r="661" spans="2:11" x14ac:dyDescent="0.2">
      <c r="B661" s="351"/>
      <c r="C661" s="351"/>
      <c r="D661" s="351"/>
      <c r="E661" s="351"/>
      <c r="F661" s="351"/>
      <c r="G661" s="351"/>
      <c r="H661" s="351"/>
      <c r="I661" s="351"/>
      <c r="J661" s="351"/>
      <c r="K661" s="351"/>
    </row>
    <row r="662" spans="2:11" x14ac:dyDescent="0.2">
      <c r="B662" s="351"/>
      <c r="C662" s="351"/>
      <c r="D662" s="351"/>
      <c r="E662" s="351"/>
      <c r="F662" s="351"/>
      <c r="G662" s="351"/>
      <c r="H662" s="351"/>
      <c r="I662" s="351"/>
      <c r="J662" s="351"/>
      <c r="K662" s="351"/>
    </row>
    <row r="663" spans="2:11" x14ac:dyDescent="0.2">
      <c r="B663" s="351"/>
      <c r="C663" s="351"/>
      <c r="D663" s="351"/>
      <c r="E663" s="351"/>
      <c r="F663" s="351"/>
      <c r="G663" s="351"/>
      <c r="H663" s="351"/>
      <c r="I663" s="351"/>
      <c r="J663" s="351"/>
      <c r="K663" s="351"/>
    </row>
    <row r="664" spans="2:11" x14ac:dyDescent="0.2">
      <c r="B664" s="351"/>
      <c r="C664" s="351"/>
      <c r="D664" s="351"/>
      <c r="E664" s="351"/>
      <c r="F664" s="351"/>
      <c r="G664" s="351"/>
      <c r="H664" s="351"/>
      <c r="I664" s="351"/>
      <c r="J664" s="351"/>
      <c r="K664" s="351"/>
    </row>
    <row r="665" spans="2:11" x14ac:dyDescent="0.2">
      <c r="B665" s="351"/>
      <c r="C665" s="351"/>
      <c r="D665" s="351"/>
      <c r="E665" s="351"/>
      <c r="F665" s="351"/>
      <c r="G665" s="351"/>
      <c r="H665" s="351"/>
      <c r="I665" s="351"/>
      <c r="J665" s="351"/>
      <c r="K665" s="351"/>
    </row>
    <row r="666" spans="2:11" x14ac:dyDescent="0.2">
      <c r="B666" s="351"/>
      <c r="C666" s="351"/>
      <c r="D666" s="351"/>
      <c r="E666" s="351"/>
      <c r="F666" s="351"/>
      <c r="G666" s="351"/>
      <c r="H666" s="351"/>
      <c r="I666" s="351"/>
      <c r="J666" s="351"/>
      <c r="K666" s="351"/>
    </row>
    <row r="667" spans="2:11" x14ac:dyDescent="0.2">
      <c r="B667" s="351"/>
      <c r="C667" s="351"/>
      <c r="D667" s="351"/>
      <c r="E667" s="351"/>
      <c r="F667" s="351"/>
      <c r="G667" s="351"/>
      <c r="H667" s="351"/>
      <c r="I667" s="351"/>
      <c r="J667" s="351"/>
      <c r="K667" s="351"/>
    </row>
    <row r="668" spans="2:11" x14ac:dyDescent="0.2">
      <c r="B668" s="351"/>
      <c r="C668" s="351"/>
      <c r="D668" s="351"/>
      <c r="E668" s="351"/>
      <c r="F668" s="351"/>
      <c r="G668" s="351"/>
      <c r="H668" s="351"/>
      <c r="I668" s="351"/>
      <c r="J668" s="351"/>
      <c r="K668" s="351"/>
    </row>
    <row r="669" spans="2:11" x14ac:dyDescent="0.2">
      <c r="B669" s="351"/>
      <c r="C669" s="351"/>
      <c r="D669" s="351"/>
      <c r="E669" s="351"/>
      <c r="F669" s="351"/>
      <c r="G669" s="351"/>
      <c r="H669" s="351"/>
      <c r="I669" s="351"/>
      <c r="J669" s="351"/>
      <c r="K669" s="351"/>
    </row>
    <row r="670" spans="2:11" x14ac:dyDescent="0.2">
      <c r="B670" s="351"/>
      <c r="C670" s="351"/>
      <c r="D670" s="351"/>
      <c r="E670" s="351"/>
      <c r="F670" s="351"/>
      <c r="G670" s="351"/>
      <c r="H670" s="351"/>
      <c r="I670" s="351"/>
      <c r="J670" s="351"/>
      <c r="K670" s="351"/>
    </row>
    <row r="671" spans="2:11" x14ac:dyDescent="0.2">
      <c r="B671" s="351"/>
      <c r="C671" s="351"/>
      <c r="D671" s="351"/>
      <c r="E671" s="351"/>
      <c r="F671" s="351"/>
      <c r="G671" s="351"/>
      <c r="H671" s="351"/>
      <c r="I671" s="351"/>
      <c r="J671" s="351"/>
      <c r="K671" s="351"/>
    </row>
    <row r="672" spans="2:11" x14ac:dyDescent="0.2">
      <c r="B672" s="351"/>
      <c r="C672" s="351"/>
      <c r="D672" s="351"/>
      <c r="E672" s="351"/>
      <c r="F672" s="351"/>
      <c r="G672" s="351"/>
      <c r="H672" s="351"/>
      <c r="I672" s="351"/>
      <c r="J672" s="351"/>
      <c r="K672" s="351"/>
    </row>
    <row r="673" spans="2:11" x14ac:dyDescent="0.2">
      <c r="B673" s="351"/>
      <c r="C673" s="351"/>
      <c r="D673" s="351"/>
      <c r="E673" s="351"/>
      <c r="F673" s="351"/>
      <c r="G673" s="351"/>
      <c r="H673" s="351"/>
      <c r="I673" s="351"/>
      <c r="J673" s="351"/>
      <c r="K673" s="351"/>
    </row>
    <row r="674" spans="2:11" x14ac:dyDescent="0.2">
      <c r="B674" s="351"/>
      <c r="C674" s="351"/>
      <c r="D674" s="351"/>
      <c r="E674" s="351"/>
      <c r="F674" s="351"/>
      <c r="G674" s="351"/>
      <c r="H674" s="351"/>
      <c r="I674" s="351"/>
      <c r="J674" s="351"/>
      <c r="K674" s="351"/>
    </row>
    <row r="675" spans="2:11" x14ac:dyDescent="0.2">
      <c r="B675" s="351"/>
      <c r="C675" s="351"/>
      <c r="D675" s="351"/>
      <c r="E675" s="351"/>
      <c r="F675" s="351"/>
      <c r="G675" s="351"/>
      <c r="H675" s="351"/>
      <c r="I675" s="351"/>
      <c r="J675" s="351"/>
      <c r="K675" s="351"/>
    </row>
    <row r="676" spans="2:11" x14ac:dyDescent="0.2">
      <c r="B676" s="351"/>
      <c r="C676" s="351"/>
      <c r="D676" s="351"/>
      <c r="E676" s="351"/>
      <c r="F676" s="351"/>
      <c r="G676" s="351"/>
      <c r="H676" s="351"/>
      <c r="I676" s="351"/>
      <c r="J676" s="351"/>
      <c r="K676" s="351"/>
    </row>
    <row r="677" spans="2:11" x14ac:dyDescent="0.2">
      <c r="B677" s="351"/>
      <c r="C677" s="351"/>
      <c r="D677" s="351"/>
      <c r="E677" s="351"/>
      <c r="F677" s="351"/>
      <c r="G677" s="351"/>
      <c r="H677" s="351"/>
      <c r="I677" s="351"/>
      <c r="J677" s="351"/>
      <c r="K677" s="351"/>
    </row>
    <row r="678" spans="2:11" x14ac:dyDescent="0.2">
      <c r="B678" s="351"/>
      <c r="C678" s="351"/>
      <c r="D678" s="351"/>
      <c r="E678" s="351"/>
      <c r="F678" s="351"/>
      <c r="G678" s="351"/>
      <c r="H678" s="351"/>
      <c r="I678" s="351"/>
      <c r="J678" s="351"/>
      <c r="K678" s="351"/>
    </row>
    <row r="679" spans="2:11" x14ac:dyDescent="0.2">
      <c r="B679" s="351"/>
      <c r="C679" s="351"/>
      <c r="D679" s="351"/>
      <c r="E679" s="351"/>
      <c r="F679" s="351"/>
      <c r="G679" s="351"/>
      <c r="H679" s="351"/>
      <c r="I679" s="351"/>
      <c r="J679" s="351"/>
      <c r="K679" s="351"/>
    </row>
    <row r="680" spans="2:11" x14ac:dyDescent="0.2">
      <c r="B680" s="351"/>
      <c r="C680" s="351"/>
      <c r="D680" s="351"/>
      <c r="E680" s="351"/>
      <c r="F680" s="351"/>
      <c r="G680" s="351"/>
      <c r="H680" s="351"/>
      <c r="I680" s="351"/>
      <c r="J680" s="351"/>
      <c r="K680" s="351"/>
    </row>
    <row r="681" spans="2:11" x14ac:dyDescent="0.2">
      <c r="B681" s="351"/>
      <c r="C681" s="351"/>
      <c r="D681" s="351"/>
      <c r="E681" s="351"/>
      <c r="F681" s="351"/>
      <c r="G681" s="351"/>
      <c r="H681" s="351"/>
      <c r="I681" s="351"/>
      <c r="J681" s="351"/>
      <c r="K681" s="351"/>
    </row>
    <row r="682" spans="2:11" x14ac:dyDescent="0.2">
      <c r="B682" s="351"/>
      <c r="C682" s="351"/>
      <c r="D682" s="351"/>
      <c r="E682" s="351"/>
      <c r="F682" s="351"/>
      <c r="G682" s="351"/>
      <c r="H682" s="351"/>
      <c r="I682" s="351"/>
      <c r="J682" s="351"/>
      <c r="K682" s="351"/>
    </row>
    <row r="683" spans="2:11" x14ac:dyDescent="0.2">
      <c r="B683" s="351"/>
      <c r="C683" s="351"/>
      <c r="D683" s="351"/>
      <c r="E683" s="351"/>
      <c r="F683" s="351"/>
      <c r="G683" s="351"/>
      <c r="H683" s="351"/>
      <c r="I683" s="351"/>
      <c r="J683" s="351"/>
      <c r="K683" s="351"/>
    </row>
    <row r="684" spans="2:11" x14ac:dyDescent="0.2">
      <c r="B684" s="351"/>
      <c r="C684" s="351"/>
      <c r="D684" s="351"/>
      <c r="E684" s="351"/>
      <c r="F684" s="351"/>
      <c r="G684" s="351"/>
      <c r="H684" s="351"/>
      <c r="I684" s="351"/>
      <c r="J684" s="351"/>
      <c r="K684" s="351"/>
    </row>
    <row r="685" spans="2:11" x14ac:dyDescent="0.2">
      <c r="B685" s="351"/>
      <c r="C685" s="351"/>
      <c r="D685" s="351"/>
      <c r="E685" s="351"/>
      <c r="F685" s="351"/>
      <c r="G685" s="351"/>
      <c r="H685" s="351"/>
      <c r="I685" s="351"/>
      <c r="J685" s="351"/>
      <c r="K685" s="351"/>
    </row>
    <row r="686" spans="2:11" x14ac:dyDescent="0.2">
      <c r="B686" s="351"/>
      <c r="C686" s="351"/>
      <c r="D686" s="351"/>
      <c r="E686" s="351"/>
      <c r="F686" s="351"/>
      <c r="G686" s="351"/>
      <c r="H686" s="351"/>
      <c r="I686" s="351"/>
      <c r="J686" s="351"/>
      <c r="K686" s="351"/>
    </row>
    <row r="687" spans="2:11" x14ac:dyDescent="0.2">
      <c r="B687" s="351"/>
      <c r="C687" s="351"/>
      <c r="D687" s="351"/>
      <c r="E687" s="351"/>
      <c r="F687" s="351"/>
      <c r="G687" s="351"/>
      <c r="H687" s="351"/>
      <c r="I687" s="351"/>
      <c r="J687" s="351"/>
      <c r="K687" s="351"/>
    </row>
    <row r="688" spans="2:11" x14ac:dyDescent="0.2">
      <c r="B688" s="351"/>
      <c r="C688" s="351"/>
      <c r="D688" s="351"/>
      <c r="E688" s="351"/>
      <c r="F688" s="351"/>
      <c r="G688" s="351"/>
      <c r="H688" s="351"/>
      <c r="I688" s="351"/>
      <c r="J688" s="351"/>
      <c r="K688" s="351"/>
    </row>
    <row r="689" spans="2:11" x14ac:dyDescent="0.2">
      <c r="B689" s="351"/>
      <c r="C689" s="351"/>
      <c r="D689" s="351"/>
      <c r="E689" s="351"/>
      <c r="F689" s="351"/>
      <c r="G689" s="351"/>
      <c r="H689" s="351"/>
      <c r="I689" s="351"/>
      <c r="J689" s="351"/>
      <c r="K689" s="351"/>
    </row>
    <row r="690" spans="2:11" x14ac:dyDescent="0.2">
      <c r="B690" s="351"/>
      <c r="C690" s="351"/>
      <c r="D690" s="351"/>
      <c r="E690" s="351"/>
      <c r="F690" s="351"/>
      <c r="G690" s="351"/>
      <c r="H690" s="351"/>
      <c r="I690" s="351"/>
      <c r="J690" s="351"/>
      <c r="K690" s="351"/>
    </row>
    <row r="691" spans="2:11" x14ac:dyDescent="0.2">
      <c r="B691" s="351"/>
      <c r="C691" s="351"/>
      <c r="D691" s="351"/>
      <c r="E691" s="351"/>
      <c r="F691" s="351"/>
      <c r="G691" s="351"/>
      <c r="H691" s="351"/>
      <c r="I691" s="351"/>
      <c r="J691" s="351"/>
      <c r="K691" s="351"/>
    </row>
    <row r="692" spans="2:11" x14ac:dyDescent="0.2">
      <c r="B692" s="351"/>
      <c r="C692" s="351"/>
      <c r="D692" s="351"/>
      <c r="E692" s="351"/>
      <c r="F692" s="351"/>
      <c r="G692" s="351"/>
      <c r="H692" s="351"/>
      <c r="I692" s="351"/>
      <c r="J692" s="351"/>
      <c r="K692" s="351"/>
    </row>
    <row r="693" spans="2:11" x14ac:dyDescent="0.2">
      <c r="B693" s="351"/>
      <c r="C693" s="351"/>
      <c r="D693" s="351"/>
      <c r="E693" s="351"/>
      <c r="F693" s="351"/>
      <c r="G693" s="351"/>
      <c r="H693" s="351"/>
      <c r="I693" s="351"/>
      <c r="J693" s="351"/>
      <c r="K693" s="351"/>
    </row>
    <row r="694" spans="2:11" x14ac:dyDescent="0.2">
      <c r="B694" s="351"/>
      <c r="C694" s="351"/>
      <c r="D694" s="351"/>
      <c r="E694" s="351"/>
      <c r="F694" s="351"/>
      <c r="G694" s="351"/>
      <c r="H694" s="351"/>
      <c r="I694" s="351"/>
      <c r="J694" s="351"/>
      <c r="K694" s="351"/>
    </row>
    <row r="695" spans="2:11" x14ac:dyDescent="0.2">
      <c r="B695" s="351"/>
      <c r="C695" s="351"/>
      <c r="D695" s="351"/>
      <c r="E695" s="351"/>
      <c r="F695" s="351"/>
      <c r="G695" s="351"/>
      <c r="H695" s="351"/>
      <c r="I695" s="351"/>
      <c r="J695" s="351"/>
      <c r="K695" s="351"/>
    </row>
    <row r="696" spans="2:11" x14ac:dyDescent="0.2">
      <c r="B696" s="351"/>
      <c r="C696" s="351"/>
      <c r="D696" s="351"/>
      <c r="E696" s="351"/>
      <c r="F696" s="351"/>
      <c r="G696" s="351"/>
      <c r="H696" s="351"/>
      <c r="I696" s="351"/>
      <c r="J696" s="351"/>
      <c r="K696" s="351"/>
    </row>
    <row r="697" spans="2:11" x14ac:dyDescent="0.2">
      <c r="B697" s="351"/>
      <c r="C697" s="351"/>
      <c r="D697" s="351"/>
      <c r="E697" s="351"/>
      <c r="F697" s="351"/>
      <c r="G697" s="351"/>
      <c r="H697" s="351"/>
      <c r="I697" s="351"/>
      <c r="J697" s="351"/>
      <c r="K697" s="351"/>
    </row>
    <row r="698" spans="2:11" x14ac:dyDescent="0.2">
      <c r="B698" s="351"/>
      <c r="C698" s="351"/>
      <c r="D698" s="351"/>
      <c r="E698" s="351"/>
      <c r="F698" s="351"/>
      <c r="G698" s="351"/>
      <c r="H698" s="351"/>
      <c r="I698" s="351"/>
      <c r="J698" s="351"/>
      <c r="K698" s="351"/>
    </row>
    <row r="699" spans="2:11" x14ac:dyDescent="0.2">
      <c r="B699" s="351"/>
      <c r="C699" s="351"/>
      <c r="D699" s="351"/>
      <c r="E699" s="351"/>
      <c r="F699" s="351"/>
      <c r="G699" s="351"/>
      <c r="H699" s="351"/>
      <c r="I699" s="351"/>
      <c r="J699" s="351"/>
      <c r="K699" s="351"/>
    </row>
    <row r="700" spans="2:11" x14ac:dyDescent="0.2">
      <c r="B700" s="351"/>
      <c r="C700" s="351"/>
      <c r="D700" s="351"/>
      <c r="E700" s="351"/>
      <c r="F700" s="351"/>
      <c r="G700" s="351"/>
      <c r="H700" s="351"/>
      <c r="I700" s="351"/>
      <c r="J700" s="351"/>
      <c r="K700" s="351"/>
    </row>
    <row r="701" spans="2:11" x14ac:dyDescent="0.2">
      <c r="B701" s="351"/>
      <c r="C701" s="351"/>
      <c r="D701" s="351"/>
      <c r="E701" s="351"/>
      <c r="F701" s="351"/>
      <c r="G701" s="351"/>
      <c r="H701" s="351"/>
      <c r="I701" s="351"/>
      <c r="J701" s="351"/>
      <c r="K701" s="351"/>
    </row>
    <row r="702" spans="2:11" x14ac:dyDescent="0.2">
      <c r="B702" s="351"/>
      <c r="C702" s="351"/>
      <c r="D702" s="351"/>
      <c r="E702" s="351"/>
      <c r="F702" s="351"/>
      <c r="G702" s="351"/>
      <c r="H702" s="351"/>
      <c r="I702" s="351"/>
      <c r="J702" s="351"/>
      <c r="K702" s="351"/>
    </row>
    <row r="703" spans="2:11" x14ac:dyDescent="0.2">
      <c r="B703" s="351"/>
      <c r="C703" s="351"/>
      <c r="D703" s="351"/>
      <c r="E703" s="351"/>
      <c r="F703" s="351"/>
      <c r="G703" s="351"/>
      <c r="H703" s="351"/>
      <c r="I703" s="351"/>
      <c r="J703" s="351"/>
      <c r="K703" s="351"/>
    </row>
    <row r="704" spans="2:11" x14ac:dyDescent="0.2">
      <c r="B704" s="351"/>
      <c r="C704" s="351"/>
      <c r="D704" s="351"/>
      <c r="E704" s="351"/>
      <c r="F704" s="351"/>
      <c r="G704" s="351"/>
      <c r="H704" s="351"/>
      <c r="I704" s="351"/>
      <c r="J704" s="351"/>
      <c r="K704" s="351"/>
    </row>
    <row r="705" spans="2:11" x14ac:dyDescent="0.2">
      <c r="B705" s="351"/>
      <c r="C705" s="351"/>
      <c r="D705" s="351"/>
      <c r="E705" s="351"/>
      <c r="F705" s="351"/>
      <c r="G705" s="351"/>
      <c r="H705" s="351"/>
      <c r="I705" s="351"/>
      <c r="J705" s="351"/>
      <c r="K705" s="351"/>
    </row>
    <row r="706" spans="2:11" x14ac:dyDescent="0.2">
      <c r="B706" s="351"/>
      <c r="C706" s="351"/>
      <c r="D706" s="351"/>
      <c r="E706" s="351"/>
      <c r="F706" s="351"/>
      <c r="G706" s="351"/>
      <c r="H706" s="351"/>
      <c r="I706" s="351"/>
      <c r="J706" s="351"/>
      <c r="K706" s="351"/>
    </row>
    <row r="707" spans="2:11" x14ac:dyDescent="0.2">
      <c r="B707" s="351"/>
      <c r="C707" s="351"/>
      <c r="D707" s="351"/>
      <c r="E707" s="351"/>
      <c r="F707" s="351"/>
      <c r="G707" s="351"/>
      <c r="H707" s="351"/>
      <c r="I707" s="351"/>
      <c r="J707" s="351"/>
      <c r="K707" s="351"/>
    </row>
    <row r="708" spans="2:11" x14ac:dyDescent="0.2">
      <c r="B708" s="351"/>
      <c r="C708" s="351"/>
      <c r="D708" s="351"/>
      <c r="E708" s="351"/>
      <c r="F708" s="351"/>
      <c r="G708" s="351"/>
      <c r="H708" s="351"/>
      <c r="I708" s="351"/>
      <c r="J708" s="351"/>
      <c r="K708" s="351"/>
    </row>
    <row r="709" spans="2:11" x14ac:dyDescent="0.2">
      <c r="B709" s="351"/>
      <c r="C709" s="351"/>
      <c r="D709" s="351"/>
      <c r="E709" s="351"/>
      <c r="F709" s="351"/>
      <c r="G709" s="351"/>
      <c r="H709" s="351"/>
      <c r="I709" s="351"/>
      <c r="J709" s="351"/>
      <c r="K709" s="351"/>
    </row>
    <row r="710" spans="2:11" x14ac:dyDescent="0.2">
      <c r="B710" s="351"/>
      <c r="C710" s="351"/>
      <c r="D710" s="351"/>
      <c r="E710" s="351"/>
      <c r="F710" s="351"/>
      <c r="G710" s="351"/>
      <c r="H710" s="351"/>
      <c r="I710" s="351"/>
      <c r="J710" s="351"/>
      <c r="K710" s="351"/>
    </row>
    <row r="711" spans="2:11" x14ac:dyDescent="0.2">
      <c r="B711" s="351"/>
      <c r="C711" s="351"/>
      <c r="D711" s="351"/>
      <c r="E711" s="351"/>
      <c r="F711" s="351"/>
      <c r="G711" s="351"/>
      <c r="H711" s="351"/>
      <c r="I711" s="351"/>
      <c r="J711" s="351"/>
      <c r="K711" s="351"/>
    </row>
    <row r="712" spans="2:11" x14ac:dyDescent="0.2">
      <c r="B712" s="351"/>
      <c r="C712" s="351"/>
      <c r="D712" s="351"/>
      <c r="E712" s="351"/>
      <c r="F712" s="351"/>
      <c r="G712" s="351"/>
      <c r="H712" s="351"/>
      <c r="I712" s="351"/>
      <c r="J712" s="351"/>
      <c r="K712" s="351"/>
    </row>
    <row r="713" spans="2:11" x14ac:dyDescent="0.2">
      <c r="B713" s="351"/>
      <c r="C713" s="351"/>
      <c r="D713" s="351"/>
      <c r="E713" s="351"/>
      <c r="F713" s="351"/>
      <c r="G713" s="351"/>
      <c r="H713" s="351"/>
      <c r="I713" s="351"/>
      <c r="J713" s="351"/>
      <c r="K713" s="351"/>
    </row>
    <row r="714" spans="2:11" x14ac:dyDescent="0.2">
      <c r="B714" s="351"/>
      <c r="C714" s="351"/>
      <c r="D714" s="351"/>
      <c r="E714" s="351"/>
      <c r="F714" s="351"/>
      <c r="G714" s="351"/>
      <c r="H714" s="351"/>
      <c r="I714" s="351"/>
      <c r="J714" s="351"/>
      <c r="K714" s="351"/>
    </row>
    <row r="715" spans="2:11" x14ac:dyDescent="0.2">
      <c r="B715" s="351"/>
      <c r="C715" s="351"/>
      <c r="D715" s="351"/>
      <c r="E715" s="351"/>
      <c r="F715" s="351"/>
      <c r="G715" s="351"/>
      <c r="H715" s="351"/>
      <c r="I715" s="351"/>
      <c r="J715" s="351"/>
      <c r="K715" s="351"/>
    </row>
    <row r="716" spans="2:11" x14ac:dyDescent="0.2">
      <c r="B716" s="351"/>
      <c r="C716" s="351"/>
      <c r="D716" s="351"/>
      <c r="E716" s="351"/>
      <c r="F716" s="351"/>
      <c r="G716" s="351"/>
      <c r="H716" s="351"/>
      <c r="I716" s="351"/>
      <c r="J716" s="351"/>
      <c r="K716" s="351"/>
    </row>
    <row r="717" spans="2:11" x14ac:dyDescent="0.2">
      <c r="B717" s="351"/>
      <c r="C717" s="351"/>
      <c r="D717" s="351"/>
      <c r="E717" s="351"/>
      <c r="F717" s="351"/>
      <c r="G717" s="351"/>
      <c r="H717" s="351"/>
      <c r="I717" s="351"/>
      <c r="J717" s="351"/>
      <c r="K717" s="351"/>
    </row>
    <row r="718" spans="2:11" x14ac:dyDescent="0.2">
      <c r="B718" s="351"/>
      <c r="C718" s="351"/>
      <c r="D718" s="351"/>
      <c r="E718" s="351"/>
      <c r="F718" s="351"/>
      <c r="G718" s="351"/>
      <c r="H718" s="351"/>
      <c r="I718" s="351"/>
      <c r="J718" s="351"/>
      <c r="K718" s="351"/>
    </row>
    <row r="719" spans="2:11" x14ac:dyDescent="0.2">
      <c r="B719" s="351"/>
      <c r="C719" s="351"/>
      <c r="D719" s="351"/>
      <c r="E719" s="351"/>
      <c r="F719" s="351"/>
      <c r="G719" s="351"/>
      <c r="H719" s="351"/>
      <c r="I719" s="351"/>
      <c r="J719" s="351"/>
      <c r="K719" s="351"/>
    </row>
    <row r="720" spans="2:11" x14ac:dyDescent="0.2">
      <c r="B720" s="351"/>
      <c r="C720" s="351"/>
      <c r="D720" s="351"/>
      <c r="E720" s="351"/>
      <c r="F720" s="351"/>
      <c r="G720" s="351"/>
      <c r="H720" s="351"/>
      <c r="I720" s="351"/>
      <c r="J720" s="351"/>
      <c r="K720" s="351"/>
    </row>
    <row r="721" spans="2:11" x14ac:dyDescent="0.2">
      <c r="B721" s="351"/>
      <c r="C721" s="351"/>
      <c r="D721" s="351"/>
      <c r="E721" s="351"/>
      <c r="F721" s="351"/>
      <c r="G721" s="351"/>
      <c r="H721" s="351"/>
      <c r="I721" s="351"/>
      <c r="J721" s="351"/>
      <c r="K721" s="351"/>
    </row>
    <row r="722" spans="2:11" x14ac:dyDescent="0.2">
      <c r="B722" s="351"/>
      <c r="C722" s="351"/>
      <c r="D722" s="351"/>
      <c r="E722" s="351"/>
      <c r="F722" s="351"/>
      <c r="G722" s="351"/>
      <c r="H722" s="351"/>
      <c r="I722" s="351"/>
      <c r="J722" s="351"/>
      <c r="K722" s="351"/>
    </row>
    <row r="723" spans="2:11" x14ac:dyDescent="0.2">
      <c r="B723" s="351"/>
      <c r="C723" s="351"/>
      <c r="D723" s="351"/>
      <c r="E723" s="351"/>
      <c r="F723" s="351"/>
      <c r="G723" s="351"/>
      <c r="H723" s="351"/>
      <c r="I723" s="351"/>
      <c r="J723" s="351"/>
      <c r="K723" s="351"/>
    </row>
    <row r="724" spans="2:11" x14ac:dyDescent="0.2">
      <c r="B724" s="351"/>
      <c r="C724" s="351"/>
      <c r="D724" s="351"/>
      <c r="E724" s="351"/>
      <c r="F724" s="351"/>
      <c r="G724" s="351"/>
      <c r="H724" s="351"/>
      <c r="I724" s="351"/>
      <c r="J724" s="351"/>
      <c r="K724" s="351"/>
    </row>
    <row r="725" spans="2:11" x14ac:dyDescent="0.2">
      <c r="B725" s="351"/>
      <c r="C725" s="351"/>
      <c r="D725" s="351"/>
      <c r="E725" s="351"/>
      <c r="F725" s="351"/>
      <c r="G725" s="351"/>
      <c r="H725" s="351"/>
      <c r="I725" s="351"/>
      <c r="J725" s="351"/>
      <c r="K725" s="351"/>
    </row>
    <row r="726" spans="2:11" x14ac:dyDescent="0.2">
      <c r="B726" s="351"/>
      <c r="C726" s="351"/>
      <c r="D726" s="351"/>
      <c r="E726" s="351"/>
      <c r="F726" s="351"/>
      <c r="G726" s="351"/>
      <c r="H726" s="351"/>
      <c r="I726" s="351"/>
      <c r="J726" s="351"/>
      <c r="K726" s="351"/>
    </row>
    <row r="727" spans="2:11" x14ac:dyDescent="0.2">
      <c r="B727" s="351"/>
      <c r="C727" s="351"/>
      <c r="D727" s="351"/>
      <c r="E727" s="351"/>
      <c r="F727" s="351"/>
      <c r="G727" s="351"/>
      <c r="H727" s="351"/>
      <c r="I727" s="351"/>
      <c r="J727" s="351"/>
      <c r="K727" s="351"/>
    </row>
    <row r="728" spans="2:11" x14ac:dyDescent="0.2">
      <c r="B728" s="351"/>
      <c r="C728" s="351"/>
      <c r="D728" s="351"/>
      <c r="E728" s="351"/>
      <c r="F728" s="351"/>
      <c r="G728" s="351"/>
      <c r="H728" s="351"/>
      <c r="I728" s="351"/>
      <c r="J728" s="351"/>
      <c r="K728" s="351"/>
    </row>
    <row r="729" spans="2:11" x14ac:dyDescent="0.2">
      <c r="B729" s="351"/>
      <c r="C729" s="351"/>
      <c r="D729" s="351"/>
      <c r="E729" s="351"/>
      <c r="F729" s="351"/>
      <c r="G729" s="351"/>
      <c r="H729" s="351"/>
      <c r="I729" s="351"/>
      <c r="J729" s="351"/>
      <c r="K729" s="351"/>
    </row>
    <row r="730" spans="2:11" x14ac:dyDescent="0.2">
      <c r="B730" s="351"/>
      <c r="C730" s="351"/>
      <c r="D730" s="351"/>
      <c r="E730" s="351"/>
      <c r="F730" s="351"/>
      <c r="G730" s="351"/>
      <c r="H730" s="351"/>
      <c r="I730" s="351"/>
      <c r="J730" s="351"/>
      <c r="K730" s="351"/>
    </row>
    <row r="731" spans="2:11" x14ac:dyDescent="0.2">
      <c r="B731" s="351"/>
      <c r="C731" s="351"/>
      <c r="D731" s="351"/>
      <c r="E731" s="351"/>
      <c r="F731" s="351"/>
      <c r="G731" s="351"/>
      <c r="H731" s="351"/>
      <c r="I731" s="351"/>
      <c r="J731" s="351"/>
      <c r="K731" s="351"/>
    </row>
    <row r="732" spans="2:11" x14ac:dyDescent="0.2">
      <c r="B732" s="351"/>
      <c r="C732" s="351"/>
      <c r="D732" s="351"/>
      <c r="E732" s="351"/>
      <c r="F732" s="351"/>
      <c r="G732" s="351"/>
      <c r="H732" s="351"/>
      <c r="I732" s="351"/>
      <c r="J732" s="351"/>
      <c r="K732" s="351"/>
    </row>
    <row r="733" spans="2:11" x14ac:dyDescent="0.2">
      <c r="B733" s="351"/>
      <c r="C733" s="351"/>
      <c r="D733" s="351"/>
      <c r="E733" s="351"/>
      <c r="F733" s="351"/>
      <c r="G733" s="351"/>
      <c r="H733" s="351"/>
      <c r="I733" s="351"/>
      <c r="J733" s="351"/>
      <c r="K733" s="351"/>
    </row>
    <row r="734" spans="2:11" x14ac:dyDescent="0.2">
      <c r="B734" s="351"/>
      <c r="C734" s="351"/>
      <c r="D734" s="351"/>
      <c r="E734" s="351"/>
      <c r="F734" s="351"/>
      <c r="G734" s="351"/>
      <c r="H734" s="351"/>
      <c r="I734" s="351"/>
      <c r="J734" s="351"/>
      <c r="K734" s="351"/>
    </row>
    <row r="735" spans="2:11" x14ac:dyDescent="0.2">
      <c r="B735" s="351"/>
      <c r="C735" s="351"/>
      <c r="D735" s="351"/>
      <c r="E735" s="351"/>
      <c r="F735" s="351"/>
      <c r="G735" s="351"/>
      <c r="H735" s="351"/>
      <c r="I735" s="351"/>
      <c r="J735" s="351"/>
      <c r="K735" s="351"/>
    </row>
    <row r="736" spans="2:11" x14ac:dyDescent="0.2">
      <c r="B736" s="351"/>
      <c r="C736" s="351"/>
      <c r="D736" s="351"/>
      <c r="E736" s="351"/>
      <c r="F736" s="351"/>
      <c r="G736" s="351"/>
      <c r="H736" s="351"/>
      <c r="I736" s="351"/>
      <c r="J736" s="351"/>
      <c r="K736" s="351"/>
    </row>
    <row r="737" spans="2:11" x14ac:dyDescent="0.2">
      <c r="B737" s="351"/>
      <c r="C737" s="351"/>
      <c r="D737" s="351"/>
      <c r="E737" s="351"/>
      <c r="F737" s="351"/>
      <c r="G737" s="351"/>
      <c r="H737" s="351"/>
      <c r="I737" s="351"/>
      <c r="J737" s="351"/>
      <c r="K737" s="351"/>
    </row>
    <row r="738" spans="2:11" x14ac:dyDescent="0.2">
      <c r="B738" s="351"/>
      <c r="C738" s="351"/>
      <c r="D738" s="351"/>
      <c r="E738" s="351"/>
      <c r="F738" s="351"/>
      <c r="G738" s="351"/>
      <c r="H738" s="351"/>
      <c r="I738" s="351"/>
      <c r="J738" s="351"/>
      <c r="K738" s="351"/>
    </row>
    <row r="739" spans="2:11" x14ac:dyDescent="0.2">
      <c r="B739" s="351"/>
      <c r="C739" s="351"/>
      <c r="D739" s="351"/>
      <c r="E739" s="351"/>
      <c r="F739" s="351"/>
      <c r="G739" s="351"/>
      <c r="H739" s="351"/>
      <c r="I739" s="351"/>
      <c r="J739" s="351"/>
      <c r="K739" s="351"/>
    </row>
    <row r="740" spans="2:11" x14ac:dyDescent="0.2">
      <c r="B740" s="351"/>
      <c r="C740" s="351"/>
      <c r="D740" s="351"/>
      <c r="E740" s="351"/>
      <c r="F740" s="351"/>
      <c r="G740" s="351"/>
      <c r="H740" s="351"/>
      <c r="I740" s="351"/>
      <c r="J740" s="351"/>
      <c r="K740" s="351"/>
    </row>
    <row r="741" spans="2:11" x14ac:dyDescent="0.2">
      <c r="B741" s="351"/>
      <c r="C741" s="351"/>
      <c r="D741" s="351"/>
      <c r="E741" s="351"/>
      <c r="F741" s="351"/>
      <c r="G741" s="351"/>
      <c r="H741" s="351"/>
      <c r="I741" s="351"/>
      <c r="J741" s="351"/>
      <c r="K741" s="351"/>
    </row>
    <row r="742" spans="2:11" x14ac:dyDescent="0.2">
      <c r="B742" s="351"/>
      <c r="C742" s="351"/>
      <c r="D742" s="351"/>
      <c r="E742" s="351"/>
      <c r="F742" s="351"/>
      <c r="G742" s="351"/>
      <c r="H742" s="351"/>
      <c r="I742" s="351"/>
      <c r="J742" s="351"/>
      <c r="K742" s="351"/>
    </row>
    <row r="743" spans="2:11" x14ac:dyDescent="0.2">
      <c r="B743" s="351"/>
      <c r="C743" s="351"/>
      <c r="D743" s="351"/>
      <c r="E743" s="351"/>
      <c r="F743" s="351"/>
      <c r="G743" s="351"/>
      <c r="H743" s="351"/>
      <c r="I743" s="351"/>
      <c r="J743" s="351"/>
      <c r="K743" s="351"/>
    </row>
    <row r="744" spans="2:11" x14ac:dyDescent="0.2">
      <c r="B744" s="351"/>
      <c r="C744" s="351"/>
      <c r="D744" s="351"/>
      <c r="E744" s="351"/>
      <c r="F744" s="351"/>
      <c r="G744" s="351"/>
      <c r="H744" s="351"/>
      <c r="I744" s="351"/>
      <c r="J744" s="351"/>
      <c r="K744" s="351"/>
    </row>
    <row r="745" spans="2:11" x14ac:dyDescent="0.2">
      <c r="B745" s="351"/>
      <c r="C745" s="351"/>
      <c r="D745" s="351"/>
      <c r="E745" s="351"/>
      <c r="F745" s="351"/>
      <c r="G745" s="351"/>
      <c r="H745" s="351"/>
      <c r="I745" s="351"/>
      <c r="J745" s="351"/>
      <c r="K745" s="351"/>
    </row>
    <row r="746" spans="2:11" x14ac:dyDescent="0.2">
      <c r="B746" s="351"/>
      <c r="C746" s="351"/>
      <c r="D746" s="351"/>
      <c r="E746" s="351"/>
      <c r="F746" s="351"/>
      <c r="G746" s="351"/>
      <c r="H746" s="351"/>
      <c r="I746" s="351"/>
      <c r="J746" s="351"/>
      <c r="K746" s="351"/>
    </row>
    <row r="747" spans="2:11" x14ac:dyDescent="0.2">
      <c r="B747" s="351"/>
      <c r="C747" s="351"/>
      <c r="D747" s="351"/>
      <c r="E747" s="351"/>
      <c r="F747" s="351"/>
      <c r="G747" s="351"/>
      <c r="H747" s="351"/>
      <c r="I747" s="351"/>
      <c r="J747" s="351"/>
      <c r="K747" s="351"/>
    </row>
    <row r="748" spans="2:11" x14ac:dyDescent="0.2">
      <c r="B748" s="351"/>
      <c r="C748" s="351"/>
      <c r="D748" s="351"/>
      <c r="E748" s="351"/>
      <c r="F748" s="351"/>
      <c r="G748" s="351"/>
      <c r="H748" s="351"/>
      <c r="I748" s="351"/>
      <c r="J748" s="351"/>
      <c r="K748" s="351"/>
    </row>
    <row r="749" spans="2:11" x14ac:dyDescent="0.2">
      <c r="B749" s="351"/>
      <c r="C749" s="351"/>
      <c r="D749" s="351"/>
      <c r="E749" s="351"/>
      <c r="F749" s="351"/>
      <c r="G749" s="351"/>
      <c r="H749" s="351"/>
      <c r="I749" s="351"/>
      <c r="J749" s="351"/>
      <c r="K749" s="351"/>
    </row>
    <row r="750" spans="2:11" x14ac:dyDescent="0.2">
      <c r="B750" s="351"/>
      <c r="C750" s="351"/>
      <c r="D750" s="351"/>
      <c r="E750" s="351"/>
      <c r="F750" s="351"/>
      <c r="G750" s="351"/>
      <c r="H750" s="351"/>
      <c r="I750" s="351"/>
      <c r="J750" s="351"/>
      <c r="K750" s="351"/>
    </row>
    <row r="751" spans="2:11" x14ac:dyDescent="0.2">
      <c r="B751" s="351"/>
      <c r="C751" s="351"/>
      <c r="D751" s="351"/>
      <c r="E751" s="351"/>
      <c r="F751" s="351"/>
      <c r="G751" s="351"/>
      <c r="H751" s="351"/>
      <c r="I751" s="351"/>
      <c r="J751" s="351"/>
      <c r="K751" s="351"/>
    </row>
    <row r="752" spans="2:11" x14ac:dyDescent="0.2">
      <c r="B752" s="351"/>
      <c r="C752" s="351"/>
      <c r="D752" s="351"/>
      <c r="E752" s="351"/>
      <c r="F752" s="351"/>
      <c r="G752" s="351"/>
      <c r="H752" s="351"/>
      <c r="I752" s="351"/>
      <c r="J752" s="351"/>
      <c r="K752" s="351"/>
    </row>
    <row r="753" spans="2:11" x14ac:dyDescent="0.2">
      <c r="B753" s="351"/>
      <c r="C753" s="351"/>
      <c r="D753" s="351"/>
      <c r="E753" s="351"/>
      <c r="F753" s="351"/>
      <c r="G753" s="351"/>
      <c r="H753" s="351"/>
      <c r="I753" s="351"/>
      <c r="J753" s="351"/>
      <c r="K753" s="351"/>
    </row>
    <row r="754" spans="2:11" x14ac:dyDescent="0.2">
      <c r="B754" s="351"/>
      <c r="C754" s="351"/>
      <c r="D754" s="351"/>
      <c r="E754" s="351"/>
      <c r="F754" s="351"/>
      <c r="G754" s="351"/>
      <c r="H754" s="351"/>
      <c r="I754" s="351"/>
      <c r="J754" s="351"/>
      <c r="K754" s="351"/>
    </row>
    <row r="755" spans="2:11" x14ac:dyDescent="0.2">
      <c r="B755" s="351"/>
      <c r="C755" s="351"/>
      <c r="D755" s="351"/>
      <c r="E755" s="351"/>
      <c r="F755" s="351"/>
      <c r="G755" s="351"/>
      <c r="H755" s="351"/>
      <c r="I755" s="351"/>
      <c r="J755" s="351"/>
      <c r="K755" s="351"/>
    </row>
    <row r="756" spans="2:11" x14ac:dyDescent="0.2">
      <c r="B756" s="351"/>
      <c r="C756" s="351"/>
      <c r="D756" s="351"/>
      <c r="E756" s="351"/>
      <c r="F756" s="351"/>
      <c r="G756" s="351"/>
      <c r="H756" s="351"/>
      <c r="I756" s="351"/>
      <c r="J756" s="351"/>
      <c r="K756" s="351"/>
    </row>
    <row r="757" spans="2:11" x14ac:dyDescent="0.2">
      <c r="B757" s="351"/>
      <c r="C757" s="351"/>
      <c r="D757" s="351"/>
      <c r="E757" s="351"/>
      <c r="F757" s="351"/>
      <c r="G757" s="351"/>
      <c r="H757" s="351"/>
      <c r="I757" s="351"/>
      <c r="J757" s="351"/>
      <c r="K757" s="351"/>
    </row>
    <row r="758" spans="2:11" x14ac:dyDescent="0.2">
      <c r="B758" s="351"/>
      <c r="C758" s="351"/>
      <c r="D758" s="351"/>
      <c r="E758" s="351"/>
      <c r="F758" s="351"/>
      <c r="G758" s="351"/>
      <c r="H758" s="351"/>
      <c r="I758" s="351"/>
      <c r="J758" s="351"/>
      <c r="K758" s="351"/>
    </row>
    <row r="759" spans="2:11" x14ac:dyDescent="0.2">
      <c r="B759" s="351"/>
      <c r="C759" s="351"/>
      <c r="D759" s="351"/>
      <c r="E759" s="351"/>
      <c r="F759" s="351"/>
      <c r="G759" s="351"/>
      <c r="H759" s="351"/>
      <c r="I759" s="351"/>
      <c r="J759" s="351"/>
      <c r="K759" s="351"/>
    </row>
    <row r="760" spans="2:11" x14ac:dyDescent="0.2">
      <c r="B760" s="351"/>
      <c r="C760" s="351"/>
      <c r="D760" s="351"/>
      <c r="E760" s="351"/>
      <c r="F760" s="351"/>
      <c r="G760" s="351"/>
      <c r="H760" s="351"/>
      <c r="I760" s="351"/>
      <c r="J760" s="351"/>
      <c r="K760" s="351"/>
    </row>
    <row r="761" spans="2:11" x14ac:dyDescent="0.2">
      <c r="B761" s="351"/>
      <c r="C761" s="351"/>
      <c r="D761" s="351"/>
      <c r="E761" s="351"/>
      <c r="F761" s="351"/>
      <c r="G761" s="351"/>
      <c r="H761" s="351"/>
      <c r="I761" s="351"/>
      <c r="J761" s="351"/>
      <c r="K761" s="351"/>
    </row>
    <row r="762" spans="2:11" x14ac:dyDescent="0.2">
      <c r="B762" s="351"/>
      <c r="C762" s="351"/>
      <c r="D762" s="351"/>
      <c r="E762" s="351"/>
      <c r="F762" s="351"/>
      <c r="G762" s="351"/>
      <c r="H762" s="351"/>
      <c r="I762" s="351"/>
      <c r="J762" s="351"/>
      <c r="K762" s="351"/>
    </row>
    <row r="763" spans="2:11" x14ac:dyDescent="0.2">
      <c r="B763" s="351"/>
      <c r="C763" s="351"/>
      <c r="D763" s="351"/>
      <c r="E763" s="351"/>
      <c r="F763" s="351"/>
      <c r="G763" s="351"/>
      <c r="H763" s="351"/>
      <c r="I763" s="351"/>
      <c r="J763" s="351"/>
      <c r="K763" s="351"/>
    </row>
    <row r="764" spans="2:11" x14ac:dyDescent="0.2">
      <c r="B764" s="351"/>
      <c r="C764" s="351"/>
      <c r="D764" s="351"/>
      <c r="E764" s="351"/>
      <c r="F764" s="351"/>
      <c r="G764" s="351"/>
      <c r="H764" s="351"/>
      <c r="I764" s="351"/>
      <c r="J764" s="351"/>
      <c r="K764" s="351"/>
    </row>
    <row r="765" spans="2:11" x14ac:dyDescent="0.2">
      <c r="B765" s="351"/>
      <c r="C765" s="351"/>
      <c r="D765" s="351"/>
      <c r="E765" s="351"/>
      <c r="F765" s="351"/>
      <c r="G765" s="351"/>
      <c r="H765" s="351"/>
      <c r="I765" s="351"/>
      <c r="J765" s="351"/>
      <c r="K765" s="351"/>
    </row>
    <row r="766" spans="2:11" x14ac:dyDescent="0.2">
      <c r="B766" s="351"/>
      <c r="C766" s="351"/>
      <c r="D766" s="351"/>
      <c r="E766" s="351"/>
      <c r="F766" s="351"/>
      <c r="G766" s="351"/>
      <c r="H766" s="351"/>
      <c r="I766" s="351"/>
      <c r="J766" s="351"/>
      <c r="K766" s="351"/>
    </row>
    <row r="767" spans="2:11" x14ac:dyDescent="0.2">
      <c r="B767" s="351"/>
      <c r="C767" s="351"/>
      <c r="D767" s="351"/>
      <c r="E767" s="351"/>
      <c r="F767" s="351"/>
      <c r="G767" s="351"/>
      <c r="H767" s="351"/>
      <c r="I767" s="351"/>
      <c r="J767" s="351"/>
      <c r="K767" s="351"/>
    </row>
    <row r="768" spans="2:11" x14ac:dyDescent="0.2">
      <c r="B768" s="351"/>
      <c r="C768" s="351"/>
      <c r="D768" s="351"/>
      <c r="E768" s="351"/>
      <c r="F768" s="351"/>
      <c r="G768" s="351"/>
      <c r="H768" s="351"/>
      <c r="I768" s="351"/>
      <c r="J768" s="351"/>
      <c r="K768" s="351"/>
    </row>
    <row r="769" spans="2:11" x14ac:dyDescent="0.2">
      <c r="B769" s="351"/>
      <c r="C769" s="351"/>
      <c r="D769" s="351"/>
      <c r="E769" s="351"/>
      <c r="F769" s="351"/>
      <c r="G769" s="351"/>
      <c r="H769" s="351"/>
      <c r="I769" s="351"/>
      <c r="J769" s="351"/>
      <c r="K769" s="351"/>
    </row>
    <row r="770" spans="2:11" x14ac:dyDescent="0.2">
      <c r="B770" s="351"/>
      <c r="C770" s="351"/>
      <c r="D770" s="351"/>
      <c r="E770" s="351"/>
      <c r="F770" s="351"/>
      <c r="G770" s="351"/>
      <c r="H770" s="351"/>
      <c r="I770" s="351"/>
      <c r="J770" s="351"/>
      <c r="K770" s="351"/>
    </row>
    <row r="771" spans="2:11" x14ac:dyDescent="0.2">
      <c r="B771" s="351"/>
      <c r="C771" s="351"/>
      <c r="D771" s="351"/>
      <c r="E771" s="351"/>
      <c r="F771" s="351"/>
      <c r="G771" s="351"/>
      <c r="H771" s="351"/>
      <c r="I771" s="351"/>
      <c r="J771" s="351"/>
      <c r="K771" s="351"/>
    </row>
    <row r="772" spans="2:11" x14ac:dyDescent="0.2">
      <c r="B772" s="351"/>
      <c r="C772" s="351"/>
      <c r="D772" s="351"/>
      <c r="E772" s="351"/>
      <c r="F772" s="351"/>
      <c r="G772" s="351"/>
      <c r="H772" s="351"/>
      <c r="I772" s="351"/>
      <c r="J772" s="351"/>
      <c r="K772" s="351"/>
    </row>
    <row r="773" spans="2:11" x14ac:dyDescent="0.2">
      <c r="B773" s="351"/>
      <c r="C773" s="351"/>
      <c r="D773" s="351"/>
      <c r="E773" s="351"/>
      <c r="F773" s="351"/>
      <c r="G773" s="351"/>
      <c r="H773" s="351"/>
      <c r="I773" s="351"/>
      <c r="J773" s="351"/>
      <c r="K773" s="351"/>
    </row>
    <row r="774" spans="2:11" x14ac:dyDescent="0.2">
      <c r="B774" s="351"/>
      <c r="C774" s="351"/>
      <c r="D774" s="351"/>
      <c r="E774" s="351"/>
      <c r="F774" s="351"/>
      <c r="G774" s="351"/>
      <c r="H774" s="351"/>
      <c r="I774" s="351"/>
      <c r="J774" s="351"/>
      <c r="K774" s="351"/>
    </row>
    <row r="775" spans="2:11" x14ac:dyDescent="0.2">
      <c r="B775" s="351"/>
      <c r="C775" s="351"/>
      <c r="D775" s="351"/>
      <c r="E775" s="351"/>
      <c r="F775" s="351"/>
      <c r="G775" s="351"/>
      <c r="H775" s="351"/>
      <c r="I775" s="351"/>
      <c r="J775" s="351"/>
      <c r="K775" s="351"/>
    </row>
    <row r="776" spans="2:11" x14ac:dyDescent="0.2">
      <c r="B776" s="351"/>
      <c r="C776" s="351"/>
      <c r="D776" s="351"/>
      <c r="E776" s="351"/>
      <c r="F776" s="351"/>
      <c r="G776" s="351"/>
      <c r="H776" s="351"/>
      <c r="I776" s="351"/>
      <c r="J776" s="351"/>
      <c r="K776" s="351"/>
    </row>
    <row r="777" spans="2:11" x14ac:dyDescent="0.2">
      <c r="B777" s="351"/>
      <c r="C777" s="351"/>
      <c r="D777" s="351"/>
      <c r="E777" s="351"/>
      <c r="F777" s="351"/>
      <c r="G777" s="351"/>
      <c r="H777" s="351"/>
      <c r="I777" s="351"/>
      <c r="J777" s="351"/>
      <c r="K777" s="351"/>
    </row>
    <row r="778" spans="2:11" x14ac:dyDescent="0.2">
      <c r="B778" s="351"/>
      <c r="C778" s="351"/>
      <c r="D778" s="351"/>
      <c r="E778" s="351"/>
      <c r="F778" s="351"/>
      <c r="G778" s="351"/>
      <c r="H778" s="351"/>
      <c r="I778" s="351"/>
      <c r="J778" s="351"/>
      <c r="K778" s="351"/>
    </row>
    <row r="779" spans="2:11" x14ac:dyDescent="0.2">
      <c r="B779" s="351"/>
      <c r="C779" s="351"/>
      <c r="D779" s="351"/>
      <c r="E779" s="351"/>
      <c r="F779" s="351"/>
      <c r="G779" s="351"/>
      <c r="H779" s="351"/>
      <c r="I779" s="351"/>
      <c r="J779" s="351"/>
      <c r="K779" s="351"/>
    </row>
    <row r="780" spans="2:11" x14ac:dyDescent="0.2">
      <c r="B780" s="351"/>
      <c r="C780" s="351"/>
      <c r="D780" s="351"/>
      <c r="E780" s="351"/>
      <c r="F780" s="351"/>
      <c r="G780" s="351"/>
      <c r="H780" s="351"/>
      <c r="I780" s="351"/>
      <c r="J780" s="351"/>
      <c r="K780" s="351"/>
    </row>
    <row r="781" spans="2:11" x14ac:dyDescent="0.2">
      <c r="B781" s="351"/>
      <c r="C781" s="351"/>
      <c r="D781" s="351"/>
      <c r="E781" s="351"/>
      <c r="F781" s="351"/>
      <c r="G781" s="351"/>
      <c r="H781" s="351"/>
      <c r="I781" s="351"/>
      <c r="J781" s="351"/>
      <c r="K781" s="351"/>
    </row>
    <row r="782" spans="2:11" x14ac:dyDescent="0.2">
      <c r="B782" s="351"/>
      <c r="C782" s="351"/>
      <c r="D782" s="351"/>
      <c r="E782" s="351"/>
      <c r="F782" s="351"/>
      <c r="G782" s="351"/>
      <c r="H782" s="351"/>
      <c r="I782" s="351"/>
      <c r="J782" s="351"/>
      <c r="K782" s="351"/>
    </row>
    <row r="783" spans="2:11" x14ac:dyDescent="0.2">
      <c r="B783" s="351"/>
      <c r="C783" s="351"/>
      <c r="D783" s="351"/>
      <c r="E783" s="351"/>
      <c r="F783" s="351"/>
      <c r="G783" s="351"/>
      <c r="H783" s="351"/>
      <c r="I783" s="351"/>
      <c r="J783" s="351"/>
      <c r="K783" s="351"/>
    </row>
    <row r="784" spans="2:11" x14ac:dyDescent="0.2">
      <c r="B784" s="351"/>
      <c r="C784" s="351"/>
      <c r="D784" s="351"/>
      <c r="E784" s="351"/>
      <c r="F784" s="351"/>
      <c r="G784" s="351"/>
      <c r="H784" s="351"/>
      <c r="I784" s="351"/>
      <c r="J784" s="351"/>
      <c r="K784" s="351"/>
    </row>
    <row r="785" spans="2:11" x14ac:dyDescent="0.2">
      <c r="B785" s="351"/>
      <c r="C785" s="351"/>
      <c r="D785" s="351"/>
      <c r="E785" s="351"/>
      <c r="F785" s="351"/>
      <c r="G785" s="351"/>
      <c r="H785" s="351"/>
      <c r="I785" s="351"/>
      <c r="J785" s="351"/>
      <c r="K785" s="351"/>
    </row>
    <row r="786" spans="2:11" x14ac:dyDescent="0.2">
      <c r="B786" s="351"/>
      <c r="C786" s="351"/>
      <c r="D786" s="351"/>
      <c r="E786" s="351"/>
      <c r="F786" s="351"/>
      <c r="G786" s="351"/>
      <c r="H786" s="351"/>
      <c r="I786" s="351"/>
      <c r="J786" s="351"/>
      <c r="K786" s="351"/>
    </row>
    <row r="787" spans="2:11" x14ac:dyDescent="0.2">
      <c r="B787" s="351"/>
      <c r="C787" s="351"/>
      <c r="D787" s="351"/>
      <c r="E787" s="351"/>
      <c r="F787" s="351"/>
      <c r="G787" s="351"/>
      <c r="H787" s="351"/>
      <c r="I787" s="351"/>
      <c r="J787" s="351"/>
      <c r="K787" s="351"/>
    </row>
    <row r="788" spans="2:11" x14ac:dyDescent="0.2">
      <c r="B788" s="351"/>
      <c r="C788" s="351"/>
      <c r="D788" s="351"/>
      <c r="E788" s="351"/>
      <c r="F788" s="351"/>
      <c r="G788" s="351"/>
      <c r="H788" s="351"/>
      <c r="I788" s="351"/>
      <c r="J788" s="351"/>
      <c r="K788" s="351"/>
    </row>
    <row r="789" spans="2:11" x14ac:dyDescent="0.2">
      <c r="B789" s="351"/>
      <c r="C789" s="351"/>
      <c r="D789" s="351"/>
      <c r="E789" s="351"/>
      <c r="F789" s="351"/>
      <c r="G789" s="351"/>
      <c r="H789" s="351"/>
      <c r="I789" s="351"/>
      <c r="J789" s="351"/>
      <c r="K789" s="351"/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37" type="noConversion"/>
  <printOptions horizontalCentered="1"/>
  <pageMargins left="0.25" right="0.25" top="0.25" bottom="0.5" header="0.3" footer="0.3"/>
  <pageSetup scale="90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56"/>
  <sheetViews>
    <sheetView showGridLines="0" zoomScaleNormal="100" workbookViewId="0">
      <selection activeCell="I56" sqref="I56"/>
    </sheetView>
  </sheetViews>
  <sheetFormatPr defaultRowHeight="12.75" x14ac:dyDescent="0.2"/>
  <cols>
    <col min="1" max="1" width="18.28515625" style="4" customWidth="1"/>
    <col min="2" max="11" width="9.7109375" style="4" customWidth="1"/>
  </cols>
  <sheetData>
    <row r="1" spans="1:11" s="63" customFormat="1" ht="15.75" x14ac:dyDescent="0.25">
      <c r="A1" s="1439" t="str">
        <f>CONCATENATE('List of Tables'!A67,":  ",'List of Tables'!C67)</f>
        <v>TABLE 54:  Domestic U.S. Visitor Arrival Growth by Island and State of Residence 2016 vs. 2015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</row>
    <row r="2" spans="1:11" s="63" customFormat="1" ht="15.75" customHeight="1" x14ac:dyDescent="0.25">
      <c r="A2" s="1471" t="s">
        <v>1072</v>
      </c>
      <c r="B2" s="1471"/>
      <c r="C2" s="1471"/>
      <c r="D2" s="1471"/>
      <c r="E2" s="1471"/>
      <c r="F2" s="1471"/>
      <c r="G2" s="1471"/>
      <c r="H2" s="1471"/>
      <c r="I2" s="1471"/>
      <c r="J2" s="1471"/>
      <c r="K2" s="1471"/>
    </row>
    <row r="3" spans="1:11" x14ac:dyDescent="0.2">
      <c r="A3" s="41"/>
      <c r="B3" s="391"/>
      <c r="C3" s="41"/>
      <c r="D3" s="41"/>
      <c r="E3" s="41"/>
      <c r="F3" s="41"/>
      <c r="G3" s="41"/>
      <c r="H3" s="41"/>
      <c r="I3" s="41"/>
      <c r="J3" s="41"/>
      <c r="K3" s="41"/>
    </row>
    <row r="4" spans="1:11" ht="24" x14ac:dyDescent="0.2">
      <c r="A4" s="309" t="s">
        <v>376</v>
      </c>
      <c r="B4" s="992" t="s">
        <v>245</v>
      </c>
      <c r="C4" s="992" t="s">
        <v>527</v>
      </c>
      <c r="D4" s="992" t="s">
        <v>377</v>
      </c>
      <c r="E4" s="992" t="s">
        <v>325</v>
      </c>
      <c r="F4" s="992" t="s">
        <v>188</v>
      </c>
      <c r="G4" s="992" t="s">
        <v>530</v>
      </c>
      <c r="H4" s="992" t="s">
        <v>528</v>
      </c>
      <c r="I4" s="992" t="s">
        <v>3</v>
      </c>
      <c r="J4" s="992" t="s">
        <v>215</v>
      </c>
      <c r="K4" s="310" t="s">
        <v>213</v>
      </c>
    </row>
    <row r="5" spans="1:11" x14ac:dyDescent="0.2">
      <c r="A5" s="77" t="s">
        <v>379</v>
      </c>
      <c r="B5" s="748">
        <v>0.14127690849984198</v>
      </c>
      <c r="C5" s="748">
        <v>8.0702171955371327E-2</v>
      </c>
      <c r="D5" s="748">
        <v>0.21052029599628197</v>
      </c>
      <c r="E5" s="748">
        <v>0.21069846368338596</v>
      </c>
      <c r="F5" s="748">
        <v>-7.175894779386105E-2</v>
      </c>
      <c r="G5" s="748">
        <v>3.0300291517792788E-2</v>
      </c>
      <c r="H5" s="748">
        <v>9.589131450618571E-2</v>
      </c>
      <c r="I5" s="748">
        <v>0.21664910522085701</v>
      </c>
      <c r="J5" s="748">
        <v>6.1559792517189349E-2</v>
      </c>
      <c r="K5" s="1111">
        <v>0.23841937862609397</v>
      </c>
    </row>
    <row r="6" spans="1:11" x14ac:dyDescent="0.2">
      <c r="A6" s="77" t="s">
        <v>380</v>
      </c>
      <c r="B6" s="748">
        <v>2.2955086889274723E-2</v>
      </c>
      <c r="C6" s="748">
        <v>1.7336073255553641E-2</v>
      </c>
      <c r="D6" s="748">
        <v>-4.0301951373555855E-4</v>
      </c>
      <c r="E6" s="748">
        <v>-1.2990050874989167E-3</v>
      </c>
      <c r="F6" s="748">
        <v>4.5037297763697026E-3</v>
      </c>
      <c r="G6" s="748">
        <v>-4.6085445795479241E-2</v>
      </c>
      <c r="H6" s="748">
        <v>-1.1785909891941726E-2</v>
      </c>
      <c r="I6" s="748">
        <v>3.8334224240692771E-2</v>
      </c>
      <c r="J6" s="748">
        <v>2.9420283963044191E-4</v>
      </c>
      <c r="K6" s="1111">
        <v>4.4314692305230441E-2</v>
      </c>
    </row>
    <row r="7" spans="1:11" x14ac:dyDescent="0.2">
      <c r="A7" s="77" t="s">
        <v>381</v>
      </c>
      <c r="B7" s="748">
        <v>5.377604987896123E-2</v>
      </c>
      <c r="C7" s="748">
        <v>3.1676549153814237E-2</v>
      </c>
      <c r="D7" s="748">
        <v>5.1444863274298536E-2</v>
      </c>
      <c r="E7" s="748">
        <v>5.2621251645985412E-2</v>
      </c>
      <c r="F7" s="748">
        <v>-0.19047548427761041</v>
      </c>
      <c r="G7" s="748">
        <v>-4.8991513986508917E-2</v>
      </c>
      <c r="H7" s="748">
        <v>6.5092442724103305E-2</v>
      </c>
      <c r="I7" s="748">
        <v>3.7971390381364545E-2</v>
      </c>
      <c r="J7" s="748">
        <v>-1.1248839113690012E-2</v>
      </c>
      <c r="K7" s="1111">
        <v>5.4000500420620545E-2</v>
      </c>
    </row>
    <row r="8" spans="1:11" x14ac:dyDescent="0.2">
      <c r="A8" s="77" t="s">
        <v>382</v>
      </c>
      <c r="B8" s="748">
        <v>7.2303733396049896E-2</v>
      </c>
      <c r="C8" s="748">
        <v>6.4544126188563533E-2</v>
      </c>
      <c r="D8" s="748">
        <v>1.1414055455211347E-2</v>
      </c>
      <c r="E8" s="748">
        <v>7.9670677242011934E-3</v>
      </c>
      <c r="F8" s="748">
        <v>-0.15090275880249049</v>
      </c>
      <c r="G8" s="748">
        <v>-1.127871477428033E-2</v>
      </c>
      <c r="H8" s="748">
        <v>2.8635464561083568E-2</v>
      </c>
      <c r="I8" s="748">
        <v>0.10538644894380722</v>
      </c>
      <c r="J8" s="748">
        <v>-6.6064880357313061E-2</v>
      </c>
      <c r="K8" s="1111">
        <v>0.15353522007370457</v>
      </c>
    </row>
    <row r="9" spans="1:11" x14ac:dyDescent="0.2">
      <c r="A9" s="77" t="s">
        <v>383</v>
      </c>
      <c r="B9" s="748">
        <v>5.4764973299051833E-2</v>
      </c>
      <c r="C9" s="748">
        <v>4.3331934442335962E-2</v>
      </c>
      <c r="D9" s="748">
        <v>7.5765876941007448E-2</v>
      </c>
      <c r="E9" s="748">
        <v>7.4269700775915881E-2</v>
      </c>
      <c r="F9" s="748">
        <v>-8.2051715529739999E-2</v>
      </c>
      <c r="G9" s="748">
        <v>0.21753823632422487</v>
      </c>
      <c r="H9" s="748">
        <v>3.4236390081942458E-2</v>
      </c>
      <c r="I9" s="748">
        <v>3.8512857435937242E-2</v>
      </c>
      <c r="J9" s="748">
        <v>4.5043996296250555E-2</v>
      </c>
      <c r="K9" s="1111">
        <v>4.03840714352659E-2</v>
      </c>
    </row>
    <row r="10" spans="1:11" x14ac:dyDescent="0.2">
      <c r="A10" s="77" t="s">
        <v>384</v>
      </c>
      <c r="B10" s="748">
        <v>3.9324154890449492E-2</v>
      </c>
      <c r="C10" s="748">
        <v>8.108835103879608E-3</v>
      </c>
      <c r="D10" s="748">
        <v>5.4118400058622118E-2</v>
      </c>
      <c r="E10" s="748">
        <v>5.3439231330227654E-2</v>
      </c>
      <c r="F10" s="748">
        <v>-0.14026583374428503</v>
      </c>
      <c r="G10" s="748">
        <v>5.8475188996535588E-2</v>
      </c>
      <c r="H10" s="748">
        <v>5.4323090099994698E-3</v>
      </c>
      <c r="I10" s="748">
        <v>3.1024903589195407E-2</v>
      </c>
      <c r="J10" s="748">
        <v>2.434506173113471E-3</v>
      </c>
      <c r="K10" s="1111">
        <v>3.174121598908286E-2</v>
      </c>
    </row>
    <row r="11" spans="1:11" x14ac:dyDescent="0.2">
      <c r="A11" s="77" t="s">
        <v>385</v>
      </c>
      <c r="B11" s="748">
        <v>9.0318697102575562E-2</v>
      </c>
      <c r="C11" s="748">
        <v>9.1808630112522049E-2</v>
      </c>
      <c r="D11" s="748">
        <v>7.0059983599120024E-2</v>
      </c>
      <c r="E11" s="748">
        <v>6.6940373223188132E-2</v>
      </c>
      <c r="F11" s="748">
        <v>-4.5062766316873559E-2</v>
      </c>
      <c r="G11" s="748">
        <v>0.52247787335189444</v>
      </c>
      <c r="H11" s="748">
        <v>2.1017358357752425E-2</v>
      </c>
      <c r="I11" s="748">
        <v>0.10075631463152002</v>
      </c>
      <c r="J11" s="748">
        <v>2.5772049118989226E-2</v>
      </c>
      <c r="K11" s="1111">
        <v>0.12533429279102504</v>
      </c>
    </row>
    <row r="12" spans="1:11" x14ac:dyDescent="0.2">
      <c r="A12" s="77" t="s">
        <v>386</v>
      </c>
      <c r="B12" s="748">
        <v>-7.0834349628055349E-2</v>
      </c>
      <c r="C12" s="748">
        <v>-8.6304636029594151E-2</v>
      </c>
      <c r="D12" s="748">
        <v>-5.1775720405331738E-2</v>
      </c>
      <c r="E12" s="748">
        <v>-5.3789613989375651E-2</v>
      </c>
      <c r="F12" s="748">
        <v>7.4469532303070407E-2</v>
      </c>
      <c r="G12" s="748">
        <v>-0.36182455262212831</v>
      </c>
      <c r="H12" s="748">
        <v>-0.12354073679577093</v>
      </c>
      <c r="I12" s="748">
        <v>-0.10214447808560989</v>
      </c>
      <c r="J12" s="748">
        <v>-0.17522936240232112</v>
      </c>
      <c r="K12" s="1111">
        <v>-0.11778474378347592</v>
      </c>
    </row>
    <row r="13" spans="1:11" x14ac:dyDescent="0.2">
      <c r="A13" s="77" t="s">
        <v>387</v>
      </c>
      <c r="B13" s="748">
        <v>6.5041840565193132E-2</v>
      </c>
      <c r="C13" s="748">
        <v>6.1702157131138025E-2</v>
      </c>
      <c r="D13" s="748">
        <v>3.1928413120925869E-2</v>
      </c>
      <c r="E13" s="748">
        <v>2.8951295712685399E-2</v>
      </c>
      <c r="F13" s="748">
        <v>-0.13797543006342861</v>
      </c>
      <c r="G13" s="748">
        <v>4.4109003978826111E-2</v>
      </c>
      <c r="H13" s="748">
        <v>2.3860587883812068E-2</v>
      </c>
      <c r="I13" s="748">
        <v>8.1822073965252651E-2</v>
      </c>
      <c r="J13" s="748">
        <v>3.5229104715215787E-2</v>
      </c>
      <c r="K13" s="1111">
        <v>9.0111330897809871E-2</v>
      </c>
    </row>
    <row r="14" spans="1:11" x14ac:dyDescent="0.2">
      <c r="A14" s="78" t="s">
        <v>388</v>
      </c>
      <c r="B14" s="748">
        <v>9.9270102623690182E-2</v>
      </c>
      <c r="C14" s="748">
        <v>5.9900735413724648E-2</v>
      </c>
      <c r="D14" s="748">
        <v>8.5014039545044273E-2</v>
      </c>
      <c r="E14" s="748">
        <v>7.8964812135633222E-2</v>
      </c>
      <c r="F14" s="748">
        <v>-4.3245124163083792E-3</v>
      </c>
      <c r="G14" s="748">
        <v>0.38808127076698384</v>
      </c>
      <c r="H14" s="748">
        <v>0.11478276249815389</v>
      </c>
      <c r="I14" s="748">
        <v>0.1497073752839948</v>
      </c>
      <c r="J14" s="748">
        <v>6.0724889541961646E-2</v>
      </c>
      <c r="K14" s="1111">
        <v>0.16675228516646801</v>
      </c>
    </row>
    <row r="15" spans="1:11" x14ac:dyDescent="0.2">
      <c r="A15" s="79" t="s">
        <v>389</v>
      </c>
      <c r="B15" s="749">
        <v>4.9118416325233838E-2</v>
      </c>
      <c r="C15" s="749">
        <v>8.3213798140028716E-2</v>
      </c>
      <c r="D15" s="749">
        <v>3.3783438124971754E-2</v>
      </c>
      <c r="E15" s="749">
        <v>3.4643257220277279E-2</v>
      </c>
      <c r="F15" s="749">
        <v>7.4823941428629581E-2</v>
      </c>
      <c r="G15" s="749">
        <v>-7.1151003241076927E-2</v>
      </c>
      <c r="H15" s="749">
        <v>-3.8845672580883894E-3</v>
      </c>
      <c r="I15" s="749">
        <v>4.3560899662785202E-2</v>
      </c>
      <c r="J15" s="749">
        <v>2.0312231924941582E-2</v>
      </c>
      <c r="K15" s="1112">
        <v>4.4370593049110951E-2</v>
      </c>
    </row>
    <row r="16" spans="1:11" x14ac:dyDescent="0.2">
      <c r="A16" s="77" t="s">
        <v>390</v>
      </c>
      <c r="B16" s="748">
        <v>2.5039593701751794E-2</v>
      </c>
      <c r="C16" s="748">
        <v>1.9831776130087686E-2</v>
      </c>
      <c r="D16" s="748">
        <v>2.6127493391977064E-2</v>
      </c>
      <c r="E16" s="748">
        <v>2.4156765880550379E-2</v>
      </c>
      <c r="F16" s="748">
        <v>-0.21445168676138893</v>
      </c>
      <c r="G16" s="748">
        <v>0.15099097992646504</v>
      </c>
      <c r="H16" s="748">
        <v>2.9421517582726819E-2</v>
      </c>
      <c r="I16" s="748">
        <v>-1.3152552626917169E-2</v>
      </c>
      <c r="J16" s="748">
        <v>-1.8196426159607704E-2</v>
      </c>
      <c r="K16" s="1111">
        <v>-1.5633288142064439E-2</v>
      </c>
    </row>
    <row r="17" spans="1:11" x14ac:dyDescent="0.2">
      <c r="A17" s="77" t="s">
        <v>391</v>
      </c>
      <c r="B17" s="748">
        <v>3.1254389080951128E-2</v>
      </c>
      <c r="C17" s="748">
        <v>1.5163595893863402E-2</v>
      </c>
      <c r="D17" s="748">
        <v>-1.2998763008179259E-2</v>
      </c>
      <c r="E17" s="748">
        <v>-1.5522350569215027E-2</v>
      </c>
      <c r="F17" s="748">
        <v>-0.19579183718161541</v>
      </c>
      <c r="G17" s="748">
        <v>-6.9245812385480998E-2</v>
      </c>
      <c r="H17" s="748">
        <v>1.7187094745838349E-2</v>
      </c>
      <c r="I17" s="748">
        <v>2.3700529550731986E-2</v>
      </c>
      <c r="J17" s="748">
        <v>-2.6724469645420967E-2</v>
      </c>
      <c r="K17" s="1111">
        <v>2.6915821659929229E-2</v>
      </c>
    </row>
    <row r="18" spans="1:11" x14ac:dyDescent="0.2">
      <c r="A18" s="77" t="s">
        <v>392</v>
      </c>
      <c r="B18" s="748">
        <v>-8.7375209767107664E-3</v>
      </c>
      <c r="C18" s="748">
        <v>-6.7249811201408605E-4</v>
      </c>
      <c r="D18" s="748">
        <v>8.5114306280844598E-3</v>
      </c>
      <c r="E18" s="748">
        <v>1.2454779415119299E-2</v>
      </c>
      <c r="F18" s="748">
        <v>-0.34091996172924999</v>
      </c>
      <c r="G18" s="748">
        <v>8.2716019623464199E-2</v>
      </c>
      <c r="H18" s="748">
        <v>-5.7139890072535837E-2</v>
      </c>
      <c r="I18" s="748">
        <v>-3.6571159593432268E-2</v>
      </c>
      <c r="J18" s="748">
        <v>-1.928107036177229E-2</v>
      </c>
      <c r="K18" s="1111">
        <v>-2.4083579295338664E-2</v>
      </c>
    </row>
    <row r="19" spans="1:11" x14ac:dyDescent="0.2">
      <c r="A19" s="77" t="s">
        <v>393</v>
      </c>
      <c r="B19" s="748">
        <v>4.6512828050588872E-3</v>
      </c>
      <c r="C19" s="748">
        <v>-7.335711827865965E-3</v>
      </c>
      <c r="D19" s="748">
        <v>-2.9307375598936036E-2</v>
      </c>
      <c r="E19" s="748">
        <v>-3.1841549252324519E-2</v>
      </c>
      <c r="F19" s="748">
        <v>-0.18907257133723154</v>
      </c>
      <c r="G19" s="748">
        <v>0.14219709798079094</v>
      </c>
      <c r="H19" s="748">
        <v>8.6233120338004454E-2</v>
      </c>
      <c r="I19" s="748">
        <v>-2.6497372641299366E-2</v>
      </c>
      <c r="J19" s="748">
        <v>2.4109252425433603E-2</v>
      </c>
      <c r="K19" s="1111">
        <v>-1.7110004627670095E-2</v>
      </c>
    </row>
    <row r="20" spans="1:11" x14ac:dyDescent="0.2">
      <c r="A20" s="77" t="s">
        <v>394</v>
      </c>
      <c r="B20" s="748">
        <v>4.9261981465321902E-2</v>
      </c>
      <c r="C20" s="748">
        <v>3.3207507057880115E-2</v>
      </c>
      <c r="D20" s="748">
        <v>2.5030287754679748E-2</v>
      </c>
      <c r="E20" s="748">
        <v>2.272690952944556E-2</v>
      </c>
      <c r="F20" s="748">
        <v>2.5316777357283105E-2</v>
      </c>
      <c r="G20" s="748">
        <v>-0.17215379305618572</v>
      </c>
      <c r="H20" s="748">
        <v>-1.8924719553663261E-2</v>
      </c>
      <c r="I20" s="748">
        <v>7.7574252504845065E-2</v>
      </c>
      <c r="J20" s="748">
        <v>1.1400716386107401E-3</v>
      </c>
      <c r="K20" s="1111">
        <v>7.5679162307831893E-2</v>
      </c>
    </row>
    <row r="21" spans="1:11" x14ac:dyDescent="0.2">
      <c r="A21" s="77" t="s">
        <v>395</v>
      </c>
      <c r="B21" s="748">
        <v>-3.4394298434409554E-2</v>
      </c>
      <c r="C21" s="748">
        <v>-2.6406887338910168E-2</v>
      </c>
      <c r="D21" s="748">
        <v>-3.4151995763161302E-2</v>
      </c>
      <c r="E21" s="748">
        <v>-3.8100279457460529E-2</v>
      </c>
      <c r="F21" s="748">
        <v>-0.13622376466026787</v>
      </c>
      <c r="G21" s="748">
        <v>-0.13159304514743586</v>
      </c>
      <c r="H21" s="748">
        <v>-4.5904496904799252E-2</v>
      </c>
      <c r="I21" s="748">
        <v>-0.12558055879600738</v>
      </c>
      <c r="J21" s="748">
        <v>-0.11299166249089498</v>
      </c>
      <c r="K21" s="1111">
        <v>-0.1168987387158299</v>
      </c>
    </row>
    <row r="22" spans="1:11" x14ac:dyDescent="0.2">
      <c r="A22" s="77" t="s">
        <v>396</v>
      </c>
      <c r="B22" s="748">
        <v>6.8077740275200638E-2</v>
      </c>
      <c r="C22" s="748">
        <v>4.1170374380633312E-2</v>
      </c>
      <c r="D22" s="748">
        <v>6.3545874053848372E-2</v>
      </c>
      <c r="E22" s="748">
        <v>5.9552833996548982E-2</v>
      </c>
      <c r="F22" s="748">
        <v>-0.29223782556565858</v>
      </c>
      <c r="G22" s="748">
        <v>-6.104529830406713E-2</v>
      </c>
      <c r="H22" s="748">
        <v>1.8150560975615626E-2</v>
      </c>
      <c r="I22" s="748">
        <v>7.7059900722307617E-2</v>
      </c>
      <c r="J22" s="748">
        <v>-4.5559690479952342E-2</v>
      </c>
      <c r="K22" s="1111">
        <v>8.6353712645670377E-2</v>
      </c>
    </row>
    <row r="23" spans="1:11" x14ac:dyDescent="0.2">
      <c r="A23" s="77" t="s">
        <v>397</v>
      </c>
      <c r="B23" s="748">
        <v>4.2715729829071458E-2</v>
      </c>
      <c r="C23" s="748">
        <v>1.5038367135832065E-2</v>
      </c>
      <c r="D23" s="748">
        <v>8.6154535200026805E-2</v>
      </c>
      <c r="E23" s="748">
        <v>8.1702943144509765E-2</v>
      </c>
      <c r="F23" s="748">
        <v>-3.4926581666374523E-2</v>
      </c>
      <c r="G23" s="748">
        <v>7.9935319313427122E-2</v>
      </c>
      <c r="H23" s="748">
        <v>6.6549006509251996E-2</v>
      </c>
      <c r="I23" s="748">
        <v>3.5318591316845227E-2</v>
      </c>
      <c r="J23" s="748">
        <v>7.1399674431953386E-2</v>
      </c>
      <c r="K23" s="1111">
        <v>9.7633227503108877E-3</v>
      </c>
    </row>
    <row r="24" spans="1:11" x14ac:dyDescent="0.2">
      <c r="A24" s="78" t="s">
        <v>398</v>
      </c>
      <c r="B24" s="750">
        <v>8.3608400449184606E-2</v>
      </c>
      <c r="C24" s="750">
        <v>8.0154951007695985E-2</v>
      </c>
      <c r="D24" s="750">
        <v>0.10517601530798171</v>
      </c>
      <c r="E24" s="750">
        <v>0.10768059040578692</v>
      </c>
      <c r="F24" s="750">
        <v>-0.19160742561678312</v>
      </c>
      <c r="G24" s="750">
        <v>0.23523667990073682</v>
      </c>
      <c r="H24" s="750">
        <v>5.739290468568603E-2</v>
      </c>
      <c r="I24" s="750">
        <v>6.9103275253064922E-2</v>
      </c>
      <c r="J24" s="750">
        <v>8.9518416460945716E-2</v>
      </c>
      <c r="K24" s="1113">
        <v>7.832220051876404E-2</v>
      </c>
    </row>
    <row r="25" spans="1:11" x14ac:dyDescent="0.2">
      <c r="A25" s="77" t="s">
        <v>399</v>
      </c>
      <c r="B25" s="748">
        <v>4.4109252897018836E-2</v>
      </c>
      <c r="C25" s="748">
        <v>3.1501826687158285E-2</v>
      </c>
      <c r="D25" s="748">
        <v>5.2190861817722034E-2</v>
      </c>
      <c r="E25" s="748">
        <v>5.4084686866454401E-2</v>
      </c>
      <c r="F25" s="748">
        <v>-0.23142955843069135</v>
      </c>
      <c r="G25" s="748">
        <v>3.2135900858107913E-3</v>
      </c>
      <c r="H25" s="748">
        <v>3.0068991424519353E-2</v>
      </c>
      <c r="I25" s="748">
        <v>6.2970056971099808E-2</v>
      </c>
      <c r="J25" s="748">
        <v>4.5778087041655979E-2</v>
      </c>
      <c r="K25" s="1111">
        <v>6.8881779565659107E-2</v>
      </c>
    </row>
    <row r="26" spans="1:11" x14ac:dyDescent="0.2">
      <c r="A26" s="77" t="s">
        <v>400</v>
      </c>
      <c r="B26" s="748">
        <v>7.4488263573267766E-2</v>
      </c>
      <c r="C26" s="748">
        <v>4.2058836997030058E-2</v>
      </c>
      <c r="D26" s="748">
        <v>6.6551140229491157E-2</v>
      </c>
      <c r="E26" s="748">
        <v>6.6084464159215983E-2</v>
      </c>
      <c r="F26" s="748">
        <v>-0.18198763886370872</v>
      </c>
      <c r="G26" s="748">
        <v>-5.7679289299419234E-2</v>
      </c>
      <c r="H26" s="748">
        <v>4.9043169073017534E-2</v>
      </c>
      <c r="I26" s="748">
        <v>0.1571663671618535</v>
      </c>
      <c r="J26" s="748">
        <v>4.486620963389254E-2</v>
      </c>
      <c r="K26" s="1111">
        <v>0.17621284030628592</v>
      </c>
    </row>
    <row r="27" spans="1:11" x14ac:dyDescent="0.2">
      <c r="A27" s="77" t="s">
        <v>401</v>
      </c>
      <c r="B27" s="748">
        <v>3.1308298655461586E-2</v>
      </c>
      <c r="C27" s="748">
        <v>1.8108159754019804E-2</v>
      </c>
      <c r="D27" s="748">
        <v>3.6521514364006746E-2</v>
      </c>
      <c r="E27" s="748">
        <v>3.9474208922419374E-2</v>
      </c>
      <c r="F27" s="748">
        <v>-0.42530073599605067</v>
      </c>
      <c r="G27" s="748">
        <v>0.29333285299225231</v>
      </c>
      <c r="H27" s="748">
        <v>0.19470631888862666</v>
      </c>
      <c r="I27" s="748">
        <v>0.27025717678058503</v>
      </c>
      <c r="J27" s="748">
        <v>5.0336445306161881E-2</v>
      </c>
      <c r="K27" s="1111">
        <v>0.34219431850999471</v>
      </c>
    </row>
    <row r="28" spans="1:11" x14ac:dyDescent="0.2">
      <c r="A28" s="77" t="s">
        <v>402</v>
      </c>
      <c r="B28" s="748">
        <v>4.629687615128053E-2</v>
      </c>
      <c r="C28" s="748">
        <v>7.5051386278992549E-3</v>
      </c>
      <c r="D28" s="748">
        <v>8.5314447772830038E-2</v>
      </c>
      <c r="E28" s="748">
        <v>8.469913293163045E-2</v>
      </c>
      <c r="F28" s="748">
        <v>-4.4372787837148486E-2</v>
      </c>
      <c r="G28" s="748">
        <v>0.15325308712021402</v>
      </c>
      <c r="H28" s="748">
        <v>1.4910082549340453E-2</v>
      </c>
      <c r="I28" s="748">
        <v>3.5722552242268835E-2</v>
      </c>
      <c r="J28" s="748">
        <v>1.2505926947948165E-2</v>
      </c>
      <c r="K28" s="1111">
        <v>4.4228819503746797E-2</v>
      </c>
    </row>
    <row r="29" spans="1:11" x14ac:dyDescent="0.2">
      <c r="A29" s="77" t="s">
        <v>403</v>
      </c>
      <c r="B29" s="748">
        <v>1.573825114263494E-2</v>
      </c>
      <c r="C29" s="748">
        <v>9.6926828033301327E-3</v>
      </c>
      <c r="D29" s="748">
        <v>-2.0614929867802445E-2</v>
      </c>
      <c r="E29" s="748">
        <v>-1.8563713297230389E-2</v>
      </c>
      <c r="F29" s="748">
        <v>-0.2380909526475341</v>
      </c>
      <c r="G29" s="748">
        <v>-0.21837409261866125</v>
      </c>
      <c r="H29" s="748">
        <v>-2.3366600223727274E-2</v>
      </c>
      <c r="I29" s="748">
        <v>7.4355399357742158E-2</v>
      </c>
      <c r="J29" s="748">
        <v>7.0806705718451379E-2</v>
      </c>
      <c r="K29" s="1111">
        <v>6.4929862670921379E-2</v>
      </c>
    </row>
    <row r="30" spans="1:11" x14ac:dyDescent="0.2">
      <c r="A30" s="77" t="s">
        <v>404</v>
      </c>
      <c r="B30" s="748">
        <v>0.10057815763791367</v>
      </c>
      <c r="C30" s="748">
        <v>5.7967684699846256E-2</v>
      </c>
      <c r="D30" s="748">
        <v>0.12229599123529766</v>
      </c>
      <c r="E30" s="748">
        <v>0.12536626356635749</v>
      </c>
      <c r="F30" s="748">
        <v>-0.30520982620701664</v>
      </c>
      <c r="G30" s="748">
        <v>4.2188871210987022E-2</v>
      </c>
      <c r="H30" s="748">
        <v>6.7600821910415165E-2</v>
      </c>
      <c r="I30" s="748">
        <v>0.10957857529172799</v>
      </c>
      <c r="J30" s="748">
        <v>7.0904851951488324E-2</v>
      </c>
      <c r="K30" s="1111">
        <v>0.11970267614066699</v>
      </c>
    </row>
    <row r="31" spans="1:11" x14ac:dyDescent="0.2">
      <c r="A31" s="77" t="s">
        <v>405</v>
      </c>
      <c r="B31" s="748">
        <v>4.5685086752478288E-2</v>
      </c>
      <c r="C31" s="748">
        <v>1.7877634639546836E-2</v>
      </c>
      <c r="D31" s="748">
        <v>3.1047047330693189E-2</v>
      </c>
      <c r="E31" s="748">
        <v>2.8971762434378823E-2</v>
      </c>
      <c r="F31" s="748">
        <v>1.6390444834949669E-2</v>
      </c>
      <c r="G31" s="748">
        <v>9.6593223634142689E-2</v>
      </c>
      <c r="H31" s="748">
        <v>6.5661012206016167E-2</v>
      </c>
      <c r="I31" s="748">
        <v>0.10358227031707434</v>
      </c>
      <c r="J31" s="748">
        <v>7.254906944204409E-2</v>
      </c>
      <c r="K31" s="1111">
        <v>0.1154532754577553</v>
      </c>
    </row>
    <row r="32" spans="1:11" x14ac:dyDescent="0.2">
      <c r="A32" s="77" t="s">
        <v>406</v>
      </c>
      <c r="B32" s="748">
        <v>6.2812709325298588E-2</v>
      </c>
      <c r="C32" s="748">
        <v>5.6722273045175964E-2</v>
      </c>
      <c r="D32" s="748">
        <v>0.10716243632701627</v>
      </c>
      <c r="E32" s="748">
        <v>0.10528187750140283</v>
      </c>
      <c r="F32" s="748">
        <v>-0.18404382884407511</v>
      </c>
      <c r="G32" s="748">
        <v>-0.18274799875904857</v>
      </c>
      <c r="H32" s="748">
        <v>6.9705883530098101E-2</v>
      </c>
      <c r="I32" s="748">
        <v>3.6159287799883089E-2</v>
      </c>
      <c r="J32" s="748">
        <v>0.10735058991484503</v>
      </c>
      <c r="K32" s="1111">
        <v>5.4335500929569402E-2</v>
      </c>
    </row>
    <row r="33" spans="1:11" x14ac:dyDescent="0.2">
      <c r="A33" s="77" t="s">
        <v>407</v>
      </c>
      <c r="B33" s="748">
        <v>3.3083106119788042E-2</v>
      </c>
      <c r="C33" s="748">
        <v>2.1086136477053596E-2</v>
      </c>
      <c r="D33" s="748">
        <v>3.2560303054926409E-2</v>
      </c>
      <c r="E33" s="748">
        <v>2.6924548957894423E-2</v>
      </c>
      <c r="F33" s="748">
        <v>-0.18899983140940368</v>
      </c>
      <c r="G33" s="748">
        <v>0.40110043780081672</v>
      </c>
      <c r="H33" s="748">
        <v>4.3169560231337334E-2</v>
      </c>
      <c r="I33" s="748">
        <v>3.0952304871538772E-2</v>
      </c>
      <c r="J33" s="748">
        <v>-4.843827422041147E-3</v>
      </c>
      <c r="K33" s="1111">
        <v>2.9692361234863629E-2</v>
      </c>
    </row>
    <row r="34" spans="1:11" x14ac:dyDescent="0.2">
      <c r="A34" s="78" t="s">
        <v>408</v>
      </c>
      <c r="B34" s="748">
        <v>1.9825094804113652E-2</v>
      </c>
      <c r="C34" s="748">
        <v>-4.2552634318616667E-3</v>
      </c>
      <c r="D34" s="748">
        <v>4.6626061771614546E-2</v>
      </c>
      <c r="E34" s="748">
        <v>6.0614565442639101E-2</v>
      </c>
      <c r="F34" s="748">
        <v>-0.22325429211166858</v>
      </c>
      <c r="G34" s="748">
        <v>-0.11226980147767984</v>
      </c>
      <c r="H34" s="748">
        <v>5.8589157314327567E-2</v>
      </c>
      <c r="I34" s="748">
        <v>9.9920423182414897E-2</v>
      </c>
      <c r="J34" s="748">
        <v>0.13983457453269299</v>
      </c>
      <c r="K34" s="1111">
        <v>0.11532304126123005</v>
      </c>
    </row>
    <row r="35" spans="1:11" x14ac:dyDescent="0.2">
      <c r="A35" s="79" t="s">
        <v>378</v>
      </c>
      <c r="B35" s="749">
        <v>8.1735337378328721E-2</v>
      </c>
      <c r="C35" s="749">
        <v>6.6514349798218131E-2</v>
      </c>
      <c r="D35" s="749">
        <v>8.0588609480160223E-2</v>
      </c>
      <c r="E35" s="749">
        <v>7.7503996470815517E-2</v>
      </c>
      <c r="F35" s="749">
        <v>-0.21856883024536644</v>
      </c>
      <c r="G35" s="749">
        <v>0.51023106108125993</v>
      </c>
      <c r="H35" s="749">
        <v>9.0140860290256475E-2</v>
      </c>
      <c r="I35" s="749">
        <v>7.4809763672925023E-2</v>
      </c>
      <c r="J35" s="749">
        <v>3.497192031702645E-2</v>
      </c>
      <c r="K35" s="1112">
        <v>7.5891688647358624E-2</v>
      </c>
    </row>
    <row r="36" spans="1:11" x14ac:dyDescent="0.2">
      <c r="A36" s="77" t="s">
        <v>409</v>
      </c>
      <c r="B36" s="748">
        <v>7.3370640977657109E-2</v>
      </c>
      <c r="C36" s="748">
        <v>5.2645989072450883E-2</v>
      </c>
      <c r="D36" s="748">
        <v>8.685011003595533E-2</v>
      </c>
      <c r="E36" s="748">
        <v>8.3793073251877015E-2</v>
      </c>
      <c r="F36" s="748">
        <v>1.086875194679382E-2</v>
      </c>
      <c r="G36" s="748">
        <v>0.15619765802685714</v>
      </c>
      <c r="H36" s="748">
        <v>7.0307408574123986E-2</v>
      </c>
      <c r="I36" s="748">
        <v>8.1542276350284659E-2</v>
      </c>
      <c r="J36" s="748">
        <v>4.464232376257482E-2</v>
      </c>
      <c r="K36" s="1111">
        <v>7.8832327859809537E-2</v>
      </c>
    </row>
    <row r="37" spans="1:11" x14ac:dyDescent="0.2">
      <c r="A37" s="77" t="s">
        <v>410</v>
      </c>
      <c r="B37" s="748">
        <v>-1.3218219177467128E-2</v>
      </c>
      <c r="C37" s="748">
        <v>-9.057447802254015E-2</v>
      </c>
      <c r="D37" s="748">
        <v>3.7470983415754944E-3</v>
      </c>
      <c r="E37" s="748">
        <v>1.0515522263978339E-2</v>
      </c>
      <c r="F37" s="748">
        <v>-0.14253443764910134</v>
      </c>
      <c r="G37" s="748">
        <v>-0.47691637614874227</v>
      </c>
      <c r="H37" s="748">
        <v>7.0626487863829857E-2</v>
      </c>
      <c r="I37" s="748">
        <v>0.15704936607057718</v>
      </c>
      <c r="J37" s="748">
        <v>7.7026432288189506E-2</v>
      </c>
      <c r="K37" s="1111">
        <v>0.16391789464314188</v>
      </c>
    </row>
    <row r="38" spans="1:11" x14ac:dyDescent="0.2">
      <c r="A38" s="77" t="s">
        <v>411</v>
      </c>
      <c r="B38" s="748">
        <v>5.7381022862247999E-2</v>
      </c>
      <c r="C38" s="748">
        <v>3.4828863682730526E-2</v>
      </c>
      <c r="D38" s="748">
        <v>6.914510207952751E-2</v>
      </c>
      <c r="E38" s="748">
        <v>7.0716844282905145E-2</v>
      </c>
      <c r="F38" s="748">
        <v>-0.22983757140544314</v>
      </c>
      <c r="G38" s="748">
        <v>0.22457657946912613</v>
      </c>
      <c r="H38" s="748">
        <v>1.9421866103747742E-2</v>
      </c>
      <c r="I38" s="748">
        <v>5.8048939805796174E-2</v>
      </c>
      <c r="J38" s="748">
        <v>4.6265911630160916E-2</v>
      </c>
      <c r="K38" s="1111">
        <v>6.1555831009261208E-2</v>
      </c>
    </row>
    <row r="39" spans="1:11" x14ac:dyDescent="0.2">
      <c r="A39" s="77" t="s">
        <v>412</v>
      </c>
      <c r="B39" s="748">
        <v>2.6361785361596057E-2</v>
      </c>
      <c r="C39" s="748">
        <v>2.5389727069201617E-2</v>
      </c>
      <c r="D39" s="748">
        <v>-2.7141084424309292E-2</v>
      </c>
      <c r="E39" s="748">
        <v>-2.9467907146266459E-2</v>
      </c>
      <c r="F39" s="748">
        <v>-0.24770701011244323</v>
      </c>
      <c r="G39" s="748">
        <v>-0.16408591346782297</v>
      </c>
      <c r="H39" s="748">
        <v>0.1001061140202808</v>
      </c>
      <c r="I39" s="748">
        <v>-9.6453625388748243E-3</v>
      </c>
      <c r="J39" s="748">
        <v>-4.9639806087911298E-2</v>
      </c>
      <c r="K39" s="1111">
        <v>-1.8233469321461415E-2</v>
      </c>
    </row>
    <row r="40" spans="1:11" x14ac:dyDescent="0.2">
      <c r="A40" s="77" t="s">
        <v>413</v>
      </c>
      <c r="B40" s="748">
        <v>4.9262366979213823E-2</v>
      </c>
      <c r="C40" s="748">
        <v>4.5516462197968677E-2</v>
      </c>
      <c r="D40" s="748">
        <v>5.5865587962919516E-2</v>
      </c>
      <c r="E40" s="748">
        <v>5.6193633826021827E-2</v>
      </c>
      <c r="F40" s="748">
        <v>-2.8910928265712732E-2</v>
      </c>
      <c r="G40" s="748">
        <v>1.4357537557834865E-2</v>
      </c>
      <c r="H40" s="748">
        <v>4.4847006982054127E-2</v>
      </c>
      <c r="I40" s="748">
        <v>4.0663300011426706E-2</v>
      </c>
      <c r="J40" s="748">
        <v>6.9171251413659096E-2</v>
      </c>
      <c r="K40" s="1111">
        <v>3.8422744603994863E-2</v>
      </c>
    </row>
    <row r="41" spans="1:11" x14ac:dyDescent="0.2">
      <c r="A41" s="77" t="s">
        <v>414</v>
      </c>
      <c r="B41" s="748">
        <v>3.0098894638876272E-2</v>
      </c>
      <c r="C41" s="748">
        <v>2.0478834755789821E-2</v>
      </c>
      <c r="D41" s="748">
        <v>1.172103761426424E-2</v>
      </c>
      <c r="E41" s="748">
        <v>1.1472454732257109E-2</v>
      </c>
      <c r="F41" s="748">
        <v>-0.16328015779580707</v>
      </c>
      <c r="G41" s="748">
        <v>6.2695672782622003E-2</v>
      </c>
      <c r="H41" s="748">
        <v>2.2491795166917905E-2</v>
      </c>
      <c r="I41" s="748">
        <v>-6.2398839207468138E-3</v>
      </c>
      <c r="J41" s="748">
        <v>-1.9424354415086165E-2</v>
      </c>
      <c r="K41" s="1111">
        <v>-1.4087154082157993E-2</v>
      </c>
    </row>
    <row r="42" spans="1:11" x14ac:dyDescent="0.2">
      <c r="A42" s="77" t="s">
        <v>415</v>
      </c>
      <c r="B42" s="748">
        <v>5.0189507808016565E-2</v>
      </c>
      <c r="C42" s="748">
        <v>4.3459042347331556E-2</v>
      </c>
      <c r="D42" s="748">
        <v>8.3358440837806969E-2</v>
      </c>
      <c r="E42" s="748">
        <v>7.8515208581251494E-2</v>
      </c>
      <c r="F42" s="748">
        <v>-0.1792849759387366</v>
      </c>
      <c r="G42" s="748">
        <v>0.65909974915282521</v>
      </c>
      <c r="H42" s="748">
        <v>-7.1489111423347351E-3</v>
      </c>
      <c r="I42" s="748">
        <v>-2.7173181465929841E-2</v>
      </c>
      <c r="J42" s="748">
        <v>-0.10811104572573915</v>
      </c>
      <c r="K42" s="1111">
        <v>6.0074944874362046E-3</v>
      </c>
    </row>
    <row r="43" spans="1:11" x14ac:dyDescent="0.2">
      <c r="A43" s="77" t="s">
        <v>416</v>
      </c>
      <c r="B43" s="748">
        <v>8.6587354616125545E-2</v>
      </c>
      <c r="C43" s="748">
        <v>8.9483963858231208E-2</v>
      </c>
      <c r="D43" s="748">
        <v>5.6570440451439996E-2</v>
      </c>
      <c r="E43" s="748">
        <v>5.7757803770297933E-2</v>
      </c>
      <c r="F43" s="748">
        <v>0.21346302636554726</v>
      </c>
      <c r="G43" s="748">
        <v>0.12742637495385867</v>
      </c>
      <c r="H43" s="748">
        <v>0.10063597656594458</v>
      </c>
      <c r="I43" s="748">
        <v>0.12461868686713395</v>
      </c>
      <c r="J43" s="748">
        <v>8.9287252560142694E-2</v>
      </c>
      <c r="K43" s="1111">
        <v>0.12952548581139878</v>
      </c>
    </row>
    <row r="44" spans="1:11" x14ac:dyDescent="0.2">
      <c r="A44" s="78" t="s">
        <v>417</v>
      </c>
      <c r="B44" s="750">
        <v>7.5895168547199354E-2</v>
      </c>
      <c r="C44" s="750">
        <v>7.4576969381892511E-2</v>
      </c>
      <c r="D44" s="750">
        <v>5.7496843123910013E-2</v>
      </c>
      <c r="E44" s="750">
        <v>5.9858221184124094E-2</v>
      </c>
      <c r="F44" s="750">
        <v>-4.2151825133798115E-2</v>
      </c>
      <c r="G44" s="750">
        <v>-0.3490398150594396</v>
      </c>
      <c r="H44" s="750">
        <v>-4.8901105909786136E-2</v>
      </c>
      <c r="I44" s="750">
        <v>1.2949250329638229E-2</v>
      </c>
      <c r="J44" s="750">
        <v>3.3069710919680029E-2</v>
      </c>
      <c r="K44" s="1113">
        <v>-1.5742719466284916E-2</v>
      </c>
    </row>
    <row r="45" spans="1:11" x14ac:dyDescent="0.2">
      <c r="A45" s="79" t="s">
        <v>418</v>
      </c>
      <c r="B45" s="749">
        <v>7.6537601059816218E-2</v>
      </c>
      <c r="C45" s="749">
        <v>6.8687018484650197E-2</v>
      </c>
      <c r="D45" s="749">
        <v>1.7504865014100757E-2</v>
      </c>
      <c r="E45" s="749">
        <v>1.3730811116298813E-2</v>
      </c>
      <c r="F45" s="749">
        <v>-0.2165017050605802</v>
      </c>
      <c r="G45" s="749">
        <v>-3.2936843114660053E-2</v>
      </c>
      <c r="H45" s="749">
        <v>2.2532386552928996E-2</v>
      </c>
      <c r="I45" s="749">
        <v>6.8375021685800341E-2</v>
      </c>
      <c r="J45" s="749">
        <v>-2.2440438479722324E-2</v>
      </c>
      <c r="K45" s="1112">
        <v>8.413965940502055E-2</v>
      </c>
    </row>
    <row r="46" spans="1:11" x14ac:dyDescent="0.2">
      <c r="A46" s="77" t="s">
        <v>419</v>
      </c>
      <c r="B46" s="748">
        <v>3.0756850036112837E-2</v>
      </c>
      <c r="C46" s="748">
        <v>3.6711295498846663E-2</v>
      </c>
      <c r="D46" s="748">
        <v>2.3653054945822261E-2</v>
      </c>
      <c r="E46" s="748">
        <v>2.1184693286355083E-2</v>
      </c>
      <c r="F46" s="748">
        <v>-0.14275444054349473</v>
      </c>
      <c r="G46" s="748">
        <v>0.13054498148526572</v>
      </c>
      <c r="H46" s="748">
        <v>-5.9388972229995618E-3</v>
      </c>
      <c r="I46" s="748">
        <v>-3.3152883140885603E-3</v>
      </c>
      <c r="J46" s="748">
        <v>-8.1581691514954757E-3</v>
      </c>
      <c r="K46" s="1111">
        <v>9.3098444890848953E-4</v>
      </c>
    </row>
    <row r="47" spans="1:11" x14ac:dyDescent="0.2">
      <c r="A47" s="77" t="s">
        <v>420</v>
      </c>
      <c r="B47" s="748">
        <v>2.9504020132938846E-2</v>
      </c>
      <c r="C47" s="748">
        <v>4.5557324910709962E-3</v>
      </c>
      <c r="D47" s="748">
        <v>1.0223767552265839E-2</v>
      </c>
      <c r="E47" s="748">
        <v>1.0330993842392111E-2</v>
      </c>
      <c r="F47" s="748">
        <v>-0.18811070303761535</v>
      </c>
      <c r="G47" s="748">
        <v>1.0474685765988312E-2</v>
      </c>
      <c r="H47" s="748">
        <v>3.8282046738246756E-2</v>
      </c>
      <c r="I47" s="748">
        <v>0.11109328580417221</v>
      </c>
      <c r="J47" s="748">
        <v>2.8072152033850273E-2</v>
      </c>
      <c r="K47" s="1111">
        <v>0.13892830331035855</v>
      </c>
    </row>
    <row r="48" spans="1:11" x14ac:dyDescent="0.2">
      <c r="A48" s="77" t="s">
        <v>421</v>
      </c>
      <c r="B48" s="748">
        <v>1.1561033526737319E-2</v>
      </c>
      <c r="C48" s="748">
        <v>1.8306224267012672E-2</v>
      </c>
      <c r="D48" s="748">
        <v>5.5061549744758631E-2</v>
      </c>
      <c r="E48" s="748">
        <v>4.3768367733020508E-2</v>
      </c>
      <c r="F48" s="748">
        <v>-9.4582479133967556E-2</v>
      </c>
      <c r="G48" s="748">
        <v>0.11938573611313319</v>
      </c>
      <c r="H48" s="748">
        <v>-1.5194739638044519E-2</v>
      </c>
      <c r="I48" s="748">
        <v>-1.5644368215945725E-2</v>
      </c>
      <c r="J48" s="748">
        <v>1.1296975639893514E-2</v>
      </c>
      <c r="K48" s="1111">
        <v>-7.3138337059691749E-2</v>
      </c>
    </row>
    <row r="49" spans="1:11" x14ac:dyDescent="0.2">
      <c r="A49" s="77" t="s">
        <v>422</v>
      </c>
      <c r="B49" s="748">
        <v>6.8991649059641169E-2</v>
      </c>
      <c r="C49" s="748">
        <v>7.8585483327236583E-2</v>
      </c>
      <c r="D49" s="748">
        <v>5.7437172306373574E-2</v>
      </c>
      <c r="E49" s="748">
        <v>5.7334863553966109E-2</v>
      </c>
      <c r="F49" s="748">
        <v>-6.5294912882105316E-2</v>
      </c>
      <c r="G49" s="748">
        <v>0.10043650614358923</v>
      </c>
      <c r="H49" s="748">
        <v>4.1529376920874217E-2</v>
      </c>
      <c r="I49" s="748">
        <v>3.5270200707420374E-2</v>
      </c>
      <c r="J49" s="748">
        <v>3.7637719601925079E-2</v>
      </c>
      <c r="K49" s="1111">
        <v>2.5746921236210696E-2</v>
      </c>
    </row>
    <row r="50" spans="1:11" x14ac:dyDescent="0.2">
      <c r="A50" s="77" t="s">
        <v>423</v>
      </c>
      <c r="B50" s="748">
        <v>4.0919039653698697E-2</v>
      </c>
      <c r="C50" s="748">
        <v>1.2141929267041274E-2</v>
      </c>
      <c r="D50" s="748">
        <v>7.278395312244168E-2</v>
      </c>
      <c r="E50" s="748">
        <v>7.2254777879402043E-2</v>
      </c>
      <c r="F50" s="748">
        <v>-1.3908335240813141E-3</v>
      </c>
      <c r="G50" s="748">
        <v>0.10488438385711785</v>
      </c>
      <c r="H50" s="748">
        <v>1.7316920765160004E-2</v>
      </c>
      <c r="I50" s="748">
        <v>4.4667232733071049E-2</v>
      </c>
      <c r="J50" s="748">
        <v>7.8230429866139817E-2</v>
      </c>
      <c r="K50" s="1111">
        <v>4.6341679460937923E-2</v>
      </c>
    </row>
    <row r="51" spans="1:11" x14ac:dyDescent="0.2">
      <c r="A51" s="77" t="s">
        <v>424</v>
      </c>
      <c r="B51" s="748">
        <v>7.0822785813243971E-2</v>
      </c>
      <c r="C51" s="748">
        <v>9.2572705642850694E-2</v>
      </c>
      <c r="D51" s="748">
        <v>8.8701390715132167E-2</v>
      </c>
      <c r="E51" s="748">
        <v>7.5303875592023228E-2</v>
      </c>
      <c r="F51" s="748">
        <v>-5.7648026694166132E-2</v>
      </c>
      <c r="G51" s="748">
        <v>0.37220900118641742</v>
      </c>
      <c r="H51" s="748">
        <v>3.6051972505347418E-2</v>
      </c>
      <c r="I51" s="748">
        <v>6.7550136695107232E-2</v>
      </c>
      <c r="J51" s="748">
        <v>0.19475604972889182</v>
      </c>
      <c r="K51" s="1111">
        <v>2.7382245456080812E-2</v>
      </c>
    </row>
    <row r="52" spans="1:11" x14ac:dyDescent="0.2">
      <c r="A52" s="77" t="s">
        <v>425</v>
      </c>
      <c r="B52" s="748">
        <v>3.9510276143003953E-2</v>
      </c>
      <c r="C52" s="748">
        <v>0.10060714155314576</v>
      </c>
      <c r="D52" s="748">
        <v>-8.2277412394633043E-2</v>
      </c>
      <c r="E52" s="748">
        <v>-7.9829739125224064E-2</v>
      </c>
      <c r="F52" s="748">
        <v>-0.2291445263735169</v>
      </c>
      <c r="G52" s="748">
        <v>-0.38770334117722938</v>
      </c>
      <c r="H52" s="748">
        <v>-0.12663834660850171</v>
      </c>
      <c r="I52" s="748">
        <v>3.4013784456461638E-2</v>
      </c>
      <c r="J52" s="748">
        <v>-0.11616548223382261</v>
      </c>
      <c r="K52" s="1111">
        <v>3.7538397140728375E-2</v>
      </c>
    </row>
    <row r="53" spans="1:11" x14ac:dyDescent="0.2">
      <c r="A53" s="77" t="s">
        <v>426</v>
      </c>
      <c r="B53" s="748">
        <v>0.11644603618890637</v>
      </c>
      <c r="C53" s="748">
        <v>9.5563096629646349E-2</v>
      </c>
      <c r="D53" s="748">
        <v>0.1091373308780037</v>
      </c>
      <c r="E53" s="748">
        <v>0.11216642179148328</v>
      </c>
      <c r="F53" s="748">
        <v>-0.2043130252121319</v>
      </c>
      <c r="G53" s="748">
        <v>0.16401382259941899</v>
      </c>
      <c r="H53" s="748">
        <v>3.116231070249742E-2</v>
      </c>
      <c r="I53" s="748">
        <v>0.1554540828655151</v>
      </c>
      <c r="J53" s="748">
        <v>0.13255068082756694</v>
      </c>
      <c r="K53" s="1111">
        <v>0.14369144197111638</v>
      </c>
    </row>
    <row r="54" spans="1:11" x14ac:dyDescent="0.2">
      <c r="A54" s="78" t="s">
        <v>427</v>
      </c>
      <c r="B54" s="750">
        <v>-4.0011757728709241E-2</v>
      </c>
      <c r="C54" s="750">
        <v>-8.7839673435242238E-2</v>
      </c>
      <c r="D54" s="750">
        <v>-2.1593189864514972E-2</v>
      </c>
      <c r="E54" s="750">
        <v>-3.0233753174743638E-2</v>
      </c>
      <c r="F54" s="750">
        <v>4.4223348530177065E-2</v>
      </c>
      <c r="G54" s="750">
        <v>4.9918380757421721E-2</v>
      </c>
      <c r="H54" s="750">
        <v>-8.3943221120874378E-2</v>
      </c>
      <c r="I54" s="750">
        <v>8.6735011104004389E-3</v>
      </c>
      <c r="J54" s="750">
        <v>7.1289338069225217E-2</v>
      </c>
      <c r="K54" s="1113">
        <v>-1.7899710176484729E-2</v>
      </c>
    </row>
    <row r="56" spans="1:11" x14ac:dyDescent="0.2">
      <c r="A56" s="4" t="s">
        <v>641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52" type="noConversion"/>
  <printOptions horizontalCentered="1"/>
  <pageMargins left="0.25" right="0.25" top="0.25" bottom="0.5" header="0.3" footer="0.3"/>
  <pageSetup scale="90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J56"/>
  <sheetViews>
    <sheetView showGridLines="0" zoomScaleNormal="100" workbookViewId="0">
      <selection activeCell="R37" sqref="R37"/>
    </sheetView>
  </sheetViews>
  <sheetFormatPr defaultColWidth="7" defaultRowHeight="12.75" x14ac:dyDescent="0.2"/>
  <cols>
    <col min="1" max="1" width="18.28515625" style="334" customWidth="1"/>
    <col min="2" max="10" width="9.7109375" style="334" customWidth="1"/>
  </cols>
  <sheetData>
    <row r="1" spans="1:10" s="2" customFormat="1" ht="15.75" customHeight="1" x14ac:dyDescent="0.25">
      <c r="A1" s="1439" t="s">
        <v>804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2" customFormat="1" ht="15.75" x14ac:dyDescent="0.25">
      <c r="A2" s="1439">
        <v>2016</v>
      </c>
      <c r="B2" s="1439"/>
      <c r="C2" s="1439"/>
      <c r="D2" s="1439"/>
      <c r="E2" s="1439"/>
      <c r="F2" s="1439"/>
      <c r="G2" s="1439"/>
      <c r="H2" s="1439"/>
      <c r="I2" s="1439"/>
      <c r="J2" s="1439"/>
    </row>
    <row r="3" spans="1:10" s="2" customFormat="1" ht="15" customHeight="1" x14ac:dyDescent="0.2">
      <c r="A3" s="339"/>
      <c r="B3" s="392"/>
      <c r="C3" s="339"/>
      <c r="D3" s="339"/>
      <c r="E3" s="339"/>
      <c r="F3" s="339"/>
      <c r="G3" s="339"/>
      <c r="H3" s="339"/>
      <c r="I3" s="339"/>
      <c r="J3" s="339"/>
    </row>
    <row r="4" spans="1:10" s="12" customFormat="1" ht="24" x14ac:dyDescent="0.2">
      <c r="A4" s="393" t="s">
        <v>376</v>
      </c>
      <c r="B4" s="394" t="s">
        <v>245</v>
      </c>
      <c r="C4" s="394" t="s">
        <v>527</v>
      </c>
      <c r="D4" s="394" t="s">
        <v>325</v>
      </c>
      <c r="E4" s="394" t="s">
        <v>188</v>
      </c>
      <c r="F4" s="394" t="s">
        <v>530</v>
      </c>
      <c r="G4" s="394" t="s">
        <v>528</v>
      </c>
      <c r="H4" s="394" t="s">
        <v>3</v>
      </c>
      <c r="I4" s="394" t="s">
        <v>215</v>
      </c>
      <c r="J4" s="395" t="s">
        <v>213</v>
      </c>
    </row>
    <row r="5" spans="1:10" ht="12.95" customHeight="1" x14ac:dyDescent="0.2">
      <c r="A5" s="398" t="s">
        <v>486</v>
      </c>
      <c r="B5" s="407">
        <v>10.063517564709036</v>
      </c>
      <c r="C5" s="407">
        <v>7.6067320743763718</v>
      </c>
      <c r="D5" s="407">
        <v>7.3869444671007685</v>
      </c>
      <c r="E5" s="407">
        <v>4.3558590830576431</v>
      </c>
      <c r="F5" s="407">
        <v>3.371496814961815</v>
      </c>
      <c r="G5" s="407">
        <v>7.0157957327314548</v>
      </c>
      <c r="H5" s="407">
        <v>7.3347144930409742</v>
      </c>
      <c r="I5" s="407">
        <v>3.8173098984350657</v>
      </c>
      <c r="J5" s="408">
        <v>6.6779186193561948</v>
      </c>
    </row>
    <row r="6" spans="1:10" ht="12.95" customHeight="1" x14ac:dyDescent="0.2">
      <c r="A6" s="398" t="s">
        <v>454</v>
      </c>
      <c r="B6" s="407">
        <v>11.707509798804246</v>
      </c>
      <c r="C6" s="407">
        <v>8.5239036437781479</v>
      </c>
      <c r="D6" s="407">
        <v>10.962089060058368</v>
      </c>
      <c r="E6" s="407">
        <v>11.030647673430472</v>
      </c>
      <c r="F6" s="407">
        <v>5.1910586342474838</v>
      </c>
      <c r="G6" s="407">
        <v>10.613641122187484</v>
      </c>
      <c r="H6" s="407">
        <v>12.804223365136297</v>
      </c>
      <c r="I6" s="407">
        <v>7.800864246566503</v>
      </c>
      <c r="J6" s="408">
        <v>11.717897047891769</v>
      </c>
    </row>
    <row r="7" spans="1:10" ht="12.95" customHeight="1" x14ac:dyDescent="0.2">
      <c r="A7" s="398" t="s">
        <v>458</v>
      </c>
      <c r="B7" s="407">
        <v>9.4251250582632675</v>
      </c>
      <c r="C7" s="407">
        <v>7.2722313106117626</v>
      </c>
      <c r="D7" s="407">
        <v>8.3927500699310134</v>
      </c>
      <c r="E7" s="407">
        <v>4.8769003173999597</v>
      </c>
      <c r="F7" s="407">
        <v>4.4201501398707688</v>
      </c>
      <c r="G7" s="407">
        <v>8.1891853458866404</v>
      </c>
      <c r="H7" s="407">
        <v>8.1189702623465596</v>
      </c>
      <c r="I7" s="407">
        <v>4.7047831795491382</v>
      </c>
      <c r="J7" s="408">
        <v>7.5203043377513241</v>
      </c>
    </row>
    <row r="8" spans="1:10" ht="12.95" customHeight="1" x14ac:dyDescent="0.2">
      <c r="A8" s="398" t="s">
        <v>475</v>
      </c>
      <c r="B8" s="407">
        <v>10.000434584454593</v>
      </c>
      <c r="C8" s="407">
        <v>7.1329009269354167</v>
      </c>
      <c r="D8" s="407">
        <v>8.0073695526598208</v>
      </c>
      <c r="E8" s="407">
        <v>3.078024067165575</v>
      </c>
      <c r="F8" s="407">
        <v>2.9708899836857756</v>
      </c>
      <c r="G8" s="407">
        <v>7.3455407372915813</v>
      </c>
      <c r="H8" s="407">
        <v>7.7573830978776837</v>
      </c>
      <c r="I8" s="407">
        <v>4.4982264969785755</v>
      </c>
      <c r="J8" s="408">
        <v>6.9599900579930782</v>
      </c>
    </row>
    <row r="9" spans="1:10" ht="12.95" customHeight="1" x14ac:dyDescent="0.2">
      <c r="A9" s="398" t="s">
        <v>455</v>
      </c>
      <c r="B9" s="407">
        <v>8.6677148354684341</v>
      </c>
      <c r="C9" s="407">
        <v>6.9969392965374722</v>
      </c>
      <c r="D9" s="407">
        <v>7.9721471619334885</v>
      </c>
      <c r="E9" s="407">
        <v>4.8415534466143102</v>
      </c>
      <c r="F9" s="407">
        <v>4.0268358949511374</v>
      </c>
      <c r="G9" s="407">
        <v>8.1291965270465436</v>
      </c>
      <c r="H9" s="407">
        <v>8.1210335222104479</v>
      </c>
      <c r="I9" s="407">
        <v>5.137119736123009</v>
      </c>
      <c r="J9" s="408">
        <v>7.565658715644231</v>
      </c>
    </row>
    <row r="10" spans="1:10" ht="12.95" customHeight="1" x14ac:dyDescent="0.2">
      <c r="A10" s="398" t="s">
        <v>459</v>
      </c>
      <c r="B10" s="407">
        <v>10.169807441075037</v>
      </c>
      <c r="C10" s="407">
        <v>7.3842645525259778</v>
      </c>
      <c r="D10" s="407">
        <v>8.8542764864777581</v>
      </c>
      <c r="E10" s="407">
        <v>6.7353474608163326</v>
      </c>
      <c r="F10" s="407">
        <v>4.521068916358546</v>
      </c>
      <c r="G10" s="407">
        <v>8.7031442260442695</v>
      </c>
      <c r="H10" s="407">
        <v>9.1301956776367845</v>
      </c>
      <c r="I10" s="407">
        <v>5.7696678338537986</v>
      </c>
      <c r="J10" s="408">
        <v>8.3322257440879817</v>
      </c>
    </row>
    <row r="11" spans="1:10" ht="12.95" customHeight="1" x14ac:dyDescent="0.2">
      <c r="A11" s="398" t="s">
        <v>491</v>
      </c>
      <c r="B11" s="407">
        <v>11.073039170354813</v>
      </c>
      <c r="C11" s="407">
        <v>7.5554706036512735</v>
      </c>
      <c r="D11" s="407">
        <v>8.1297780113876996</v>
      </c>
      <c r="E11" s="407">
        <v>4.978270167195693</v>
      </c>
      <c r="F11" s="407">
        <v>3.7594563654499873</v>
      </c>
      <c r="G11" s="407">
        <v>7.1386426491697925</v>
      </c>
      <c r="H11" s="407">
        <v>7.4355904152010694</v>
      </c>
      <c r="I11" s="407">
        <v>4.7484929456414795</v>
      </c>
      <c r="J11" s="408">
        <v>6.5779947178855824</v>
      </c>
    </row>
    <row r="12" spans="1:10" ht="12.95" customHeight="1" x14ac:dyDescent="0.2">
      <c r="A12" s="398" t="s">
        <v>502</v>
      </c>
      <c r="B12" s="407">
        <v>11.347468960041875</v>
      </c>
      <c r="C12" s="407">
        <v>7.5483710144984402</v>
      </c>
      <c r="D12" s="407">
        <v>8.2864944930798892</v>
      </c>
      <c r="E12" s="407">
        <v>5.5617702117067411</v>
      </c>
      <c r="F12" s="407">
        <v>4.060500718218254</v>
      </c>
      <c r="G12" s="407">
        <v>7.9074330034816205</v>
      </c>
      <c r="H12" s="407">
        <v>7.2003542855212235</v>
      </c>
      <c r="I12" s="407">
        <v>3.820533066311171</v>
      </c>
      <c r="J12" s="408">
        <v>6.6396402589610908</v>
      </c>
    </row>
    <row r="13" spans="1:10" ht="12.95" customHeight="1" x14ac:dyDescent="0.2">
      <c r="A13" s="398" t="s">
        <v>504</v>
      </c>
      <c r="B13" s="407">
        <v>10.549228026849354</v>
      </c>
      <c r="C13" s="407">
        <v>7.4766980121360671</v>
      </c>
      <c r="D13" s="407">
        <v>7.6373773506650782</v>
      </c>
      <c r="E13" s="407">
        <v>4.5847752436021914</v>
      </c>
      <c r="F13" s="407">
        <v>3.9438334427931263</v>
      </c>
      <c r="G13" s="407">
        <v>6.3993002711576183</v>
      </c>
      <c r="H13" s="407">
        <v>7.1383982164766078</v>
      </c>
      <c r="I13" s="407">
        <v>4.1818981476405224</v>
      </c>
      <c r="J13" s="408">
        <v>6.2147302673473703</v>
      </c>
    </row>
    <row r="14" spans="1:10" ht="12.95" customHeight="1" x14ac:dyDescent="0.2">
      <c r="A14" s="400" t="s">
        <v>505</v>
      </c>
      <c r="B14" s="407">
        <v>9.7907443789774113</v>
      </c>
      <c r="C14" s="407">
        <v>7.2881283193747226</v>
      </c>
      <c r="D14" s="407">
        <v>7.4551901608543343</v>
      </c>
      <c r="E14" s="407">
        <v>4.1479070288436963</v>
      </c>
      <c r="F14" s="407">
        <v>3.543061884485851</v>
      </c>
      <c r="G14" s="407">
        <v>6.4211609456939778</v>
      </c>
      <c r="H14" s="407">
        <v>7.1877616539439924</v>
      </c>
      <c r="I14" s="407">
        <v>4.3922385419269432</v>
      </c>
      <c r="J14" s="408">
        <v>6.3823377087758022</v>
      </c>
    </row>
    <row r="15" spans="1:10" ht="12.95" customHeight="1" x14ac:dyDescent="0.2">
      <c r="A15" s="401" t="s">
        <v>460</v>
      </c>
      <c r="B15" s="409">
        <v>10.087092056213912</v>
      </c>
      <c r="C15" s="409">
        <v>7.9029767467388945</v>
      </c>
      <c r="D15" s="409">
        <v>8.9356824167416864</v>
      </c>
      <c r="E15" s="409">
        <v>7.0005293485428961</v>
      </c>
      <c r="F15" s="409">
        <v>4.6223891152824716</v>
      </c>
      <c r="G15" s="409">
        <v>8.9470108806978459</v>
      </c>
      <c r="H15" s="409">
        <v>9.7249999469237647</v>
      </c>
      <c r="I15" s="409">
        <v>5.263435276390986</v>
      </c>
      <c r="J15" s="410">
        <v>9.1044882658473121</v>
      </c>
    </row>
    <row r="16" spans="1:10" ht="12.95" customHeight="1" x14ac:dyDescent="0.2">
      <c r="A16" s="398" t="s">
        <v>480</v>
      </c>
      <c r="B16" s="407">
        <v>10.100405993159546</v>
      </c>
      <c r="C16" s="407">
        <v>6.7585127905198323</v>
      </c>
      <c r="D16" s="407">
        <v>8.4044363631646757</v>
      </c>
      <c r="E16" s="407">
        <v>4.7420655903314408</v>
      </c>
      <c r="F16" s="407">
        <v>3.819320961020201</v>
      </c>
      <c r="G16" s="407">
        <v>7.3361711172127047</v>
      </c>
      <c r="H16" s="407">
        <v>7.6172037693238277</v>
      </c>
      <c r="I16" s="407">
        <v>4.0592253796035882</v>
      </c>
      <c r="J16" s="408">
        <v>7.1192815306588715</v>
      </c>
    </row>
    <row r="17" spans="1:10" ht="12.95" customHeight="1" x14ac:dyDescent="0.2">
      <c r="A17" s="398" t="s">
        <v>481</v>
      </c>
      <c r="B17" s="407">
        <v>10.37483404209037</v>
      </c>
      <c r="C17" s="407">
        <v>7.1202105163616105</v>
      </c>
      <c r="D17" s="407">
        <v>8.3394333011997919</v>
      </c>
      <c r="E17" s="407">
        <v>6.1648099512038748</v>
      </c>
      <c r="F17" s="407">
        <v>4.1209299988566128</v>
      </c>
      <c r="G17" s="407">
        <v>7.1580586957362726</v>
      </c>
      <c r="H17" s="407">
        <v>7.4806784458976416</v>
      </c>
      <c r="I17" s="407">
        <v>4.0469164220742613</v>
      </c>
      <c r="J17" s="408">
        <v>6.8332661261953014</v>
      </c>
    </row>
    <row r="18" spans="1:10" ht="12.95" customHeight="1" x14ac:dyDescent="0.2">
      <c r="A18" s="398" t="s">
        <v>467</v>
      </c>
      <c r="B18" s="407">
        <v>10.565895854355437</v>
      </c>
      <c r="C18" s="407">
        <v>7.157933890809157</v>
      </c>
      <c r="D18" s="407">
        <v>8.3932170035960958</v>
      </c>
      <c r="E18" s="407">
        <v>4.6499049456689097</v>
      </c>
      <c r="F18" s="407">
        <v>3.2560702948191502</v>
      </c>
      <c r="G18" s="407">
        <v>7.8209737349878985</v>
      </c>
      <c r="H18" s="407">
        <v>7.9726278091884017</v>
      </c>
      <c r="I18" s="407">
        <v>4.3544622483925242</v>
      </c>
      <c r="J18" s="408">
        <v>7.3511448417686251</v>
      </c>
    </row>
    <row r="19" spans="1:10" ht="12.95" customHeight="1" x14ac:dyDescent="0.2">
      <c r="A19" s="398" t="s">
        <v>468</v>
      </c>
      <c r="B19" s="407">
        <v>9.8083617778016077</v>
      </c>
      <c r="C19" s="407">
        <v>6.9563685015580763</v>
      </c>
      <c r="D19" s="407">
        <v>8.1249557395737853</v>
      </c>
      <c r="E19" s="407">
        <v>4.1797858016545284</v>
      </c>
      <c r="F19" s="407">
        <v>3.7658273380910741</v>
      </c>
      <c r="G19" s="407">
        <v>7.526303831240341</v>
      </c>
      <c r="H19" s="407">
        <v>7.4874198181639269</v>
      </c>
      <c r="I19" s="407">
        <v>3.9268127329705473</v>
      </c>
      <c r="J19" s="408">
        <v>6.8403025155909916</v>
      </c>
    </row>
    <row r="20" spans="1:10" ht="12.95" customHeight="1" x14ac:dyDescent="0.2">
      <c r="A20" s="398" t="s">
        <v>487</v>
      </c>
      <c r="B20" s="407">
        <v>10.410737014113701</v>
      </c>
      <c r="C20" s="407">
        <v>7.3283062599738669</v>
      </c>
      <c r="D20" s="407">
        <v>7.842897550714456</v>
      </c>
      <c r="E20" s="407">
        <v>4.4415322386600389</v>
      </c>
      <c r="F20" s="407">
        <v>3.4875589334617598</v>
      </c>
      <c r="G20" s="407">
        <v>6.740560615053349</v>
      </c>
      <c r="H20" s="407">
        <v>7.6656880557145683</v>
      </c>
      <c r="I20" s="407">
        <v>4.6404170569334244</v>
      </c>
      <c r="J20" s="408">
        <v>6.7296211842728102</v>
      </c>
    </row>
    <row r="21" spans="1:10" ht="12.95" customHeight="1" x14ac:dyDescent="0.2">
      <c r="A21" s="398" t="s">
        <v>476</v>
      </c>
      <c r="B21" s="407">
        <v>9.7221592515403863</v>
      </c>
      <c r="C21" s="407">
        <v>7.2478605154952485</v>
      </c>
      <c r="D21" s="407">
        <v>7.1697992947595104</v>
      </c>
      <c r="E21" s="407">
        <v>4.152463156429012</v>
      </c>
      <c r="F21" s="407">
        <v>3.2264418228128497</v>
      </c>
      <c r="G21" s="407">
        <v>6.3318303676765213</v>
      </c>
      <c r="H21" s="407">
        <v>7.0059592820886394</v>
      </c>
      <c r="I21" s="407">
        <v>3.9518265822758587</v>
      </c>
      <c r="J21" s="408">
        <v>6.0152748415156916</v>
      </c>
    </row>
    <row r="22" spans="1:10" ht="12.95" customHeight="1" x14ac:dyDescent="0.2">
      <c r="A22" s="398" t="s">
        <v>492</v>
      </c>
      <c r="B22" s="407">
        <v>12.177837719938413</v>
      </c>
      <c r="C22" s="407">
        <v>9.2081459979452518</v>
      </c>
      <c r="D22" s="407">
        <v>9.0862593810266574</v>
      </c>
      <c r="E22" s="407">
        <v>9.6222631848115459</v>
      </c>
      <c r="F22" s="407">
        <v>3.0420084370430143</v>
      </c>
      <c r="G22" s="407">
        <v>9.0916671159731415</v>
      </c>
      <c r="H22" s="407">
        <v>9.4385879456532873</v>
      </c>
      <c r="I22" s="407">
        <v>6.7137367738797709</v>
      </c>
      <c r="J22" s="408">
        <v>8.14827186494127</v>
      </c>
    </row>
    <row r="23" spans="1:10" ht="12.95" customHeight="1" x14ac:dyDescent="0.2">
      <c r="A23" s="398" t="s">
        <v>506</v>
      </c>
      <c r="B23" s="407">
        <v>10.299239614076503</v>
      </c>
      <c r="C23" s="407">
        <v>7.480161545492491</v>
      </c>
      <c r="D23" s="407">
        <v>7.601267503086051</v>
      </c>
      <c r="E23" s="407">
        <v>4.8740806811424031</v>
      </c>
      <c r="F23" s="407">
        <v>3.5894622586367873</v>
      </c>
      <c r="G23" s="407">
        <v>6.7966662649712299</v>
      </c>
      <c r="H23" s="407">
        <v>7.1947949384712917</v>
      </c>
      <c r="I23" s="407">
        <v>4.5239601945279144</v>
      </c>
      <c r="J23" s="408">
        <v>6.3447632502812885</v>
      </c>
    </row>
    <row r="24" spans="1:10" ht="12.95" customHeight="1" x14ac:dyDescent="0.2">
      <c r="A24" s="400" t="s">
        <v>493</v>
      </c>
      <c r="B24" s="411">
        <v>10.939357977213302</v>
      </c>
      <c r="C24" s="411">
        <v>7.2918161947076099</v>
      </c>
      <c r="D24" s="411">
        <v>8.3623541615113055</v>
      </c>
      <c r="E24" s="411">
        <v>3.9343740069565816</v>
      </c>
      <c r="F24" s="411">
        <v>3.5832007332551004</v>
      </c>
      <c r="G24" s="411">
        <v>7.553443298060631</v>
      </c>
      <c r="H24" s="411">
        <v>7.7344026998522386</v>
      </c>
      <c r="I24" s="411">
        <v>4.7062799846403554</v>
      </c>
      <c r="J24" s="412">
        <v>6.8775509587735293</v>
      </c>
    </row>
    <row r="25" spans="1:10" ht="12.95" customHeight="1" x14ac:dyDescent="0.2">
      <c r="A25" s="398" t="s">
        <v>482</v>
      </c>
      <c r="B25" s="407">
        <v>11.246259444646226</v>
      </c>
      <c r="C25" s="407">
        <v>7.348778456202262</v>
      </c>
      <c r="D25" s="407">
        <v>8.7236463014368777</v>
      </c>
      <c r="E25" s="407">
        <v>7.3448425722134054</v>
      </c>
      <c r="F25" s="407">
        <v>3.3587587349544017</v>
      </c>
      <c r="G25" s="407">
        <v>7.6896437242269826</v>
      </c>
      <c r="H25" s="407">
        <v>8.3551952039805109</v>
      </c>
      <c r="I25" s="407">
        <v>4.8027073794646693</v>
      </c>
      <c r="J25" s="408">
        <v>7.5612397537203879</v>
      </c>
    </row>
    <row r="26" spans="1:10" ht="12.95" customHeight="1" x14ac:dyDescent="0.2">
      <c r="A26" s="398" t="s">
        <v>469</v>
      </c>
      <c r="B26" s="407">
        <v>10.972874776049494</v>
      </c>
      <c r="C26" s="407">
        <v>7.2476993213174126</v>
      </c>
      <c r="D26" s="407">
        <v>9.2796879893974342</v>
      </c>
      <c r="E26" s="407">
        <v>7.0402200987670254</v>
      </c>
      <c r="F26" s="407">
        <v>3.4287207413233647</v>
      </c>
      <c r="G26" s="407">
        <v>8.4351152586422256</v>
      </c>
      <c r="H26" s="407">
        <v>9.1148337415002825</v>
      </c>
      <c r="I26" s="407">
        <v>5.4056158455655918</v>
      </c>
      <c r="J26" s="408">
        <v>8.4019995298925192</v>
      </c>
    </row>
    <row r="27" spans="1:10" ht="12.95" customHeight="1" x14ac:dyDescent="0.2">
      <c r="A27" s="398" t="s">
        <v>488</v>
      </c>
      <c r="B27" s="407">
        <v>9.5656921135037063</v>
      </c>
      <c r="C27" s="407">
        <v>7.3094630966993961</v>
      </c>
      <c r="D27" s="407">
        <v>6.9523999968747363</v>
      </c>
      <c r="E27" s="407">
        <v>5.2315871395728974</v>
      </c>
      <c r="F27" s="407">
        <v>3.524843512444384</v>
      </c>
      <c r="G27" s="407">
        <v>5.9878225164557755</v>
      </c>
      <c r="H27" s="407">
        <v>6.6109427262450673</v>
      </c>
      <c r="I27" s="407">
        <v>3.8638569954658668</v>
      </c>
      <c r="J27" s="408">
        <v>5.8716740632906808</v>
      </c>
    </row>
    <row r="28" spans="1:10" ht="12.95" customHeight="1" x14ac:dyDescent="0.2">
      <c r="A28" s="398" t="s">
        <v>470</v>
      </c>
      <c r="B28" s="407">
        <v>9.970419030089456</v>
      </c>
      <c r="C28" s="407">
        <v>7.0672063413813984</v>
      </c>
      <c r="D28" s="407">
        <v>8.1453776506747495</v>
      </c>
      <c r="E28" s="407">
        <v>5.0570871873289995</v>
      </c>
      <c r="F28" s="407">
        <v>3.8717601635266088</v>
      </c>
      <c r="G28" s="407">
        <v>7.2106416818858214</v>
      </c>
      <c r="H28" s="407">
        <v>7.4712119207895693</v>
      </c>
      <c r="I28" s="407">
        <v>4.1360576221334675</v>
      </c>
      <c r="J28" s="408">
        <v>6.8673926454625933</v>
      </c>
    </row>
    <row r="29" spans="1:10" ht="12.95" customHeight="1" x14ac:dyDescent="0.2">
      <c r="A29" s="398" t="s">
        <v>461</v>
      </c>
      <c r="B29" s="407">
        <v>10.920958936592182</v>
      </c>
      <c r="C29" s="407">
        <v>7.6898910619040342</v>
      </c>
      <c r="D29" s="407">
        <v>9.8004002462106588</v>
      </c>
      <c r="E29" s="407">
        <v>8.8738820857354366</v>
      </c>
      <c r="F29" s="407">
        <v>4.2796737754204965</v>
      </c>
      <c r="G29" s="407">
        <v>9.4128138748815946</v>
      </c>
      <c r="H29" s="407">
        <v>11.108451958135499</v>
      </c>
      <c r="I29" s="407">
        <v>5.9032487961331688</v>
      </c>
      <c r="J29" s="408">
        <v>10.513172023118978</v>
      </c>
    </row>
    <row r="30" spans="1:10" ht="12.95" customHeight="1" x14ac:dyDescent="0.2">
      <c r="A30" s="398" t="s">
        <v>471</v>
      </c>
      <c r="B30" s="407">
        <v>10.08736734283824</v>
      </c>
      <c r="C30" s="407">
        <v>6.9279405454951943</v>
      </c>
      <c r="D30" s="407">
        <v>8.2847605001081295</v>
      </c>
      <c r="E30" s="407">
        <v>4.2017241266910652</v>
      </c>
      <c r="F30" s="407">
        <v>4.5265604166900584</v>
      </c>
      <c r="G30" s="407">
        <v>7.6653939662442676</v>
      </c>
      <c r="H30" s="407">
        <v>8.3780899710498211</v>
      </c>
      <c r="I30" s="407">
        <v>4.8866517090103017</v>
      </c>
      <c r="J30" s="408">
        <v>7.556145799634665</v>
      </c>
    </row>
    <row r="31" spans="1:10" ht="12.95" customHeight="1" x14ac:dyDescent="0.2">
      <c r="A31" s="398" t="s">
        <v>462</v>
      </c>
      <c r="B31" s="407">
        <v>9.5010421688198061</v>
      </c>
      <c r="C31" s="407">
        <v>7.7148089311150816</v>
      </c>
      <c r="D31" s="407">
        <v>8.455417206472605</v>
      </c>
      <c r="E31" s="407">
        <v>6.8268603008519104</v>
      </c>
      <c r="F31" s="407">
        <v>5.2870960376673581</v>
      </c>
      <c r="G31" s="407">
        <v>8.0458021828759865</v>
      </c>
      <c r="H31" s="407">
        <v>8.6472574644714868</v>
      </c>
      <c r="I31" s="407">
        <v>5.7836278704031292</v>
      </c>
      <c r="J31" s="408">
        <v>7.9085675335735637</v>
      </c>
    </row>
    <row r="32" spans="1:10" ht="12.95" customHeight="1" x14ac:dyDescent="0.2">
      <c r="A32" s="398" t="s">
        <v>494</v>
      </c>
      <c r="B32" s="407">
        <v>11.739010830975847</v>
      </c>
      <c r="C32" s="407">
        <v>7.9410059055687618</v>
      </c>
      <c r="D32" s="407">
        <v>9.165244761223919</v>
      </c>
      <c r="E32" s="407">
        <v>5.2957469506809529</v>
      </c>
      <c r="F32" s="407">
        <v>4.2628651631152081</v>
      </c>
      <c r="G32" s="407">
        <v>8.1380073765498864</v>
      </c>
      <c r="H32" s="407">
        <v>8.4715225106361132</v>
      </c>
      <c r="I32" s="407">
        <v>5.1138634801683303</v>
      </c>
      <c r="J32" s="408">
        <v>7.4918137182049618</v>
      </c>
    </row>
    <row r="33" spans="1:10" ht="12.95" customHeight="1" x14ac:dyDescent="0.2">
      <c r="A33" s="398" t="s">
        <v>498</v>
      </c>
      <c r="B33" s="407">
        <v>10.41886949252592</v>
      </c>
      <c r="C33" s="407">
        <v>6.6475949972921722</v>
      </c>
      <c r="D33" s="407">
        <v>7.5137010978372896</v>
      </c>
      <c r="E33" s="407">
        <v>4.3411122322187889</v>
      </c>
      <c r="F33" s="407">
        <v>3.9772625372643327</v>
      </c>
      <c r="G33" s="407">
        <v>6.5129583112201646</v>
      </c>
      <c r="H33" s="407">
        <v>6.8532158077550474</v>
      </c>
      <c r="I33" s="407">
        <v>3.8569951370590991</v>
      </c>
      <c r="J33" s="408">
        <v>6.2488380974366615</v>
      </c>
    </row>
    <row r="34" spans="1:10" ht="12.95" customHeight="1" x14ac:dyDescent="0.2">
      <c r="A34" s="400" t="s">
        <v>463</v>
      </c>
      <c r="B34" s="407">
        <v>10.34922104733613</v>
      </c>
      <c r="C34" s="407">
        <v>7.4652435817700589</v>
      </c>
      <c r="D34" s="407">
        <v>8.8070249576433426</v>
      </c>
      <c r="E34" s="407">
        <v>7.0377105026556057</v>
      </c>
      <c r="F34" s="407">
        <v>2.6257407743978609</v>
      </c>
      <c r="G34" s="407">
        <v>8.8078844140792221</v>
      </c>
      <c r="H34" s="407">
        <v>9.1904404489129714</v>
      </c>
      <c r="I34" s="407">
        <v>5.7181853960771676</v>
      </c>
      <c r="J34" s="408">
        <v>8.2594657718289195</v>
      </c>
    </row>
    <row r="35" spans="1:10" ht="12.95" customHeight="1" x14ac:dyDescent="0.2">
      <c r="A35" s="401" t="s">
        <v>499</v>
      </c>
      <c r="B35" s="409">
        <v>10.418637150720558</v>
      </c>
      <c r="C35" s="409">
        <v>6.966901163377945</v>
      </c>
      <c r="D35" s="409">
        <v>7.6559231646922719</v>
      </c>
      <c r="E35" s="409">
        <v>5.2166090890855763</v>
      </c>
      <c r="F35" s="409">
        <v>3.8828217616986946</v>
      </c>
      <c r="G35" s="409">
        <v>6.6838378540577521</v>
      </c>
      <c r="H35" s="409">
        <v>7.4551796559537173</v>
      </c>
      <c r="I35" s="409">
        <v>4.5673837833408646</v>
      </c>
      <c r="J35" s="410">
        <v>6.6885476046781562</v>
      </c>
    </row>
    <row r="36" spans="1:10" ht="12.95" customHeight="1" x14ac:dyDescent="0.2">
      <c r="A36" s="398" t="s">
        <v>174</v>
      </c>
      <c r="B36" s="407">
        <v>10.412197273166326</v>
      </c>
      <c r="C36" s="407">
        <v>7.6731403599101826</v>
      </c>
      <c r="D36" s="407">
        <v>7.6098323114248663</v>
      </c>
      <c r="E36" s="407">
        <v>3.7530495333026046</v>
      </c>
      <c r="F36" s="407">
        <v>3.1767054229590839</v>
      </c>
      <c r="G36" s="407">
        <v>6.7229650859579024</v>
      </c>
      <c r="H36" s="407">
        <v>7.3052158554089353</v>
      </c>
      <c r="I36" s="407">
        <v>4.2259541535293144</v>
      </c>
      <c r="J36" s="408">
        <v>6.61245553125553</v>
      </c>
    </row>
    <row r="37" spans="1:10" ht="12.95" customHeight="1" x14ac:dyDescent="0.2">
      <c r="A37" s="398" t="s">
        <v>175</v>
      </c>
      <c r="B37" s="407">
        <v>10.6235810304486</v>
      </c>
      <c r="C37" s="407">
        <v>7.1050252051370757</v>
      </c>
      <c r="D37" s="407">
        <v>8.9040231008085531</v>
      </c>
      <c r="E37" s="407">
        <v>5.9554252625043915</v>
      </c>
      <c r="F37" s="407">
        <v>3.3920588768109128</v>
      </c>
      <c r="G37" s="407">
        <v>8.4477234711796534</v>
      </c>
      <c r="H37" s="407">
        <v>9.0940822390214375</v>
      </c>
      <c r="I37" s="407">
        <v>6.0812555518631219</v>
      </c>
      <c r="J37" s="408">
        <v>8.1387081603243274</v>
      </c>
    </row>
    <row r="38" spans="1:10" ht="12.95" customHeight="1" x14ac:dyDescent="0.2">
      <c r="A38" s="398" t="s">
        <v>483</v>
      </c>
      <c r="B38" s="407">
        <v>10.534999168097663</v>
      </c>
      <c r="C38" s="407">
        <v>6.8684367527887895</v>
      </c>
      <c r="D38" s="407">
        <v>8.0322055311781746</v>
      </c>
      <c r="E38" s="407">
        <v>4.6483310093573698</v>
      </c>
      <c r="F38" s="407">
        <v>3.2531936985876966</v>
      </c>
      <c r="G38" s="407">
        <v>6.8279334301632604</v>
      </c>
      <c r="H38" s="407">
        <v>7.4838603322390123</v>
      </c>
      <c r="I38" s="407">
        <v>4.2025916923576077</v>
      </c>
      <c r="J38" s="408">
        <v>6.7031366340345055</v>
      </c>
    </row>
    <row r="39" spans="1:10" ht="12.95" customHeight="1" x14ac:dyDescent="0.2">
      <c r="A39" s="398" t="s">
        <v>477</v>
      </c>
      <c r="B39" s="407">
        <v>9.7435518022662642</v>
      </c>
      <c r="C39" s="407">
        <v>7.3142837764590478</v>
      </c>
      <c r="D39" s="407">
        <v>8.0509757874092198</v>
      </c>
      <c r="E39" s="407">
        <v>4.3752118516369221</v>
      </c>
      <c r="F39" s="407">
        <v>3.1202135720072213</v>
      </c>
      <c r="G39" s="407">
        <v>7.899204864159735</v>
      </c>
      <c r="H39" s="407">
        <v>7.6483842307072729</v>
      </c>
      <c r="I39" s="407">
        <v>4.2769667767216992</v>
      </c>
      <c r="J39" s="408">
        <v>6.9917281917853078</v>
      </c>
    </row>
    <row r="40" spans="1:10" ht="12.95" customHeight="1" x14ac:dyDescent="0.2">
      <c r="A40" s="398" t="s">
        <v>456</v>
      </c>
      <c r="B40" s="407">
        <v>9.9871647708108799</v>
      </c>
      <c r="C40" s="407">
        <v>7.6942078025148763</v>
      </c>
      <c r="D40" s="407">
        <v>9.3207809752578328</v>
      </c>
      <c r="E40" s="407">
        <v>7.8244524865741587</v>
      </c>
      <c r="F40" s="407">
        <v>4.4370380271519858</v>
      </c>
      <c r="G40" s="407">
        <v>9.246381183900608</v>
      </c>
      <c r="H40" s="407">
        <v>9.6932281552441673</v>
      </c>
      <c r="I40" s="407">
        <v>5.688428976456092</v>
      </c>
      <c r="J40" s="408">
        <v>9.0110418885477959</v>
      </c>
    </row>
    <row r="41" spans="1:10" ht="12.95" customHeight="1" x14ac:dyDescent="0.2">
      <c r="A41" s="398" t="s">
        <v>500</v>
      </c>
      <c r="B41" s="407">
        <v>10.807640012474881</v>
      </c>
      <c r="C41" s="407">
        <v>7.2918877541037004</v>
      </c>
      <c r="D41" s="407">
        <v>7.839135901742071</v>
      </c>
      <c r="E41" s="407">
        <v>4.735499319447805</v>
      </c>
      <c r="F41" s="407">
        <v>3.9917437927136064</v>
      </c>
      <c r="G41" s="407">
        <v>6.7556118847080135</v>
      </c>
      <c r="H41" s="407">
        <v>7.3912940416481954</v>
      </c>
      <c r="I41" s="407">
        <v>4.2740595294491062</v>
      </c>
      <c r="J41" s="408">
        <v>6.581497848406789</v>
      </c>
    </row>
    <row r="42" spans="1:10" ht="12.95" customHeight="1" x14ac:dyDescent="0.2">
      <c r="A42" s="398" t="s">
        <v>495</v>
      </c>
      <c r="B42" s="407">
        <v>10.851162751987804</v>
      </c>
      <c r="C42" s="407">
        <v>7.9239934841104338</v>
      </c>
      <c r="D42" s="407">
        <v>8.292791496973166</v>
      </c>
      <c r="E42" s="407">
        <v>3.8648315303681211</v>
      </c>
      <c r="F42" s="407">
        <v>3.5287767904091853</v>
      </c>
      <c r="G42" s="407">
        <v>6.912653439614008</v>
      </c>
      <c r="H42" s="407">
        <v>7.1852533058544434</v>
      </c>
      <c r="I42" s="407">
        <v>4.8810558781063857</v>
      </c>
      <c r="J42" s="408">
        <v>6.1176075920615887</v>
      </c>
    </row>
    <row r="43" spans="1:10" ht="12.95" customHeight="1" x14ac:dyDescent="0.2">
      <c r="A43" s="398" t="s">
        <v>176</v>
      </c>
      <c r="B43" s="407">
        <v>10.880908481414339</v>
      </c>
      <c r="C43" s="407">
        <v>8.0514835659445794</v>
      </c>
      <c r="D43" s="407">
        <v>7.7427082444111655</v>
      </c>
      <c r="E43" s="407">
        <v>3.6507828610620972</v>
      </c>
      <c r="F43" s="407">
        <v>3.9086919408848351</v>
      </c>
      <c r="G43" s="407">
        <v>6.8083789372264141</v>
      </c>
      <c r="H43" s="407">
        <v>7.4588135951561485</v>
      </c>
      <c r="I43" s="407">
        <v>4.4157396155824689</v>
      </c>
      <c r="J43" s="408">
        <v>6.5363326798341763</v>
      </c>
    </row>
    <row r="44" spans="1:10" ht="12.95" customHeight="1" x14ac:dyDescent="0.2">
      <c r="A44" s="400" t="s">
        <v>177</v>
      </c>
      <c r="B44" s="411">
        <v>11.086653618376594</v>
      </c>
      <c r="C44" s="411">
        <v>7.7704653324171025</v>
      </c>
      <c r="D44" s="411">
        <v>9.3712972104434549</v>
      </c>
      <c r="E44" s="411">
        <v>10.055877843301761</v>
      </c>
      <c r="F44" s="411">
        <v>1.9385884229124184</v>
      </c>
      <c r="G44" s="411">
        <v>8.3987154257317833</v>
      </c>
      <c r="H44" s="411">
        <v>9.3970671384506002</v>
      </c>
      <c r="I44" s="411">
        <v>5.5887658099219442</v>
      </c>
      <c r="J44" s="412">
        <v>8.8296022774081084</v>
      </c>
    </row>
    <row r="45" spans="1:10" ht="12.95" customHeight="1" x14ac:dyDescent="0.2">
      <c r="A45" s="401" t="s">
        <v>489</v>
      </c>
      <c r="B45" s="409">
        <v>10.053923169027701</v>
      </c>
      <c r="C45" s="409">
        <v>7.2956202582126242</v>
      </c>
      <c r="D45" s="409">
        <v>7.5701046012090103</v>
      </c>
      <c r="E45" s="409">
        <v>4.4562332942279177</v>
      </c>
      <c r="F45" s="409">
        <v>3.7406236686349805</v>
      </c>
      <c r="G45" s="409">
        <v>6.7536503179317364</v>
      </c>
      <c r="H45" s="409">
        <v>7.4074669064350696</v>
      </c>
      <c r="I45" s="409">
        <v>4.2062304296702369</v>
      </c>
      <c r="J45" s="410">
        <v>6.6818898378271543</v>
      </c>
    </row>
    <row r="46" spans="1:10" ht="12.95" customHeight="1" x14ac:dyDescent="0.2">
      <c r="A46" s="398" t="s">
        <v>478</v>
      </c>
      <c r="B46" s="407">
        <v>9.2857616205381479</v>
      </c>
      <c r="C46" s="407">
        <v>6.967047635843592</v>
      </c>
      <c r="D46" s="407">
        <v>7.5980889996630507</v>
      </c>
      <c r="E46" s="407">
        <v>4.0367757666688728</v>
      </c>
      <c r="F46" s="407">
        <v>3.6168799033994379</v>
      </c>
      <c r="G46" s="407">
        <v>7.1825033472830571</v>
      </c>
      <c r="H46" s="407">
        <v>7.3573678482204006</v>
      </c>
      <c r="I46" s="407">
        <v>4.1819614689678488</v>
      </c>
      <c r="J46" s="408">
        <v>6.7525857244097827</v>
      </c>
    </row>
    <row r="47" spans="1:10" ht="12.95" customHeight="1" x14ac:dyDescent="0.2">
      <c r="A47" s="398" t="s">
        <v>464</v>
      </c>
      <c r="B47" s="407">
        <v>9.3634505463168551</v>
      </c>
      <c r="C47" s="407">
        <v>7.6112332587741438</v>
      </c>
      <c r="D47" s="407">
        <v>8.3092956882033402</v>
      </c>
      <c r="E47" s="407">
        <v>4.1607500274941236</v>
      </c>
      <c r="F47" s="407">
        <v>4.6265178817508961</v>
      </c>
      <c r="G47" s="407">
        <v>8.1815082728330459</v>
      </c>
      <c r="H47" s="407">
        <v>8.0513195280117316</v>
      </c>
      <c r="I47" s="407">
        <v>4.7749890608353009</v>
      </c>
      <c r="J47" s="408">
        <v>7.4059250462581403</v>
      </c>
    </row>
    <row r="48" spans="1:10" ht="12.95" customHeight="1" x14ac:dyDescent="0.2">
      <c r="A48" s="398" t="s">
        <v>496</v>
      </c>
      <c r="B48" s="407">
        <v>12.02101292514992</v>
      </c>
      <c r="C48" s="407">
        <v>8.1650553905319061</v>
      </c>
      <c r="D48" s="407">
        <v>10.141763322990547</v>
      </c>
      <c r="E48" s="407">
        <v>6.6212356271285682</v>
      </c>
      <c r="F48" s="407">
        <v>6.588451496389891</v>
      </c>
      <c r="G48" s="407">
        <v>9.5582330314258677</v>
      </c>
      <c r="H48" s="407">
        <v>9.3375681165978062</v>
      </c>
      <c r="I48" s="407">
        <v>6.6931235370957998</v>
      </c>
      <c r="J48" s="408">
        <v>8.0815134152501837</v>
      </c>
    </row>
    <row r="49" spans="1:10" ht="12.95" customHeight="1" x14ac:dyDescent="0.2">
      <c r="A49" s="398" t="s">
        <v>509</v>
      </c>
      <c r="B49" s="407">
        <v>10.418233512845628</v>
      </c>
      <c r="C49" s="407">
        <v>7.9607322265466687</v>
      </c>
      <c r="D49" s="407">
        <v>7.6497698422253189</v>
      </c>
      <c r="E49" s="407">
        <v>4.9905531042877458</v>
      </c>
      <c r="F49" s="407">
        <v>3.1535998342739338</v>
      </c>
      <c r="G49" s="407">
        <v>7.1247701850628475</v>
      </c>
      <c r="H49" s="407">
        <v>7.4893258532234031</v>
      </c>
      <c r="I49" s="407">
        <v>4.606487834891114</v>
      </c>
      <c r="J49" s="408">
        <v>6.7778258563935392</v>
      </c>
    </row>
    <row r="50" spans="1:10" ht="12.95" customHeight="1" x14ac:dyDescent="0.2">
      <c r="A50" s="398" t="s">
        <v>457</v>
      </c>
      <c r="B50" s="407">
        <v>9.9492546542495397</v>
      </c>
      <c r="C50" s="407">
        <v>7.9907489193801204</v>
      </c>
      <c r="D50" s="407">
        <v>9.3388930383729267</v>
      </c>
      <c r="E50" s="407">
        <v>7.47732498565514</v>
      </c>
      <c r="F50" s="407">
        <v>4.2206273298166828</v>
      </c>
      <c r="G50" s="407">
        <v>9.156978482785556</v>
      </c>
      <c r="H50" s="407">
        <v>9.6175200559470024</v>
      </c>
      <c r="I50" s="407">
        <v>5.3870638270417501</v>
      </c>
      <c r="J50" s="408">
        <v>9.0397643529608853</v>
      </c>
    </row>
    <row r="51" spans="1:10" ht="12.95" customHeight="1" x14ac:dyDescent="0.2">
      <c r="A51" s="398" t="s">
        <v>178</v>
      </c>
      <c r="B51" s="407">
        <v>9.625050106867997</v>
      </c>
      <c r="C51" s="407">
        <v>6.8366117459774536</v>
      </c>
      <c r="D51" s="407">
        <v>7.4759027636954798</v>
      </c>
      <c r="E51" s="407">
        <v>4.9201601222183724</v>
      </c>
      <c r="F51" s="407">
        <v>5.9794167062205963</v>
      </c>
      <c r="G51" s="407">
        <v>7.329601332392218</v>
      </c>
      <c r="H51" s="407">
        <v>7.3272998447128179</v>
      </c>
      <c r="I51" s="407">
        <v>4.5887284326456479</v>
      </c>
      <c r="J51" s="408">
        <v>6.7677511795366803</v>
      </c>
    </row>
    <row r="52" spans="1:10" ht="12.95" customHeight="1" x14ac:dyDescent="0.2">
      <c r="A52" s="398" t="s">
        <v>510</v>
      </c>
      <c r="B52" s="407">
        <v>10.51052595576113</v>
      </c>
      <c r="C52" s="407">
        <v>7.937260848816913</v>
      </c>
      <c r="D52" s="407">
        <v>7.9156925426872462</v>
      </c>
      <c r="E52" s="407">
        <v>4.6802477392020707</v>
      </c>
      <c r="F52" s="407">
        <v>3.9990968125490887</v>
      </c>
      <c r="G52" s="407">
        <v>7.3291825200971843</v>
      </c>
      <c r="H52" s="407">
        <v>7.7573972231348494</v>
      </c>
      <c r="I52" s="407">
        <v>4.6994361860062144</v>
      </c>
      <c r="J52" s="408">
        <v>6.853433584432489</v>
      </c>
    </row>
    <row r="53" spans="1:10" ht="12.95" customHeight="1" x14ac:dyDescent="0.2">
      <c r="A53" s="398" t="s">
        <v>484</v>
      </c>
      <c r="B53" s="407">
        <v>11.005206073207685</v>
      </c>
      <c r="C53" s="407">
        <v>7.0368845721376587</v>
      </c>
      <c r="D53" s="407">
        <v>8.7068271615976673</v>
      </c>
      <c r="E53" s="407">
        <v>5.7543818949286951</v>
      </c>
      <c r="F53" s="407">
        <v>3.3735138565605465</v>
      </c>
      <c r="G53" s="407">
        <v>7.8107014317683063</v>
      </c>
      <c r="H53" s="407">
        <v>8.2427069099170218</v>
      </c>
      <c r="I53" s="407">
        <v>4.5552203919555394</v>
      </c>
      <c r="J53" s="408">
        <v>7.6526845851153844</v>
      </c>
    </row>
    <row r="54" spans="1:10" ht="12.95" customHeight="1" x14ac:dyDescent="0.2">
      <c r="A54" s="400" t="s">
        <v>465</v>
      </c>
      <c r="B54" s="411">
        <v>10.618616492221268</v>
      </c>
      <c r="C54" s="411">
        <v>7.8139645188368894</v>
      </c>
      <c r="D54" s="411">
        <v>9.1454113538931185</v>
      </c>
      <c r="E54" s="411">
        <v>6.8443653721173474</v>
      </c>
      <c r="F54" s="411">
        <v>3.319659260277442</v>
      </c>
      <c r="G54" s="411">
        <v>8.8307403469890318</v>
      </c>
      <c r="H54" s="411">
        <v>9.9446141929989516</v>
      </c>
      <c r="I54" s="411">
        <v>6.0519415758756789</v>
      </c>
      <c r="J54" s="412">
        <v>9.1637692648853299</v>
      </c>
    </row>
    <row r="55" spans="1:10" ht="13.5" customHeight="1" x14ac:dyDescent="0.2"/>
    <row r="56" spans="1:10" x14ac:dyDescent="0.2">
      <c r="A56" s="334" t="s">
        <v>641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37" type="noConversion"/>
  <printOptions horizontalCentered="1"/>
  <pageMargins left="0.25" right="0.25" top="0.25" bottom="0.5" header="0.3" footer="0.3"/>
  <pageSetup scale="98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J99"/>
  <sheetViews>
    <sheetView showGridLines="0" zoomScaleNormal="100" workbookViewId="0">
      <selection sqref="A1:J1"/>
    </sheetView>
  </sheetViews>
  <sheetFormatPr defaultColWidth="9.140625" defaultRowHeight="12" x14ac:dyDescent="0.2"/>
  <cols>
    <col min="1" max="1" width="33.7109375" style="1132" customWidth="1"/>
    <col min="2" max="3" width="10.28515625" style="1119" customWidth="1"/>
    <col min="4" max="5" width="10.28515625" style="1116" customWidth="1"/>
    <col min="6" max="6" width="10.28515625" style="1119" customWidth="1"/>
    <col min="7" max="8" width="10.28515625" style="1116" customWidth="1"/>
    <col min="9" max="9" width="10.28515625" style="1119" customWidth="1"/>
    <col min="10" max="10" width="10.28515625" style="1116" customWidth="1"/>
    <col min="11" max="16384" width="9.140625" style="1119"/>
  </cols>
  <sheetData>
    <row r="1" spans="1:10" s="1114" customFormat="1" ht="15.75" x14ac:dyDescent="0.25">
      <c r="A1" s="1474" t="str">
        <f>CONCATENATE('List of Tables'!A69,":  ",'List of Tables'!C69)</f>
        <v>TABLE 56:  O‘ahu Visitor Characteristics 2016 vs. 2015</v>
      </c>
      <c r="B1" s="1474"/>
      <c r="C1" s="1474"/>
      <c r="D1" s="1474"/>
      <c r="E1" s="1474"/>
      <c r="F1" s="1474"/>
      <c r="G1" s="1474"/>
      <c r="H1" s="1474"/>
      <c r="I1" s="1474"/>
      <c r="J1" s="1474"/>
    </row>
    <row r="2" spans="1:10" s="1114" customFormat="1" ht="15.75" x14ac:dyDescent="0.25">
      <c r="A2" s="1474" t="s">
        <v>616</v>
      </c>
      <c r="B2" s="1474"/>
      <c r="C2" s="1474"/>
      <c r="D2" s="1474"/>
      <c r="E2" s="1474"/>
      <c r="F2" s="1474"/>
      <c r="G2" s="1474"/>
      <c r="H2" s="1474"/>
      <c r="I2" s="1474"/>
      <c r="J2" s="1474"/>
    </row>
    <row r="3" spans="1:10" s="1114" customFormat="1" ht="14.25" x14ac:dyDescent="0.2">
      <c r="A3" s="1115"/>
      <c r="B3" s="1116"/>
      <c r="C3" s="1117"/>
      <c r="D3" s="1116"/>
      <c r="E3" s="1118"/>
      <c r="F3" s="1117"/>
      <c r="G3" s="1116"/>
      <c r="H3" s="1118"/>
      <c r="I3" s="1117"/>
      <c r="J3" s="1118"/>
    </row>
    <row r="4" spans="1:10" x14ac:dyDescent="0.2">
      <c r="A4" s="1472" t="s">
        <v>527</v>
      </c>
      <c r="B4" s="1475" t="s">
        <v>245</v>
      </c>
      <c r="C4" s="1476"/>
      <c r="D4" s="1477"/>
      <c r="E4" s="1475" t="s">
        <v>234</v>
      </c>
      <c r="F4" s="1476"/>
      <c r="G4" s="1477"/>
      <c r="H4" s="1475" t="s">
        <v>235</v>
      </c>
      <c r="I4" s="1476"/>
      <c r="J4" s="1477"/>
    </row>
    <row r="5" spans="1:10" s="1120" customFormat="1" x14ac:dyDescent="0.2">
      <c r="A5" s="1473"/>
      <c r="B5" s="1148">
        <v>2016</v>
      </c>
      <c r="C5" s="1149">
        <v>2015</v>
      </c>
      <c r="D5" s="1150" t="s">
        <v>787</v>
      </c>
      <c r="E5" s="1148">
        <v>2016</v>
      </c>
      <c r="F5" s="1149">
        <v>2015</v>
      </c>
      <c r="G5" s="1150" t="s">
        <v>787</v>
      </c>
      <c r="H5" s="1148">
        <v>2016</v>
      </c>
      <c r="I5" s="1149">
        <v>2015</v>
      </c>
      <c r="J5" s="1150" t="s">
        <v>787</v>
      </c>
    </row>
    <row r="6" spans="1:10" s="1120" customFormat="1" ht="20.25" customHeight="1" x14ac:dyDescent="0.2">
      <c r="A6" s="1046" t="s">
        <v>559</v>
      </c>
      <c r="B6" s="1122">
        <v>36968064.428712405</v>
      </c>
      <c r="C6" s="1123">
        <v>36420503.276688173</v>
      </c>
      <c r="D6" s="1124">
        <v>1.5034420251263001</v>
      </c>
      <c r="E6" s="1122">
        <v>21064064.675039534</v>
      </c>
      <c r="F6" s="1123">
        <v>21038028.176761009</v>
      </c>
      <c r="G6" s="1124">
        <v>0.123759213837755</v>
      </c>
      <c r="H6" s="1122">
        <v>15903999.753707027</v>
      </c>
      <c r="I6" s="1123">
        <v>15382475.09992717</v>
      </c>
      <c r="J6" s="1124">
        <v>3.39038191443148</v>
      </c>
    </row>
    <row r="7" spans="1:10" s="1120" customFormat="1" x14ac:dyDescent="0.2">
      <c r="A7" s="1046" t="s">
        <v>364</v>
      </c>
      <c r="B7" s="1125">
        <v>5447229.2334919032</v>
      </c>
      <c r="C7" s="1126">
        <v>5339912.0569686275</v>
      </c>
      <c r="D7" s="1127">
        <v>2.0097180511283099</v>
      </c>
      <c r="E7" s="1125">
        <v>2913562.35822016</v>
      </c>
      <c r="F7" s="1126">
        <v>2868749.4229074353</v>
      </c>
      <c r="G7" s="1127">
        <v>1.5621069918092501</v>
      </c>
      <c r="H7" s="1125">
        <v>2533666.875276891</v>
      </c>
      <c r="I7" s="1126">
        <v>2471162.6340611908</v>
      </c>
      <c r="J7" s="1127">
        <v>2.5293455134913101</v>
      </c>
    </row>
    <row r="8" spans="1:10" s="1120" customFormat="1" x14ac:dyDescent="0.2">
      <c r="A8" s="1121" t="s">
        <v>994</v>
      </c>
      <c r="B8" s="1125">
        <v>101005.64051560767</v>
      </c>
      <c r="C8" s="1126">
        <v>99782.200758049788</v>
      </c>
      <c r="D8" s="1127">
        <v>1.2261102163144799</v>
      </c>
      <c r="E8" s="1125">
        <v>57552.089276064296</v>
      </c>
      <c r="F8" s="1126">
        <v>57638.433360989067</v>
      </c>
      <c r="G8" s="1127">
        <v>-0.149802969806619</v>
      </c>
      <c r="H8" s="1125">
        <v>43453.551239636683</v>
      </c>
      <c r="I8" s="1126">
        <v>42143.767397060743</v>
      </c>
      <c r="J8" s="1127">
        <v>3.1078945321516001</v>
      </c>
    </row>
    <row r="9" spans="1:10" s="1120" customFormat="1" x14ac:dyDescent="0.2">
      <c r="A9" s="1121" t="s">
        <v>1101</v>
      </c>
      <c r="B9" s="1125">
        <v>8086040</v>
      </c>
      <c r="C9" s="1126">
        <v>8135126</v>
      </c>
      <c r="D9" s="1127">
        <v>-0.60338340180594618</v>
      </c>
      <c r="E9" s="1125">
        <v>4654463</v>
      </c>
      <c r="F9" s="1126">
        <v>4692921</v>
      </c>
      <c r="G9" s="1127">
        <v>-0.81948960998917308</v>
      </c>
      <c r="H9" s="1125">
        <v>3431577</v>
      </c>
      <c r="I9" s="1126">
        <v>3442205</v>
      </c>
      <c r="J9" s="1127">
        <v>-0.30875557963572764</v>
      </c>
    </row>
    <row r="10" spans="1:10" s="1120" customFormat="1" x14ac:dyDescent="0.2">
      <c r="A10" s="1128"/>
      <c r="B10" s="1125"/>
      <c r="C10" s="1126"/>
      <c r="D10" s="1127"/>
      <c r="E10" s="1125"/>
      <c r="F10" s="1126"/>
      <c r="G10" s="1127"/>
      <c r="H10" s="1125"/>
      <c r="I10" s="1126"/>
      <c r="J10" s="1127"/>
    </row>
    <row r="11" spans="1:10" s="1120" customFormat="1" x14ac:dyDescent="0.2">
      <c r="A11" s="1129" t="s">
        <v>260</v>
      </c>
      <c r="B11" s="1125"/>
      <c r="C11" s="1126"/>
      <c r="D11" s="1127"/>
      <c r="E11" s="1125"/>
      <c r="F11" s="1126"/>
      <c r="G11" s="1127"/>
      <c r="H11" s="1125"/>
      <c r="I11" s="1126"/>
      <c r="J11" s="1127"/>
    </row>
    <row r="12" spans="1:10" x14ac:dyDescent="0.2">
      <c r="A12" s="1130" t="s">
        <v>995</v>
      </c>
      <c r="B12" s="1125">
        <v>5447229.2334919032</v>
      </c>
      <c r="C12" s="1126">
        <v>5339912.0569686275</v>
      </c>
      <c r="D12" s="1127">
        <v>2.0097180511283099</v>
      </c>
      <c r="E12" s="1125">
        <v>2913562.35822016</v>
      </c>
      <c r="F12" s="1126">
        <v>2868749.4229074353</v>
      </c>
      <c r="G12" s="1127">
        <v>1.5621069918092501</v>
      </c>
      <c r="H12" s="1125">
        <v>2533666.875276891</v>
      </c>
      <c r="I12" s="1126">
        <v>2471162.6340611908</v>
      </c>
      <c r="J12" s="1127">
        <v>2.5293455134913101</v>
      </c>
    </row>
    <row r="13" spans="1:10" x14ac:dyDescent="0.2">
      <c r="A13" s="1130" t="s">
        <v>996</v>
      </c>
      <c r="B13" s="1125">
        <v>4139493.4886672171</v>
      </c>
      <c r="C13" s="1126">
        <v>4038992.9904121179</v>
      </c>
      <c r="D13" s="1127">
        <v>2.4882563176928101</v>
      </c>
      <c r="E13" s="1125">
        <v>2098750.8665461568</v>
      </c>
      <c r="F13" s="1126">
        <v>2061135.3422962688</v>
      </c>
      <c r="G13" s="1127">
        <v>1.8249905029517099</v>
      </c>
      <c r="H13" s="1125">
        <v>2040742.6221239534</v>
      </c>
      <c r="I13" s="1126">
        <v>1977857.6481158519</v>
      </c>
      <c r="J13" s="1127">
        <v>3.1794489390076701</v>
      </c>
    </row>
    <row r="14" spans="1:10" x14ac:dyDescent="0.2">
      <c r="A14" s="1131"/>
      <c r="B14" s="1125"/>
      <c r="C14" s="1126"/>
      <c r="D14" s="1127"/>
      <c r="E14" s="1125"/>
      <c r="F14" s="1126"/>
      <c r="G14" s="1127"/>
      <c r="H14" s="1125"/>
      <c r="I14" s="1126"/>
      <c r="J14" s="1127"/>
    </row>
    <row r="15" spans="1:10" x14ac:dyDescent="0.2">
      <c r="A15" s="1121" t="s">
        <v>998</v>
      </c>
      <c r="B15" s="1125">
        <v>388632.76331014239</v>
      </c>
      <c r="C15" s="1126">
        <v>399062.56033356418</v>
      </c>
      <c r="D15" s="1127">
        <v>-2.6135744267023799</v>
      </c>
      <c r="E15" s="1125">
        <v>295455.91281092766</v>
      </c>
      <c r="F15" s="1126">
        <v>296760.33239574602</v>
      </c>
      <c r="G15" s="1127">
        <v>-0.43955321598671199</v>
      </c>
      <c r="H15" s="1125">
        <v>93176.850499233537</v>
      </c>
      <c r="I15" s="1126">
        <v>102302.2279378183</v>
      </c>
      <c r="J15" s="1127">
        <v>-8.9200182855561891</v>
      </c>
    </row>
    <row r="16" spans="1:10" x14ac:dyDescent="0.2">
      <c r="A16" s="1133" t="s">
        <v>999</v>
      </c>
      <c r="B16" s="1125">
        <v>0</v>
      </c>
      <c r="C16" s="1126">
        <v>0</v>
      </c>
      <c r="D16" s="1127">
        <v>0</v>
      </c>
      <c r="E16" s="1125">
        <v>0</v>
      </c>
      <c r="F16" s="1126">
        <v>0</v>
      </c>
      <c r="G16" s="1127">
        <v>0</v>
      </c>
      <c r="H16" s="1125">
        <v>0</v>
      </c>
      <c r="I16" s="1126">
        <v>0</v>
      </c>
      <c r="J16" s="1127">
        <v>0</v>
      </c>
    </row>
    <row r="17" spans="1:10" x14ac:dyDescent="0.2">
      <c r="A17" s="1134"/>
      <c r="B17" s="1125"/>
      <c r="C17" s="1126"/>
      <c r="D17" s="1127"/>
      <c r="E17" s="1125"/>
      <c r="F17" s="1126"/>
      <c r="G17" s="1127"/>
      <c r="H17" s="1125"/>
      <c r="I17" s="1126"/>
      <c r="J17" s="1127"/>
    </row>
    <row r="18" spans="1:10" x14ac:dyDescent="0.2">
      <c r="A18" s="1135" t="s">
        <v>1001</v>
      </c>
      <c r="B18" s="1125">
        <v>751233.65459762327</v>
      </c>
      <c r="C18" s="1126">
        <v>755704.9470654563</v>
      </c>
      <c r="D18" s="1127">
        <v>-0.59167172124463296</v>
      </c>
      <c r="E18" s="1125">
        <v>496404.59783459292</v>
      </c>
      <c r="F18" s="1126">
        <v>496156.9196803582</v>
      </c>
      <c r="G18" s="1127">
        <v>4.9919318749858298E-2</v>
      </c>
      <c r="H18" s="1125">
        <v>254829.05676297261</v>
      </c>
      <c r="I18" s="1126">
        <v>259548.02738509819</v>
      </c>
      <c r="J18" s="1127">
        <v>-1.8181492919319799</v>
      </c>
    </row>
    <row r="19" spans="1:10" x14ac:dyDescent="0.2">
      <c r="A19" s="1121" t="s">
        <v>1002</v>
      </c>
      <c r="B19" s="1125">
        <v>731402.96776231937</v>
      </c>
      <c r="C19" s="1126">
        <v>736286.48881294043</v>
      </c>
      <c r="D19" s="1127">
        <v>-0.66326370574779803</v>
      </c>
      <c r="E19" s="1125">
        <v>482719.01560533431</v>
      </c>
      <c r="F19" s="1126">
        <v>482390.89367829845</v>
      </c>
      <c r="G19" s="1127">
        <v>6.8019925611339793E-2</v>
      </c>
      <c r="H19" s="1125">
        <v>248683.95215693448</v>
      </c>
      <c r="I19" s="1126">
        <v>253895.595134642</v>
      </c>
      <c r="J19" s="1127">
        <v>-2.05267167984689</v>
      </c>
    </row>
    <row r="20" spans="1:10" x14ac:dyDescent="0.2">
      <c r="A20" s="1133" t="s">
        <v>1003</v>
      </c>
      <c r="B20" s="1125">
        <v>0</v>
      </c>
      <c r="C20" s="1126">
        <v>0</v>
      </c>
      <c r="D20" s="1127">
        <v>0</v>
      </c>
      <c r="E20" s="1125">
        <v>0</v>
      </c>
      <c r="F20" s="1126">
        <v>0</v>
      </c>
      <c r="G20" s="1127">
        <v>0</v>
      </c>
      <c r="H20" s="1125">
        <v>0</v>
      </c>
      <c r="I20" s="1126">
        <v>0</v>
      </c>
      <c r="J20" s="1127">
        <v>0</v>
      </c>
    </row>
    <row r="21" spans="1:10" x14ac:dyDescent="0.2">
      <c r="A21" s="1134"/>
      <c r="B21" s="1125"/>
      <c r="C21" s="1126"/>
      <c r="D21" s="1127"/>
      <c r="E21" s="1125"/>
      <c r="F21" s="1126"/>
      <c r="G21" s="1127"/>
      <c r="H21" s="1125"/>
      <c r="I21" s="1126"/>
      <c r="J21" s="1127"/>
    </row>
    <row r="22" spans="1:10" x14ac:dyDescent="0.2">
      <c r="A22" s="1133" t="s">
        <v>1005</v>
      </c>
      <c r="B22" s="1125">
        <v>33277.529117711347</v>
      </c>
      <c r="C22" s="1126">
        <v>38100.026327545718</v>
      </c>
      <c r="D22" s="1127">
        <v>-12.657464245235399</v>
      </c>
      <c r="E22" s="1125">
        <v>21200.929844930979</v>
      </c>
      <c r="F22" s="1126">
        <v>25263.614065683661</v>
      </c>
      <c r="G22" s="1127">
        <v>-16.081167999914701</v>
      </c>
      <c r="H22" s="1125">
        <v>12076.5992727804</v>
      </c>
      <c r="I22" s="1126">
        <v>12836.412261862082</v>
      </c>
      <c r="J22" s="1127">
        <v>-5.9192005802052803</v>
      </c>
    </row>
    <row r="23" spans="1:10" x14ac:dyDescent="0.2">
      <c r="A23" s="1133" t="s">
        <v>1006</v>
      </c>
      <c r="B23" s="1125">
        <v>0</v>
      </c>
      <c r="C23" s="1126">
        <v>0</v>
      </c>
      <c r="D23" s="1127">
        <v>0</v>
      </c>
      <c r="E23" s="1125">
        <v>0</v>
      </c>
      <c r="F23" s="1126">
        <v>0</v>
      </c>
      <c r="G23" s="1127">
        <v>0</v>
      </c>
      <c r="H23" s="1125">
        <v>0</v>
      </c>
      <c r="I23" s="1126">
        <v>0</v>
      </c>
      <c r="J23" s="1127">
        <v>0</v>
      </c>
    </row>
    <row r="24" spans="1:10" x14ac:dyDescent="0.2">
      <c r="A24" s="1378"/>
      <c r="B24" s="1125"/>
      <c r="C24" s="1126"/>
      <c r="D24" s="1127"/>
      <c r="E24" s="1125"/>
      <c r="F24" s="1126"/>
      <c r="G24" s="1127"/>
      <c r="H24" s="1125"/>
      <c r="I24" s="1126"/>
      <c r="J24" s="1127"/>
    </row>
    <row r="25" spans="1:10" x14ac:dyDescent="0.2">
      <c r="A25" s="1133" t="s">
        <v>1090</v>
      </c>
      <c r="B25" s="1125">
        <v>30018.716096503893</v>
      </c>
      <c r="C25" s="1126">
        <v>32451.682307444426</v>
      </c>
      <c r="D25" s="1127">
        <v>-7.4971959477811403</v>
      </c>
      <c r="E25" s="1125">
        <v>19094.619530587333</v>
      </c>
      <c r="F25" s="1126">
        <v>19905</v>
      </c>
      <c r="G25" s="1127">
        <v>-4.0712407405810902</v>
      </c>
      <c r="H25" s="1125">
        <v>10924.096565916563</v>
      </c>
      <c r="I25" s="1126">
        <v>12548.381718647821</v>
      </c>
      <c r="J25" s="1127">
        <v>-12.9441802867492</v>
      </c>
    </row>
    <row r="26" spans="1:10" x14ac:dyDescent="0.2">
      <c r="A26" s="1133" t="s">
        <v>1091</v>
      </c>
      <c r="B26" s="1125">
        <v>0</v>
      </c>
      <c r="C26" s="1126">
        <v>0</v>
      </c>
      <c r="D26" s="1127">
        <v>0</v>
      </c>
      <c r="E26" s="1125">
        <v>0</v>
      </c>
      <c r="F26" s="1126">
        <v>0</v>
      </c>
      <c r="G26" s="1127">
        <v>0</v>
      </c>
      <c r="H26" s="1125">
        <v>0</v>
      </c>
      <c r="I26" s="1126">
        <v>0</v>
      </c>
      <c r="J26" s="1127">
        <v>0</v>
      </c>
    </row>
    <row r="27" spans="1:10" x14ac:dyDescent="0.2">
      <c r="A27" s="1133"/>
      <c r="B27" s="1125"/>
      <c r="C27" s="1126"/>
      <c r="D27" s="1127"/>
      <c r="E27" s="1125"/>
      <c r="F27" s="1126"/>
      <c r="G27" s="1127"/>
      <c r="H27" s="1125"/>
      <c r="I27" s="1126"/>
      <c r="J27" s="1127"/>
    </row>
    <row r="28" spans="1:10" x14ac:dyDescent="0.2">
      <c r="A28" s="1133" t="s">
        <v>1011</v>
      </c>
      <c r="B28" s="1125">
        <v>642005.87347061804</v>
      </c>
      <c r="C28" s="1126">
        <v>643209.45866653393</v>
      </c>
      <c r="D28" s="1127">
        <v>-0.187121812295966</v>
      </c>
      <c r="E28" s="1125">
        <v>365016.89725266502</v>
      </c>
      <c r="F28" s="1126">
        <v>367711.35591919208</v>
      </c>
      <c r="G28" s="1127">
        <v>-0.73276460548561195</v>
      </c>
      <c r="H28" s="1125">
        <v>276988.97621792217</v>
      </c>
      <c r="I28" s="1126">
        <v>275498.10274734162</v>
      </c>
      <c r="J28" s="1127">
        <v>0.54115562165879205</v>
      </c>
    </row>
    <row r="29" spans="1:10" x14ac:dyDescent="0.2">
      <c r="A29" s="1133" t="s">
        <v>1012</v>
      </c>
      <c r="B29" s="1125">
        <v>505760.00665366842</v>
      </c>
      <c r="C29" s="1126">
        <v>501717.44392165932</v>
      </c>
      <c r="D29" s="1127">
        <v>0.80574490302958801</v>
      </c>
      <c r="E29" s="1125">
        <v>292495.21269914426</v>
      </c>
      <c r="F29" s="1126">
        <v>294284.89053931343</v>
      </c>
      <c r="G29" s="1127">
        <v>-0.60814465767826698</v>
      </c>
      <c r="H29" s="1125">
        <v>213264.79395454019</v>
      </c>
      <c r="I29" s="1126">
        <v>207432.553382346</v>
      </c>
      <c r="J29" s="1127">
        <v>2.81163225207185</v>
      </c>
    </row>
    <row r="30" spans="1:10" x14ac:dyDescent="0.2">
      <c r="A30" s="1133" t="s">
        <v>1013</v>
      </c>
      <c r="B30" s="1125">
        <v>327799.03021032084</v>
      </c>
      <c r="C30" s="1126">
        <v>337646.0154342298</v>
      </c>
      <c r="D30" s="1127">
        <v>-2.9163635209037602</v>
      </c>
      <c r="E30" s="1125">
        <v>190916.56335964578</v>
      </c>
      <c r="F30" s="1126">
        <v>195136.55459563877</v>
      </c>
      <c r="G30" s="1127">
        <v>-2.1625836557059399</v>
      </c>
      <c r="H30" s="1125">
        <v>136882.46685069177</v>
      </c>
      <c r="I30" s="1126">
        <v>142509.46083859104</v>
      </c>
      <c r="J30" s="1127">
        <v>-3.9485055622184402</v>
      </c>
    </row>
    <row r="31" spans="1:10" x14ac:dyDescent="0.2">
      <c r="A31" s="1133" t="s">
        <v>1014</v>
      </c>
      <c r="B31" s="1125">
        <v>0</v>
      </c>
      <c r="C31" s="1126">
        <v>0</v>
      </c>
      <c r="D31" s="1127">
        <v>0</v>
      </c>
      <c r="E31" s="1125">
        <v>0</v>
      </c>
      <c r="F31" s="1126">
        <v>0</v>
      </c>
      <c r="G31" s="1127">
        <v>0</v>
      </c>
      <c r="H31" s="1125">
        <v>0</v>
      </c>
      <c r="I31" s="1126">
        <v>0</v>
      </c>
      <c r="J31" s="1127">
        <v>0</v>
      </c>
    </row>
    <row r="32" spans="1:10" x14ac:dyDescent="0.2">
      <c r="A32" s="1133"/>
      <c r="B32" s="1125"/>
      <c r="C32" s="1126"/>
      <c r="D32" s="1127"/>
      <c r="E32" s="1125"/>
      <c r="F32" s="1126"/>
      <c r="G32" s="1127"/>
      <c r="H32" s="1125"/>
      <c r="I32" s="1126"/>
      <c r="J32" s="1127"/>
    </row>
    <row r="33" spans="1:10" x14ac:dyDescent="0.2">
      <c r="A33" s="1133" t="s">
        <v>1016</v>
      </c>
      <c r="B33" s="1125">
        <v>1307735.7448273774</v>
      </c>
      <c r="C33" s="1126">
        <v>1300919.0665565094</v>
      </c>
      <c r="D33" s="1127">
        <v>0.52398941994997095</v>
      </c>
      <c r="E33" s="1125">
        <v>814811.49167409213</v>
      </c>
      <c r="F33" s="1126">
        <v>807614.08061116701</v>
      </c>
      <c r="G33" s="1127">
        <v>0.89119435083133203</v>
      </c>
      <c r="H33" s="1125">
        <v>492924.25315293402</v>
      </c>
      <c r="I33" s="1126">
        <v>493304.98594534257</v>
      </c>
      <c r="J33" s="1127">
        <v>-7.7180000862740003E-2</v>
      </c>
    </row>
    <row r="34" spans="1:10" x14ac:dyDescent="0.2">
      <c r="A34" s="1133" t="s">
        <v>1017</v>
      </c>
      <c r="B34" s="1125">
        <v>0</v>
      </c>
      <c r="C34" s="1126">
        <v>0</v>
      </c>
      <c r="D34" s="1127">
        <v>0</v>
      </c>
      <c r="E34" s="1125">
        <v>0</v>
      </c>
      <c r="F34" s="1126">
        <v>0</v>
      </c>
      <c r="G34" s="1127">
        <v>0</v>
      </c>
      <c r="H34" s="1125">
        <v>0</v>
      </c>
      <c r="I34" s="1126">
        <v>0</v>
      </c>
      <c r="J34" s="1127">
        <v>0</v>
      </c>
    </row>
    <row r="35" spans="1:10" x14ac:dyDescent="0.2">
      <c r="A35" s="1136" t="s">
        <v>1092</v>
      </c>
      <c r="B35" s="1125">
        <v>1307735.7448273774</v>
      </c>
      <c r="C35" s="1126">
        <v>1300919.0665565094</v>
      </c>
      <c r="D35" s="1127">
        <v>0.52398941994997095</v>
      </c>
      <c r="E35" s="1125">
        <v>814811.49167409213</v>
      </c>
      <c r="F35" s="1126">
        <v>807614.08061116701</v>
      </c>
      <c r="G35" s="1127">
        <v>0.89119435083133203</v>
      </c>
      <c r="H35" s="1125">
        <v>492924.25315293402</v>
      </c>
      <c r="I35" s="1126">
        <v>493304.98594534257</v>
      </c>
      <c r="J35" s="1127">
        <v>-7.7180000862740003E-2</v>
      </c>
    </row>
    <row r="36" spans="1:10" x14ac:dyDescent="0.2">
      <c r="A36" s="1135" t="s">
        <v>1019</v>
      </c>
      <c r="B36" s="1125">
        <v>4139493.4886672171</v>
      </c>
      <c r="C36" s="1126">
        <v>4038992.9904121179</v>
      </c>
      <c r="D36" s="1127">
        <v>2.4882563176928101</v>
      </c>
      <c r="E36" s="1125">
        <v>2098750.8665461568</v>
      </c>
      <c r="F36" s="1126">
        <v>2061135.3422962688</v>
      </c>
      <c r="G36" s="1127">
        <v>1.8249905029517099</v>
      </c>
      <c r="H36" s="1125">
        <v>2040742.6221239534</v>
      </c>
      <c r="I36" s="1126">
        <v>1977857.6481158519</v>
      </c>
      <c r="J36" s="1127">
        <v>3.1794489390076701</v>
      </c>
    </row>
    <row r="37" spans="1:10" x14ac:dyDescent="0.2">
      <c r="A37" s="1135" t="s">
        <v>1020</v>
      </c>
      <c r="B37" s="1125">
        <v>1307735.7448273774</v>
      </c>
      <c r="C37" s="1126">
        <v>1300919.0665565094</v>
      </c>
      <c r="D37" s="1127">
        <v>0.52398941994997095</v>
      </c>
      <c r="E37" s="1125">
        <v>814811.49167409213</v>
      </c>
      <c r="F37" s="1126">
        <v>807614.08061116701</v>
      </c>
      <c r="G37" s="1127">
        <v>0.89119435083133203</v>
      </c>
      <c r="H37" s="1125">
        <v>492924.25315293402</v>
      </c>
      <c r="I37" s="1126">
        <v>493304.98594534257</v>
      </c>
      <c r="J37" s="1127">
        <v>-7.7180000862740003E-2</v>
      </c>
    </row>
    <row r="38" spans="1:10" x14ac:dyDescent="0.2">
      <c r="A38" s="1135" t="s">
        <v>1021</v>
      </c>
      <c r="B38" s="1137">
        <v>1.3350947374369717</v>
      </c>
      <c r="C38" s="1138">
        <v>1.3462810242417613</v>
      </c>
      <c r="D38" s="1127">
        <v>-0.83090280583059095</v>
      </c>
      <c r="E38" s="1137">
        <v>1.4061994320135021</v>
      </c>
      <c r="F38" s="1138">
        <v>1.4155223482152768</v>
      </c>
      <c r="G38" s="1127">
        <v>-0.65862020571623403</v>
      </c>
      <c r="H38" s="1137">
        <v>1.2533286759107354</v>
      </c>
      <c r="I38" s="1138">
        <v>1.2658994235116141</v>
      </c>
      <c r="J38" s="1127">
        <v>-0.99302893795522795</v>
      </c>
    </row>
    <row r="39" spans="1:10" x14ac:dyDescent="0.2">
      <c r="A39" s="1139"/>
      <c r="B39" s="1137"/>
      <c r="C39" s="1126"/>
      <c r="D39" s="1127"/>
      <c r="E39" s="1137"/>
      <c r="F39" s="1126"/>
      <c r="G39" s="1127"/>
      <c r="H39" s="1137"/>
      <c r="I39" s="1126"/>
      <c r="J39" s="1127"/>
    </row>
    <row r="40" spans="1:10" x14ac:dyDescent="0.2">
      <c r="A40" s="1139" t="s">
        <v>1022</v>
      </c>
      <c r="B40" s="1137"/>
      <c r="C40" s="1126"/>
      <c r="D40" s="1127"/>
      <c r="E40" s="1137"/>
      <c r="F40" s="1126"/>
      <c r="G40" s="1127"/>
      <c r="H40" s="1137"/>
      <c r="I40" s="1126"/>
      <c r="J40" s="1127"/>
    </row>
    <row r="41" spans="1:10" x14ac:dyDescent="0.2">
      <c r="A41" s="1135" t="s">
        <v>1122</v>
      </c>
      <c r="B41" s="1137">
        <v>6.7865813690044252</v>
      </c>
      <c r="C41" s="1138">
        <v>6.8204312895301582</v>
      </c>
      <c r="D41" s="1127">
        <v>-0.496301759944345</v>
      </c>
      <c r="E41" s="1137">
        <v>7.229659806528792</v>
      </c>
      <c r="F41" s="1138">
        <v>7.3335189224854886</v>
      </c>
      <c r="G41" s="1127">
        <v>-1.41622483086873</v>
      </c>
      <c r="H41" s="1137">
        <v>6.2770681927034957</v>
      </c>
      <c r="I41" s="1138">
        <v>6.2247926898469963</v>
      </c>
      <c r="J41" s="1127">
        <v>0.83979508171836503</v>
      </c>
    </row>
    <row r="42" spans="1:10" x14ac:dyDescent="0.2">
      <c r="A42" s="1135"/>
      <c r="B42" s="1125"/>
      <c r="C42" s="1126"/>
      <c r="D42" s="1127"/>
      <c r="E42" s="1125"/>
      <c r="F42" s="1126"/>
      <c r="G42" s="1127"/>
      <c r="H42" s="1125"/>
      <c r="I42" s="1126"/>
      <c r="J42" s="1127"/>
    </row>
    <row r="43" spans="1:10" x14ac:dyDescent="0.2">
      <c r="A43" s="1140" t="s">
        <v>280</v>
      </c>
      <c r="B43" s="1125"/>
      <c r="C43" s="1126"/>
      <c r="D43" s="1127"/>
      <c r="E43" s="1125"/>
      <c r="F43" s="1126"/>
      <c r="G43" s="1127"/>
      <c r="H43" s="1125"/>
      <c r="I43" s="1126"/>
      <c r="J43" s="1127"/>
    </row>
    <row r="44" spans="1:10" x14ac:dyDescent="0.2">
      <c r="A44" s="1135" t="s">
        <v>1024</v>
      </c>
      <c r="B44" s="1125">
        <v>4007365.6167257279</v>
      </c>
      <c r="C44" s="1126">
        <v>3934655.2723307488</v>
      </c>
      <c r="D44" s="1127">
        <v>1.8479470083768801</v>
      </c>
      <c r="E44" s="1125">
        <v>1886826.6738519119</v>
      </c>
      <c r="F44" s="1126">
        <v>1863768.218956596</v>
      </c>
      <c r="G44" s="1127">
        <v>1.2371954120038</v>
      </c>
      <c r="H44" s="1125">
        <v>2120538.9428759753</v>
      </c>
      <c r="I44" s="1126">
        <v>2070887.0533741547</v>
      </c>
      <c r="J44" s="1127">
        <v>2.3976145594672298</v>
      </c>
    </row>
    <row r="45" spans="1:10" x14ac:dyDescent="0.2">
      <c r="A45" s="1141" t="s">
        <v>1025</v>
      </c>
      <c r="B45" s="1125">
        <v>3521718.1473985193</v>
      </c>
      <c r="C45" s="1126">
        <v>3470401.4775942261</v>
      </c>
      <c r="D45" s="1127">
        <v>1.4786954804971799</v>
      </c>
      <c r="E45" s="1125">
        <v>1561953.0138647861</v>
      </c>
      <c r="F45" s="1126">
        <v>1541376.1949165729</v>
      </c>
      <c r="G45" s="1127">
        <v>1.3349641064962099</v>
      </c>
      <c r="H45" s="1125">
        <v>1959765.1335351255</v>
      </c>
      <c r="I45" s="1126">
        <v>1929025.282677653</v>
      </c>
      <c r="J45" s="1127">
        <v>1.5935431812901399</v>
      </c>
    </row>
    <row r="46" spans="1:10" x14ac:dyDescent="0.2">
      <c r="A46" s="1142" t="s">
        <v>1026</v>
      </c>
      <c r="B46" s="1125">
        <v>558704.6380433148</v>
      </c>
      <c r="C46" s="1126">
        <v>556733.47237391514</v>
      </c>
      <c r="D46" s="1127">
        <v>0.35405912653223398</v>
      </c>
      <c r="E46" s="1125">
        <v>279318.40764051909</v>
      </c>
      <c r="F46" s="1126">
        <v>285419.93493106536</v>
      </c>
      <c r="G46" s="1127">
        <v>-2.1377369075569002</v>
      </c>
      <c r="H46" s="1125">
        <v>279386.23040279001</v>
      </c>
      <c r="I46" s="1126">
        <v>271313.5374428496</v>
      </c>
      <c r="J46" s="1127">
        <v>2.97541104510529</v>
      </c>
    </row>
    <row r="47" spans="1:10" x14ac:dyDescent="0.2">
      <c r="A47" s="1142" t="s">
        <v>1027</v>
      </c>
      <c r="B47" s="1125">
        <v>363209.88313402393</v>
      </c>
      <c r="C47" s="1126">
        <v>369751.34609691636</v>
      </c>
      <c r="D47" s="1127">
        <v>-1.7691518994978399</v>
      </c>
      <c r="E47" s="1125">
        <v>171703.07467030635</v>
      </c>
      <c r="F47" s="1126">
        <v>176204.37100484161</v>
      </c>
      <c r="G47" s="1127">
        <v>-2.5545883503716098</v>
      </c>
      <c r="H47" s="1125">
        <v>191506.80846373207</v>
      </c>
      <c r="I47" s="1126">
        <v>193546.9750920748</v>
      </c>
      <c r="J47" s="1127">
        <v>-1.0540937813015001</v>
      </c>
    </row>
    <row r="48" spans="1:10" x14ac:dyDescent="0.2">
      <c r="A48" s="1142" t="s">
        <v>1028</v>
      </c>
      <c r="B48" s="1125">
        <v>309754.70605618897</v>
      </c>
      <c r="C48" s="1126">
        <v>313693.92992489407</v>
      </c>
      <c r="D48" s="1127">
        <v>-1.25575393494169</v>
      </c>
      <c r="E48" s="1125">
        <v>196528.67038487128</v>
      </c>
      <c r="F48" s="1126">
        <v>204601.49804423848</v>
      </c>
      <c r="G48" s="1127">
        <v>-3.9456346784038301</v>
      </c>
      <c r="H48" s="1125">
        <v>113226.03567132555</v>
      </c>
      <c r="I48" s="1126">
        <v>109092.43188065523</v>
      </c>
      <c r="J48" s="1127">
        <v>3.78908391664821</v>
      </c>
    </row>
    <row r="49" spans="1:10" x14ac:dyDescent="0.2">
      <c r="A49" s="1142" t="s">
        <v>1029</v>
      </c>
      <c r="B49" s="1125">
        <v>216947.57532032</v>
      </c>
      <c r="C49" s="1126">
        <v>216987.65606227593</v>
      </c>
      <c r="D49" s="1127">
        <v>-1.8471438736784401E-2</v>
      </c>
      <c r="E49" s="1125">
        <v>129867.91697209422</v>
      </c>
      <c r="F49" s="1126">
        <v>136668.97313399866</v>
      </c>
      <c r="G49" s="1127">
        <v>-4.9762985745391299</v>
      </c>
      <c r="H49" s="1125">
        <v>87079.658348226891</v>
      </c>
      <c r="I49" s="1126">
        <v>80318.682928277296</v>
      </c>
      <c r="J49" s="1127">
        <v>8.4176871102169208</v>
      </c>
    </row>
    <row r="50" spans="1:10" x14ac:dyDescent="0.2">
      <c r="A50" s="1142"/>
      <c r="B50" s="1125"/>
      <c r="C50" s="1126"/>
      <c r="D50" s="1127"/>
      <c r="E50" s="1125"/>
      <c r="F50" s="1126"/>
      <c r="G50" s="1127"/>
      <c r="H50" s="1125"/>
      <c r="I50" s="1126"/>
      <c r="J50" s="1127"/>
    </row>
    <row r="51" spans="1:10" x14ac:dyDescent="0.2">
      <c r="A51" s="1135" t="s">
        <v>1031</v>
      </c>
      <c r="B51" s="1125">
        <v>113213.75726482476</v>
      </c>
      <c r="C51" s="1126">
        <v>128157.37371642455</v>
      </c>
      <c r="D51" s="1127">
        <v>-11.660364143124299</v>
      </c>
      <c r="E51" s="1125">
        <v>93416.525871924125</v>
      </c>
      <c r="F51" s="1126">
        <v>102967.79968993683</v>
      </c>
      <c r="G51" s="1127">
        <v>-9.2759812745092205</v>
      </c>
      <c r="H51" s="1125">
        <v>19797.231392901584</v>
      </c>
      <c r="I51" s="1126">
        <v>25189.574026487622</v>
      </c>
      <c r="J51" s="1127">
        <v>-21.407041770201499</v>
      </c>
    </row>
    <row r="52" spans="1:10" x14ac:dyDescent="0.2">
      <c r="A52" s="1142" t="s">
        <v>1032</v>
      </c>
      <c r="B52" s="1125">
        <v>524941.6112886467</v>
      </c>
      <c r="C52" s="1126">
        <v>515800.68979265401</v>
      </c>
      <c r="D52" s="1127">
        <v>1.7721809367232999</v>
      </c>
      <c r="E52" s="1125">
        <v>454328.82353953348</v>
      </c>
      <c r="F52" s="1126">
        <v>446007.3788620808</v>
      </c>
      <c r="G52" s="1127">
        <v>1.8657639025353301</v>
      </c>
      <c r="H52" s="1125">
        <v>70612.787749095674</v>
      </c>
      <c r="I52" s="1126">
        <v>69793.31093057344</v>
      </c>
      <c r="J52" s="1127">
        <v>1.17414807751047</v>
      </c>
    </row>
    <row r="53" spans="1:10" x14ac:dyDescent="0.2">
      <c r="A53" s="1142" t="s">
        <v>1033</v>
      </c>
      <c r="B53" s="1125">
        <v>52654.254647028756</v>
      </c>
      <c r="C53" s="1126">
        <v>50242.641252034868</v>
      </c>
      <c r="D53" s="1127">
        <v>4.7999335522517299</v>
      </c>
      <c r="E53" s="1125">
        <v>34841.194353936917</v>
      </c>
      <c r="F53" s="1126">
        <v>34597.128744731584</v>
      </c>
      <c r="G53" s="1127">
        <v>0.70545047540252404</v>
      </c>
      <c r="H53" s="1125">
        <v>17813.060293091923</v>
      </c>
      <c r="I53" s="1126">
        <v>15645.512507303278</v>
      </c>
      <c r="J53" s="1127">
        <v>13.8541181362825</v>
      </c>
    </row>
    <row r="54" spans="1:10" x14ac:dyDescent="0.2">
      <c r="A54" s="1142" t="s">
        <v>1093</v>
      </c>
      <c r="B54" s="1125">
        <v>332963.469297448</v>
      </c>
      <c r="C54" s="1126">
        <v>306550.45041445625</v>
      </c>
      <c r="D54" s="1127">
        <v>8.6162061896439397</v>
      </c>
      <c r="E54" s="1125">
        <v>268956.26673823665</v>
      </c>
      <c r="F54" s="1126">
        <v>249091.64094729009</v>
      </c>
      <c r="G54" s="1127">
        <v>7.9748263391745402</v>
      </c>
      <c r="H54" s="1125">
        <v>64007.202559218211</v>
      </c>
      <c r="I54" s="1126">
        <v>57458.809467166167</v>
      </c>
      <c r="J54" s="1127">
        <v>11.3966738134281</v>
      </c>
    </row>
    <row r="55" spans="1:10" x14ac:dyDescent="0.2">
      <c r="A55" s="1142" t="s">
        <v>1094</v>
      </c>
      <c r="B55" s="1125">
        <v>43564.173116294653</v>
      </c>
      <c r="C55" s="1126">
        <v>46166.377658342652</v>
      </c>
      <c r="D55" s="1127">
        <v>-5.6365794199964903</v>
      </c>
      <c r="E55" s="1125">
        <v>28882.256662478459</v>
      </c>
      <c r="F55" s="1126">
        <v>29007.269915018245</v>
      </c>
      <c r="G55" s="1127">
        <v>-0.43097214217688701</v>
      </c>
      <c r="H55" s="1125">
        <v>14681.91645381635</v>
      </c>
      <c r="I55" s="1126">
        <v>17159.107743324395</v>
      </c>
      <c r="J55" s="1127">
        <v>-14.4365973252413</v>
      </c>
    </row>
    <row r="56" spans="1:10" x14ac:dyDescent="0.2">
      <c r="A56" s="1142" t="s">
        <v>1095</v>
      </c>
      <c r="B56" s="1125">
        <v>24629.357665392934</v>
      </c>
      <c r="C56" s="1126">
        <v>26324.409979626787</v>
      </c>
      <c r="D56" s="1127">
        <v>-6.4390894821411102</v>
      </c>
      <c r="E56" s="1125">
        <v>18735.34896316507</v>
      </c>
      <c r="F56" s="1126">
        <v>19542.142630554248</v>
      </c>
      <c r="G56" s="1127">
        <v>-4.1284811120340104</v>
      </c>
      <c r="H56" s="1125">
        <v>5894.0087022279231</v>
      </c>
      <c r="I56" s="1126">
        <v>6782.2673490725356</v>
      </c>
      <c r="J56" s="1127">
        <v>-13.0967801935157</v>
      </c>
    </row>
    <row r="57" spans="1:10" x14ac:dyDescent="0.2">
      <c r="A57" s="1142" t="s">
        <v>1096</v>
      </c>
      <c r="B57" s="1125">
        <v>44417.426204959396</v>
      </c>
      <c r="C57" s="1126" t="s">
        <v>883</v>
      </c>
      <c r="D57" s="1127" t="s">
        <v>883</v>
      </c>
      <c r="E57" s="1125">
        <v>18465.130199558655</v>
      </c>
      <c r="F57" s="1126" t="s">
        <v>883</v>
      </c>
      <c r="G57" s="1127" t="s">
        <v>883</v>
      </c>
      <c r="H57" s="1125">
        <v>25952.296005400967</v>
      </c>
      <c r="I57" s="1126" t="s">
        <v>883</v>
      </c>
      <c r="J57" s="1127" t="s">
        <v>883</v>
      </c>
    </row>
    <row r="58" spans="1:10" x14ac:dyDescent="0.2">
      <c r="A58" s="1143" t="s">
        <v>1097</v>
      </c>
      <c r="B58" s="1125">
        <v>11717.158810328861</v>
      </c>
      <c r="C58" s="1126" t="s">
        <v>883</v>
      </c>
      <c r="D58" s="1127" t="s">
        <v>883</v>
      </c>
      <c r="E58" s="1125">
        <v>6441.2422106131817</v>
      </c>
      <c r="F58" s="1126" t="s">
        <v>883</v>
      </c>
      <c r="G58" s="1127" t="s">
        <v>883</v>
      </c>
      <c r="H58" s="1125">
        <v>5275.9165997156661</v>
      </c>
      <c r="I58" s="1126" t="s">
        <v>883</v>
      </c>
      <c r="J58" s="1127" t="s">
        <v>883</v>
      </c>
    </row>
    <row r="59" spans="1:10" x14ac:dyDescent="0.2">
      <c r="A59" s="1135" t="s">
        <v>1051</v>
      </c>
      <c r="B59" s="1125">
        <v>80460.549016479737</v>
      </c>
      <c r="C59" s="1126">
        <v>79143.919173007118</v>
      </c>
      <c r="D59" s="1127">
        <v>1.66358939161768</v>
      </c>
      <c r="E59" s="1125">
        <v>62842.964332542731</v>
      </c>
      <c r="F59" s="1126">
        <v>64759.318481719376</v>
      </c>
      <c r="G59" s="1127">
        <v>-2.9591944358055602</v>
      </c>
      <c r="H59" s="1125">
        <v>17617.584683936358</v>
      </c>
      <c r="I59" s="1126">
        <v>14384.600691287751</v>
      </c>
      <c r="J59" s="1127">
        <v>22.475312746128001</v>
      </c>
    </row>
    <row r="60" spans="1:10" x14ac:dyDescent="0.2">
      <c r="A60" s="1135"/>
      <c r="B60" s="1125"/>
      <c r="C60" s="1126"/>
      <c r="D60" s="1127"/>
      <c r="E60" s="1125"/>
      <c r="F60" s="1126"/>
      <c r="G60" s="1127"/>
      <c r="H60" s="1125"/>
      <c r="I60" s="1126"/>
      <c r="J60" s="1127"/>
    </row>
    <row r="61" spans="1:10" x14ac:dyDescent="0.2">
      <c r="A61" s="1140" t="s">
        <v>288</v>
      </c>
      <c r="B61" s="1125"/>
      <c r="C61" s="1126"/>
      <c r="D61" s="1127"/>
      <c r="E61" s="1125"/>
      <c r="F61" s="1126"/>
      <c r="G61" s="1127"/>
      <c r="H61" s="1125"/>
      <c r="I61" s="1126"/>
      <c r="J61" s="1127"/>
    </row>
    <row r="62" spans="1:10" x14ac:dyDescent="0.2">
      <c r="A62" s="1135" t="s">
        <v>1037</v>
      </c>
      <c r="B62" s="1125">
        <v>4371872.2942730775</v>
      </c>
      <c r="C62" s="1126">
        <v>4286972.4702172577</v>
      </c>
      <c r="D62" s="1127">
        <v>1.98041449171044</v>
      </c>
      <c r="E62" s="1125">
        <v>2232178.4319499549</v>
      </c>
      <c r="F62" s="1126">
        <v>2205798.9600754888</v>
      </c>
      <c r="G62" s="1127">
        <v>1.19591460291392</v>
      </c>
      <c r="H62" s="1125">
        <v>2139693.8623253852</v>
      </c>
      <c r="I62" s="1126">
        <v>2081173.5101417659</v>
      </c>
      <c r="J62" s="1127">
        <v>2.8118920358366899</v>
      </c>
    </row>
    <row r="63" spans="1:10" x14ac:dyDescent="0.2">
      <c r="A63" s="1135" t="s">
        <v>1038</v>
      </c>
      <c r="B63" s="1125">
        <v>506121.58741455502</v>
      </c>
      <c r="C63" s="1126">
        <v>499790.35111894994</v>
      </c>
      <c r="D63" s="1127">
        <v>1.26677841647612</v>
      </c>
      <c r="E63" s="1125">
        <v>124464.75756277192</v>
      </c>
      <c r="F63" s="1126">
        <v>128199.91945245711</v>
      </c>
      <c r="G63" s="1127">
        <v>-2.9135446462354202</v>
      </c>
      <c r="H63" s="1125">
        <v>381656.82985176239</v>
      </c>
      <c r="I63" s="1126">
        <v>371590.43166649278</v>
      </c>
      <c r="J63" s="1127">
        <v>2.7090036038130099</v>
      </c>
    </row>
    <row r="64" spans="1:10" x14ac:dyDescent="0.2">
      <c r="A64" s="1135" t="s">
        <v>1039</v>
      </c>
      <c r="B64" s="1125">
        <v>469104.904002583</v>
      </c>
      <c r="C64" s="1126">
        <v>461241.75708721043</v>
      </c>
      <c r="D64" s="1127">
        <v>1.7047777644914801</v>
      </c>
      <c r="E64" s="1125">
        <v>106430.8391502608</v>
      </c>
      <c r="F64" s="1126">
        <v>110123.97276639027</v>
      </c>
      <c r="G64" s="1127">
        <v>-3.3536145885000401</v>
      </c>
      <c r="H64" s="1125">
        <v>362674.0648523061</v>
      </c>
      <c r="I64" s="1126">
        <v>351117.78432082012</v>
      </c>
      <c r="J64" s="1127">
        <v>3.2912831669406102</v>
      </c>
    </row>
    <row r="65" spans="1:10" x14ac:dyDescent="0.2">
      <c r="A65" s="1135" t="s">
        <v>1040</v>
      </c>
      <c r="B65" s="1125">
        <v>72649.783061856782</v>
      </c>
      <c r="C65" s="1126">
        <v>77030.965894877314</v>
      </c>
      <c r="D65" s="1127">
        <v>-5.6875605571393804</v>
      </c>
      <c r="E65" s="1125">
        <v>24536.339609664614</v>
      </c>
      <c r="F65" s="1126">
        <v>25536.153861414139</v>
      </c>
      <c r="G65" s="1127">
        <v>-3.9152891119608801</v>
      </c>
      <c r="H65" s="1125">
        <v>48113.44345219207</v>
      </c>
      <c r="I65" s="1126">
        <v>51494.812033463197</v>
      </c>
      <c r="J65" s="1127">
        <v>-6.5664257189127904</v>
      </c>
    </row>
    <row r="66" spans="1:10" x14ac:dyDescent="0.2">
      <c r="A66" s="1135" t="s">
        <v>1041</v>
      </c>
      <c r="B66" s="1125">
        <v>3902813.9931172319</v>
      </c>
      <c r="C66" s="1126">
        <v>3827385.4457811248</v>
      </c>
      <c r="D66" s="1127">
        <v>1.9707591097011401</v>
      </c>
      <c r="E66" s="1125">
        <v>2128197.5861298572</v>
      </c>
      <c r="F66" s="1126">
        <v>2101058.680212609</v>
      </c>
      <c r="G66" s="1127">
        <v>1.2916776752994801</v>
      </c>
      <c r="H66" s="1125">
        <v>1774616.4069888357</v>
      </c>
      <c r="I66" s="1126">
        <v>1726326.7655685183</v>
      </c>
      <c r="J66" s="1127">
        <v>2.7972480287887098</v>
      </c>
    </row>
    <row r="67" spans="1:10" s="1116" customFormat="1" x14ac:dyDescent="0.2">
      <c r="A67" s="1135"/>
      <c r="B67" s="1125"/>
      <c r="C67" s="1126"/>
      <c r="D67" s="1127"/>
      <c r="E67" s="1125"/>
      <c r="F67" s="1126"/>
      <c r="G67" s="1127"/>
      <c r="H67" s="1125"/>
      <c r="I67" s="1126"/>
      <c r="J67" s="1127"/>
    </row>
    <row r="68" spans="1:10" s="1116" customFormat="1" x14ac:dyDescent="0.2">
      <c r="A68" s="1135" t="s">
        <v>1042</v>
      </c>
      <c r="B68" s="1125">
        <v>294248.63899151835</v>
      </c>
      <c r="C68" s="1126">
        <v>307912.13966666436</v>
      </c>
      <c r="D68" s="1127">
        <v>-4.4374673534916997</v>
      </c>
      <c r="E68" s="1125">
        <v>132929.28931022642</v>
      </c>
      <c r="F68" s="1126">
        <v>152373.77644266855</v>
      </c>
      <c r="G68" s="1127">
        <v>-12.7610456250379</v>
      </c>
      <c r="H68" s="1125">
        <v>161319.34968130951</v>
      </c>
      <c r="I68" s="1126">
        <v>155538.36322399578</v>
      </c>
      <c r="J68" s="1127">
        <v>3.7167592209957498</v>
      </c>
    </row>
    <row r="69" spans="1:10" s="1116" customFormat="1" x14ac:dyDescent="0.2">
      <c r="A69" s="1135" t="s">
        <v>1043</v>
      </c>
      <c r="B69" s="1125">
        <v>124326.20528759596</v>
      </c>
      <c r="C69" s="1126">
        <v>157028.49811954636</v>
      </c>
      <c r="D69" s="1127">
        <v>-20.825705667167501</v>
      </c>
      <c r="E69" s="1125">
        <v>86466.613966400386</v>
      </c>
      <c r="F69" s="1126">
        <v>104247.18361929267</v>
      </c>
      <c r="G69" s="1127">
        <v>-17.0561630881332</v>
      </c>
      <c r="H69" s="1125">
        <v>37859.591321198357</v>
      </c>
      <c r="I69" s="1126">
        <v>52781.314500253568</v>
      </c>
      <c r="J69" s="1127">
        <v>-28.270844181009402</v>
      </c>
    </row>
    <row r="70" spans="1:10" s="1116" customFormat="1" x14ac:dyDescent="0.2">
      <c r="A70" s="1135" t="s">
        <v>1044</v>
      </c>
      <c r="B70" s="1125">
        <v>40000.683547471548</v>
      </c>
      <c r="C70" s="1126">
        <v>41635.005168939853</v>
      </c>
      <c r="D70" s="1127">
        <v>-3.9253546741181302</v>
      </c>
      <c r="E70" s="1125">
        <v>34764.108999674412</v>
      </c>
      <c r="F70" s="1126">
        <v>33811.972780839984</v>
      </c>
      <c r="G70" s="1127">
        <v>2.8159735754134099</v>
      </c>
      <c r="H70" s="1125">
        <v>5236.5745477972214</v>
      </c>
      <c r="I70" s="1126">
        <v>7823.0323880999058</v>
      </c>
      <c r="J70" s="1127">
        <v>-33.062087845080399</v>
      </c>
    </row>
    <row r="71" spans="1:10" x14ac:dyDescent="0.2">
      <c r="A71" s="1135" t="s">
        <v>1045</v>
      </c>
      <c r="B71" s="1125">
        <v>136728.14686893212</v>
      </c>
      <c r="C71" s="1126">
        <v>116647.7371015377</v>
      </c>
      <c r="D71" s="1127">
        <v>17.214572923875199</v>
      </c>
      <c r="E71" s="1125">
        <v>16831.835959942848</v>
      </c>
      <c r="F71" s="1126">
        <v>19468.274737480053</v>
      </c>
      <c r="G71" s="1127">
        <v>-13.542231209946801</v>
      </c>
      <c r="H71" s="1125">
        <v>119896.3109089895</v>
      </c>
      <c r="I71" s="1126">
        <v>97179.46236405753</v>
      </c>
      <c r="J71" s="1127">
        <v>23.376182572228299</v>
      </c>
    </row>
    <row r="72" spans="1:10" x14ac:dyDescent="0.2">
      <c r="A72" s="1144"/>
      <c r="B72" s="1379"/>
      <c r="C72" s="1380"/>
      <c r="D72" s="1147"/>
      <c r="E72" s="1379"/>
      <c r="F72" s="1380"/>
      <c r="G72" s="1147"/>
      <c r="H72" s="1379"/>
      <c r="I72" s="1380"/>
      <c r="J72" s="1147"/>
    </row>
    <row r="73" spans="1:10" x14ac:dyDescent="0.2">
      <c r="A73" s="1135"/>
      <c r="B73" s="1125"/>
      <c r="C73" s="1126"/>
      <c r="D73" s="1127"/>
      <c r="E73" s="1125"/>
      <c r="F73" s="1126"/>
      <c r="G73" s="1127"/>
      <c r="H73" s="1125"/>
      <c r="I73" s="1126"/>
      <c r="J73" s="1127"/>
    </row>
    <row r="74" spans="1:10" x14ac:dyDescent="0.2">
      <c r="A74" s="1135" t="s">
        <v>1046</v>
      </c>
      <c r="B74" s="1125">
        <v>179442.84059603265</v>
      </c>
      <c r="C74" s="1126">
        <v>179265.8079899241</v>
      </c>
      <c r="D74" s="1127">
        <v>9.8754251071961799E-2</v>
      </c>
      <c r="E74" s="1125">
        <v>165405.63989308677</v>
      </c>
      <c r="F74" s="1126">
        <v>164152.7125430177</v>
      </c>
      <c r="G74" s="1127">
        <v>0.76326935489459902</v>
      </c>
      <c r="H74" s="1125">
        <v>14037.200702948108</v>
      </c>
      <c r="I74" s="1126">
        <v>15113.095446906465</v>
      </c>
      <c r="J74" s="1127">
        <v>-7.1189568526054998</v>
      </c>
    </row>
    <row r="75" spans="1:10" x14ac:dyDescent="0.2">
      <c r="A75" s="1142" t="s">
        <v>1047</v>
      </c>
      <c r="B75" s="1125">
        <v>505355.43828420911</v>
      </c>
      <c r="C75" s="1126">
        <v>501821.28841297457</v>
      </c>
      <c r="D75" s="1127">
        <v>0.70426463620373903</v>
      </c>
      <c r="E75" s="1125">
        <v>433869.33665786241</v>
      </c>
      <c r="F75" s="1126">
        <v>435158.476003105</v>
      </c>
      <c r="G75" s="1127">
        <v>-0.29624594632356099</v>
      </c>
      <c r="H75" s="1125">
        <v>71486.101626331161</v>
      </c>
      <c r="I75" s="1126">
        <v>66662.812409869584</v>
      </c>
      <c r="J75" s="1127">
        <v>7.2353521282691604</v>
      </c>
    </row>
    <row r="76" spans="1:10" x14ac:dyDescent="0.2">
      <c r="A76" s="1142" t="s">
        <v>1048</v>
      </c>
      <c r="B76" s="1125">
        <v>87074.474391092212</v>
      </c>
      <c r="C76" s="1126">
        <v>79904.53351581069</v>
      </c>
      <c r="D76" s="1127">
        <v>8.9731340135573205</v>
      </c>
      <c r="E76" s="1125">
        <v>73957.58440289447</v>
      </c>
      <c r="F76" s="1126">
        <v>69425.499778600075</v>
      </c>
      <c r="G76" s="1127">
        <v>6.5279827134804096</v>
      </c>
      <c r="H76" s="1125">
        <v>13116.889988196814</v>
      </c>
      <c r="I76" s="1126">
        <v>10479.033737210615</v>
      </c>
      <c r="J76" s="1127">
        <v>25.172705014005999</v>
      </c>
    </row>
    <row r="77" spans="1:10" x14ac:dyDescent="0.2">
      <c r="A77" s="1142" t="s">
        <v>1049</v>
      </c>
      <c r="B77" s="1125">
        <v>23849.794515934082</v>
      </c>
      <c r="C77" s="1126">
        <v>21598.358197927217</v>
      </c>
      <c r="D77" s="1127">
        <v>10.424108616843499</v>
      </c>
      <c r="E77" s="1125">
        <v>10248.31477219276</v>
      </c>
      <c r="F77" s="1126">
        <v>11509.628026756487</v>
      </c>
      <c r="G77" s="1127">
        <v>-10.9587664486771</v>
      </c>
      <c r="H77" s="1125">
        <v>13601.47974374138</v>
      </c>
      <c r="I77" s="1126">
        <v>10088.730171170724</v>
      </c>
      <c r="J77" s="1127">
        <v>34.8185501343726</v>
      </c>
    </row>
    <row r="78" spans="1:10" x14ac:dyDescent="0.2">
      <c r="A78" s="1142" t="s">
        <v>1050</v>
      </c>
      <c r="B78" s="1125">
        <v>63156.954351814733</v>
      </c>
      <c r="C78" s="1126">
        <v>62570.362138628232</v>
      </c>
      <c r="D78" s="1127">
        <v>0.937492117892609</v>
      </c>
      <c r="E78" s="1125">
        <v>40881.021813787171</v>
      </c>
      <c r="F78" s="1126">
        <v>33635.825048153267</v>
      </c>
      <c r="G78" s="1127">
        <v>21.5401190702521</v>
      </c>
      <c r="H78" s="1125">
        <v>22275.932538028752</v>
      </c>
      <c r="I78" s="1126">
        <v>28934.537090474914</v>
      </c>
      <c r="J78" s="1127">
        <v>-23.012652774176001</v>
      </c>
    </row>
    <row r="79" spans="1:10" x14ac:dyDescent="0.2">
      <c r="A79" s="1142" t="s">
        <v>1051</v>
      </c>
      <c r="B79" s="1125">
        <v>340797.96526038198</v>
      </c>
      <c r="C79" s="1126">
        <v>335169.33103261847</v>
      </c>
      <c r="D79" s="1127">
        <v>1.67934047259704</v>
      </c>
      <c r="E79" s="1125">
        <v>127426.04206855844</v>
      </c>
      <c r="F79" s="1126">
        <v>113242.051329081</v>
      </c>
      <c r="G79" s="1127">
        <v>12.5253742518835</v>
      </c>
      <c r="H79" s="1125">
        <v>213371.92319183363</v>
      </c>
      <c r="I79" s="1126">
        <v>221927.2797035375</v>
      </c>
      <c r="J79" s="1127">
        <v>-3.8550269814204801</v>
      </c>
    </row>
    <row r="80" spans="1:10" x14ac:dyDescent="0.2">
      <c r="A80" s="1142"/>
      <c r="B80" s="1125"/>
      <c r="C80" s="1126"/>
      <c r="D80" s="1127"/>
      <c r="E80" s="1125"/>
      <c r="F80" s="1126"/>
      <c r="G80" s="1127"/>
      <c r="H80" s="1125"/>
      <c r="I80" s="1126"/>
      <c r="J80" s="1127"/>
    </row>
    <row r="81" spans="1:10" x14ac:dyDescent="0.2">
      <c r="A81" s="1141" t="s">
        <v>1052</v>
      </c>
      <c r="B81" s="1125"/>
      <c r="C81" s="1126"/>
      <c r="D81" s="1127"/>
      <c r="E81" s="1125"/>
      <c r="F81" s="1126"/>
      <c r="G81" s="1127"/>
      <c r="H81" s="1125"/>
      <c r="I81" s="1126"/>
      <c r="J81" s="1127"/>
    </row>
    <row r="82" spans="1:10" x14ac:dyDescent="0.2">
      <c r="A82" s="1135" t="s">
        <v>1098</v>
      </c>
      <c r="B82" s="1145">
        <v>41.745108501132641</v>
      </c>
      <c r="C82" s="1146">
        <v>41.679678094219881</v>
      </c>
      <c r="D82" s="1127">
        <v>6.5430406912760503E-2</v>
      </c>
      <c r="E82" s="1145">
        <v>36.281337759499529</v>
      </c>
      <c r="F82" s="1146">
        <v>36.295951735188872</v>
      </c>
      <c r="G82" s="1127">
        <v>-1.4613975689343301E-2</v>
      </c>
      <c r="H82" s="1145">
        <v>48.028111575404608</v>
      </c>
      <c r="I82" s="1146">
        <v>47.929595308361158</v>
      </c>
      <c r="J82" s="1127">
        <v>9.8516267043450498E-2</v>
      </c>
    </row>
    <row r="83" spans="1:10" x14ac:dyDescent="0.2">
      <c r="A83" s="1135" t="s">
        <v>1099</v>
      </c>
      <c r="B83" s="1145">
        <v>58.254891498951245</v>
      </c>
      <c r="C83" s="1146">
        <v>58.320321905780112</v>
      </c>
      <c r="D83" s="1127">
        <v>-6.5430406828866694E-2</v>
      </c>
      <c r="E83" s="1145">
        <v>63.718662240515222</v>
      </c>
      <c r="F83" s="1146">
        <v>63.704048264811114</v>
      </c>
      <c r="G83" s="1127">
        <v>1.46139757041084E-2</v>
      </c>
      <c r="H83" s="1145">
        <v>51.97188842459537</v>
      </c>
      <c r="I83" s="1146">
        <v>52.070404691638863</v>
      </c>
      <c r="J83" s="1127">
        <v>-9.8516267043493103E-2</v>
      </c>
    </row>
    <row r="84" spans="1:10" x14ac:dyDescent="0.2">
      <c r="A84" s="1135" t="s">
        <v>1055</v>
      </c>
      <c r="B84" s="1137">
        <v>4.4110771401701587</v>
      </c>
      <c r="C84" s="1138">
        <v>4.4268220998079775</v>
      </c>
      <c r="D84" s="1127">
        <v>-0.35567184049482597</v>
      </c>
      <c r="E84" s="1137">
        <v>5.2482868818488519</v>
      </c>
      <c r="F84" s="1138">
        <v>5.2438227301472828</v>
      </c>
      <c r="G84" s="1127">
        <v>8.5131628800192594E-2</v>
      </c>
      <c r="H84" s="1137">
        <v>3.4483370052708375</v>
      </c>
      <c r="I84" s="1138">
        <v>3.4783737643987211</v>
      </c>
      <c r="J84" s="1127">
        <v>-0.86352879714396702</v>
      </c>
    </row>
    <row r="85" spans="1:10" x14ac:dyDescent="0.2">
      <c r="A85" s="1135"/>
      <c r="B85" s="1125"/>
      <c r="C85" s="1126"/>
      <c r="D85" s="1127"/>
      <c r="E85" s="1125"/>
      <c r="F85" s="1126"/>
      <c r="G85" s="1127"/>
      <c r="H85" s="1125"/>
      <c r="I85" s="1126"/>
      <c r="J85" s="1127"/>
    </row>
    <row r="86" spans="1:10" x14ac:dyDescent="0.2">
      <c r="A86" s="1135" t="s">
        <v>1056</v>
      </c>
      <c r="B86" s="1125">
        <v>547353.53072657529</v>
      </c>
      <c r="C86" s="1126">
        <v>586432.26224615204</v>
      </c>
      <c r="D86" s="1127">
        <v>-6.66380996330206</v>
      </c>
      <c r="E86" s="1125">
        <v>129998.84463293555</v>
      </c>
      <c r="F86" s="1126">
        <v>129003.33528978557</v>
      </c>
      <c r="G86" s="1127">
        <v>0.77169271702451003</v>
      </c>
      <c r="H86" s="1125">
        <v>417354.6860936053</v>
      </c>
      <c r="I86" s="1126">
        <v>457428.92695636663</v>
      </c>
      <c r="J86" s="1127">
        <v>-8.7607579016497006</v>
      </c>
    </row>
    <row r="87" spans="1:10" x14ac:dyDescent="0.2">
      <c r="A87" s="1135" t="s">
        <v>1057</v>
      </c>
      <c r="B87" s="1125">
        <v>4899875.7027666653</v>
      </c>
      <c r="C87" s="1126">
        <v>4753479.794722423</v>
      </c>
      <c r="D87" s="1127">
        <v>3.0797629182473698</v>
      </c>
      <c r="E87" s="1125">
        <v>2783563.5135873584</v>
      </c>
      <c r="F87" s="1126">
        <v>2739746.0876175952</v>
      </c>
      <c r="G87" s="1127">
        <v>1.59932433767487</v>
      </c>
      <c r="H87" s="1125">
        <v>2116312.1891832789</v>
      </c>
      <c r="I87" s="1126">
        <v>2013733.7071048277</v>
      </c>
      <c r="J87" s="1127">
        <v>5.0939447314476203</v>
      </c>
    </row>
    <row r="88" spans="1:10" x14ac:dyDescent="0.2">
      <c r="A88" s="1135"/>
      <c r="B88" s="1125"/>
      <c r="C88" s="1126"/>
      <c r="D88" s="1127"/>
      <c r="E88" s="1125"/>
      <c r="F88" s="1126"/>
      <c r="G88" s="1127"/>
      <c r="H88" s="1125"/>
      <c r="I88" s="1126"/>
      <c r="J88" s="1127"/>
    </row>
    <row r="89" spans="1:10" x14ac:dyDescent="0.2">
      <c r="A89" s="1135" t="s">
        <v>1058</v>
      </c>
      <c r="B89" s="1125">
        <v>2041983.2540570411</v>
      </c>
      <c r="C89" s="1126">
        <v>2079132.5935104149</v>
      </c>
      <c r="D89" s="1127">
        <v>-1.7867710587255401</v>
      </c>
      <c r="E89" s="1125">
        <v>648254.69394250459</v>
      </c>
      <c r="F89" s="1126">
        <v>658879.58942095947</v>
      </c>
      <c r="G89" s="1127">
        <v>-1.61257013406536</v>
      </c>
      <c r="H89" s="1125">
        <v>1393728.5601143229</v>
      </c>
      <c r="I89" s="1126">
        <v>1420253.0040894568</v>
      </c>
      <c r="J89" s="1127">
        <v>-1.86758583849214</v>
      </c>
    </row>
    <row r="90" spans="1:10" x14ac:dyDescent="0.2">
      <c r="A90" s="1135" t="s">
        <v>1059</v>
      </c>
      <c r="B90" s="1125">
        <v>3405245.9794392884</v>
      </c>
      <c r="C90" s="1126">
        <v>3260779.4634580668</v>
      </c>
      <c r="D90" s="1127">
        <v>4.4304289081854797</v>
      </c>
      <c r="E90" s="1125">
        <v>2265307.6642778581</v>
      </c>
      <c r="F90" s="1126">
        <v>2209869.833486333</v>
      </c>
      <c r="G90" s="1127">
        <v>2.50864688731758</v>
      </c>
      <c r="H90" s="1125">
        <v>1139938.3151625656</v>
      </c>
      <c r="I90" s="1126">
        <v>1050909.6299717315</v>
      </c>
      <c r="J90" s="1127">
        <v>8.4715833456801501</v>
      </c>
    </row>
    <row r="91" spans="1:10" x14ac:dyDescent="0.2">
      <c r="A91" s="1135"/>
      <c r="B91" s="1125"/>
      <c r="C91" s="1126"/>
      <c r="D91" s="1127"/>
      <c r="E91" s="1125"/>
      <c r="F91" s="1126"/>
      <c r="G91" s="1127"/>
      <c r="H91" s="1125"/>
      <c r="I91" s="1126"/>
      <c r="J91" s="1127"/>
    </row>
    <row r="92" spans="1:10" x14ac:dyDescent="0.2">
      <c r="A92" s="1135" t="s">
        <v>1060</v>
      </c>
      <c r="B92" s="1125">
        <v>3286994.8605971085</v>
      </c>
      <c r="C92" s="1126">
        <v>3156633.3914336353</v>
      </c>
      <c r="D92" s="1127">
        <v>4.1297627249728697</v>
      </c>
      <c r="E92" s="1125">
        <v>2227279.947885741</v>
      </c>
      <c r="F92" s="1126">
        <v>2172496.103483757</v>
      </c>
      <c r="G92" s="1127">
        <v>2.5217004676847998</v>
      </c>
      <c r="H92" s="1125">
        <v>1059714.9127122669</v>
      </c>
      <c r="I92" s="1126">
        <v>984137.28794987639</v>
      </c>
      <c r="J92" s="1127">
        <v>7.67958146569483</v>
      </c>
    </row>
    <row r="93" spans="1:10" x14ac:dyDescent="0.2">
      <c r="A93" s="1135"/>
      <c r="B93" s="1125"/>
      <c r="C93" s="1126"/>
      <c r="D93" s="1127"/>
      <c r="E93" s="1125"/>
      <c r="F93" s="1126"/>
      <c r="G93" s="1127"/>
      <c r="H93" s="1125"/>
      <c r="I93" s="1126"/>
      <c r="J93" s="1127"/>
    </row>
    <row r="94" spans="1:10" x14ac:dyDescent="0.2">
      <c r="A94" s="1135" t="s">
        <v>1100</v>
      </c>
      <c r="B94" s="1125">
        <v>44.111138745583041</v>
      </c>
      <c r="C94" s="1126">
        <v>44.212579180953753</v>
      </c>
      <c r="D94" s="1127">
        <v>-0.22943795012622001</v>
      </c>
      <c r="E94" s="1125">
        <v>45.307064695839038</v>
      </c>
      <c r="F94" s="1126">
        <v>45.497562446470056</v>
      </c>
      <c r="G94" s="1127">
        <v>-0.418698805798985</v>
      </c>
      <c r="H94" s="1125">
        <v>43.077283002627922</v>
      </c>
      <c r="I94" s="1126">
        <v>42.720854212799615</v>
      </c>
      <c r="J94" s="1127">
        <v>0.834320372090119</v>
      </c>
    </row>
    <row r="95" spans="1:10" x14ac:dyDescent="0.2">
      <c r="A95" s="1144" t="s">
        <v>1062</v>
      </c>
      <c r="B95" s="1528">
        <v>2.2136353532959245</v>
      </c>
      <c r="C95" s="1529">
        <v>2.1962579964892743</v>
      </c>
      <c r="D95" s="1147">
        <v>0.79122565902676123</v>
      </c>
      <c r="E95" s="1528">
        <v>1.9835578661509117</v>
      </c>
      <c r="F95" s="1529">
        <v>1.9668796361811303</v>
      </c>
      <c r="G95" s="1147">
        <v>0.84795376712342507</v>
      </c>
      <c r="H95" s="1528">
        <v>2.5670745383324505</v>
      </c>
      <c r="I95" s="1529">
        <v>2.5401529607471431</v>
      </c>
      <c r="J95" s="1147">
        <v>1.0598408049170709</v>
      </c>
    </row>
    <row r="96" spans="1:10" x14ac:dyDescent="0.2">
      <c r="A96" s="1052" t="s">
        <v>1030</v>
      </c>
    </row>
    <row r="97" spans="1:10" x14ac:dyDescent="0.2">
      <c r="A97" s="1055" t="s">
        <v>1063</v>
      </c>
    </row>
    <row r="98" spans="1:10" s="119" customFormat="1" ht="12.75" x14ac:dyDescent="0.2">
      <c r="A98" s="897" t="s">
        <v>882</v>
      </c>
      <c r="B98" s="64"/>
      <c r="C98" s="64"/>
      <c r="D98" s="65"/>
      <c r="E98" s="69"/>
      <c r="F98" s="66"/>
      <c r="G98" s="65"/>
      <c r="H98" s="70"/>
      <c r="I98" s="94"/>
      <c r="J98" s="65"/>
    </row>
    <row r="99" spans="1:10" x14ac:dyDescent="0.2">
      <c r="A99" s="897" t="s">
        <v>1065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82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9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9"/>
  <sheetViews>
    <sheetView showGridLines="0" zoomScaleNormal="100" workbookViewId="0">
      <selection activeCell="A13" sqref="A13"/>
    </sheetView>
  </sheetViews>
  <sheetFormatPr defaultColWidth="9.140625" defaultRowHeight="12" x14ac:dyDescent="0.2"/>
  <cols>
    <col min="1" max="1" width="33.7109375" style="1132" customWidth="1"/>
    <col min="2" max="3" width="10.28515625" style="1119" customWidth="1"/>
    <col min="4" max="5" width="10.28515625" style="1116" customWidth="1"/>
    <col min="6" max="6" width="10.28515625" style="1119" customWidth="1"/>
    <col min="7" max="8" width="10.28515625" style="1116" customWidth="1"/>
    <col min="9" max="9" width="10.28515625" style="1119" customWidth="1"/>
    <col min="10" max="10" width="10.28515625" style="1116" customWidth="1"/>
    <col min="11" max="11" width="9.140625" style="1119"/>
    <col min="12" max="16384" width="9.140625" style="1267"/>
  </cols>
  <sheetData>
    <row r="1" spans="1:11" s="1265" customFormat="1" ht="15.75" customHeight="1" x14ac:dyDescent="0.25">
      <c r="A1" s="1474" t="str">
        <f>CONCATENATE('List of Tables'!A70,":  ",'List of Tables'!C70)</f>
        <v>TABLE 57:  Maui County Visitor Characteristics 2016 vs. 2015</v>
      </c>
      <c r="B1" s="1474"/>
      <c r="C1" s="1474"/>
      <c r="D1" s="1474"/>
      <c r="E1" s="1474"/>
      <c r="F1" s="1474"/>
      <c r="G1" s="1474"/>
      <c r="H1" s="1474"/>
      <c r="I1" s="1474"/>
      <c r="J1" s="1474"/>
      <c r="K1" s="1114"/>
    </row>
    <row r="2" spans="1:11" s="1265" customFormat="1" ht="15.75" x14ac:dyDescent="0.25">
      <c r="A2" s="1474" t="s">
        <v>616</v>
      </c>
      <c r="B2" s="1474"/>
      <c r="C2" s="1474"/>
      <c r="D2" s="1474"/>
      <c r="E2" s="1474"/>
      <c r="F2" s="1474"/>
      <c r="G2" s="1474"/>
      <c r="H2" s="1474"/>
      <c r="I2" s="1474"/>
      <c r="J2" s="1474"/>
      <c r="K2" s="1114"/>
    </row>
    <row r="3" spans="1:11" s="1265" customFormat="1" ht="14.25" x14ac:dyDescent="0.2">
      <c r="A3" s="1115"/>
      <c r="B3" s="1116"/>
      <c r="C3" s="1117"/>
      <c r="D3" s="1116"/>
      <c r="E3" s="1118"/>
      <c r="F3" s="1117"/>
      <c r="G3" s="1116"/>
      <c r="H3" s="1118"/>
      <c r="I3" s="1117"/>
      <c r="J3" s="1118"/>
      <c r="K3" s="1114"/>
    </row>
    <row r="4" spans="1:11" x14ac:dyDescent="0.2">
      <c r="A4" s="1472" t="s">
        <v>377</v>
      </c>
      <c r="B4" s="1475" t="s">
        <v>245</v>
      </c>
      <c r="C4" s="1476"/>
      <c r="D4" s="1477"/>
      <c r="E4" s="1475" t="s">
        <v>234</v>
      </c>
      <c r="F4" s="1476"/>
      <c r="G4" s="1477"/>
      <c r="H4" s="1475" t="s">
        <v>235</v>
      </c>
      <c r="I4" s="1476"/>
      <c r="J4" s="1477"/>
    </row>
    <row r="5" spans="1:11" s="1268" customFormat="1" x14ac:dyDescent="0.2">
      <c r="A5" s="1473"/>
      <c r="B5" s="1148">
        <v>2016</v>
      </c>
      <c r="C5" s="1149">
        <v>2015</v>
      </c>
      <c r="D5" s="1150" t="s">
        <v>787</v>
      </c>
      <c r="E5" s="1148">
        <v>2016</v>
      </c>
      <c r="F5" s="1149">
        <v>2015</v>
      </c>
      <c r="G5" s="1150" t="s">
        <v>787</v>
      </c>
      <c r="H5" s="1148">
        <v>2016</v>
      </c>
      <c r="I5" s="1149">
        <v>2015</v>
      </c>
      <c r="J5" s="1150" t="s">
        <v>787</v>
      </c>
      <c r="K5" s="1120"/>
    </row>
    <row r="6" spans="1:11" s="1268" customFormat="1" ht="18.75" customHeight="1" x14ac:dyDescent="0.2">
      <c r="A6" s="1046" t="s">
        <v>559</v>
      </c>
      <c r="B6" s="1122">
        <v>21953505.469781622</v>
      </c>
      <c r="C6" s="1123">
        <v>21247096.488468327</v>
      </c>
      <c r="D6" s="1124">
        <v>3.3247318366379699</v>
      </c>
      <c r="E6" s="1122">
        <v>18506578.172363363</v>
      </c>
      <c r="F6" s="1123">
        <v>17948612.629790675</v>
      </c>
      <c r="G6" s="1124">
        <v>3.1086834067976401</v>
      </c>
      <c r="H6" s="1122">
        <v>3446927.2974145403</v>
      </c>
      <c r="I6" s="1123">
        <v>3298483.8586776499</v>
      </c>
      <c r="J6" s="1124">
        <v>4.5003536502495098</v>
      </c>
      <c r="K6" s="1120"/>
    </row>
    <row r="7" spans="1:11" s="1268" customFormat="1" x14ac:dyDescent="0.2">
      <c r="A7" s="1046" t="s">
        <v>364</v>
      </c>
      <c r="B7" s="1125">
        <v>2678089.3256520098</v>
      </c>
      <c r="C7" s="1126">
        <v>2579310.5263010585</v>
      </c>
      <c r="D7" s="1127">
        <v>3.8296590636804102</v>
      </c>
      <c r="E7" s="1125">
        <v>2207857.7161070975</v>
      </c>
      <c r="F7" s="1126">
        <v>2115933.8672260698</v>
      </c>
      <c r="G7" s="1127">
        <v>4.3443630401141604</v>
      </c>
      <c r="H7" s="1125">
        <v>470231.6095444134</v>
      </c>
      <c r="I7" s="1126">
        <v>463376.65907498903</v>
      </c>
      <c r="J7" s="1127">
        <v>1.4793473808345201</v>
      </c>
      <c r="K7" s="1120"/>
    </row>
    <row r="8" spans="1:11" s="1268" customFormat="1" x14ac:dyDescent="0.2">
      <c r="A8" s="1121" t="s">
        <v>994</v>
      </c>
      <c r="B8" s="1125">
        <v>59982.255381916999</v>
      </c>
      <c r="C8" s="1126">
        <v>58211.22325607761</v>
      </c>
      <c r="D8" s="1127">
        <v>3.0424238261553498</v>
      </c>
      <c r="E8" s="1125">
        <v>50564.42123596547</v>
      </c>
      <c r="F8" s="1126">
        <v>49174.281177508696</v>
      </c>
      <c r="G8" s="1127">
        <v>2.8269656925714202</v>
      </c>
      <c r="H8" s="1125">
        <v>9417.8341459413678</v>
      </c>
      <c r="I8" s="1126">
        <v>9036.9420785689035</v>
      </c>
      <c r="J8" s="1127">
        <v>4.2148335583089498</v>
      </c>
      <c r="K8" s="1120"/>
    </row>
    <row r="9" spans="1:11" s="1268" customFormat="1" x14ac:dyDescent="0.2">
      <c r="A9" s="1121" t="s">
        <v>1101</v>
      </c>
      <c r="B9" s="1125">
        <v>2334832</v>
      </c>
      <c r="C9" s="1126">
        <v>2271354</v>
      </c>
      <c r="D9" s="1127">
        <v>2.7947206820249071</v>
      </c>
      <c r="E9" s="1125">
        <v>2124832</v>
      </c>
      <c r="F9" s="1126">
        <v>2069804</v>
      </c>
      <c r="G9" s="1127">
        <v>2.6586092209697152</v>
      </c>
      <c r="H9" s="1125">
        <v>210000</v>
      </c>
      <c r="I9" s="1126">
        <v>201550</v>
      </c>
      <c r="J9" s="1127">
        <v>4.1925080625155049</v>
      </c>
      <c r="K9" s="1120"/>
    </row>
    <row r="10" spans="1:11" s="1268" customFormat="1" x14ac:dyDescent="0.2">
      <c r="A10" s="1128"/>
      <c r="B10" s="1125"/>
      <c r="C10" s="1126"/>
      <c r="D10" s="1127"/>
      <c r="E10" s="1125"/>
      <c r="F10" s="1126"/>
      <c r="G10" s="1127"/>
      <c r="H10" s="1125"/>
      <c r="I10" s="1126"/>
      <c r="J10" s="1127"/>
      <c r="K10" s="1120"/>
    </row>
    <row r="11" spans="1:11" s="1268" customFormat="1" x14ac:dyDescent="0.2">
      <c r="A11" s="1129" t="s">
        <v>260</v>
      </c>
      <c r="B11" s="1125"/>
      <c r="C11" s="1126"/>
      <c r="D11" s="1127"/>
      <c r="E11" s="1125"/>
      <c r="F11" s="1126"/>
      <c r="G11" s="1127"/>
      <c r="H11" s="1125"/>
      <c r="I11" s="1126"/>
      <c r="J11" s="1127"/>
      <c r="K11" s="1120"/>
    </row>
    <row r="12" spans="1:11" x14ac:dyDescent="0.2">
      <c r="A12" s="1130" t="s">
        <v>995</v>
      </c>
      <c r="B12" s="1125">
        <v>751233.65459762327</v>
      </c>
      <c r="C12" s="1126">
        <v>755704.9470654563</v>
      </c>
      <c r="D12" s="1127">
        <v>-0.59167172124463296</v>
      </c>
      <c r="E12" s="1125">
        <v>496404.59783459292</v>
      </c>
      <c r="F12" s="1126">
        <v>496156.91968035814</v>
      </c>
      <c r="G12" s="1127">
        <v>4.9919318749869997E-2</v>
      </c>
      <c r="H12" s="1125">
        <v>254829.05676297261</v>
      </c>
      <c r="I12" s="1126">
        <v>259548.02738509816</v>
      </c>
      <c r="J12" s="1127">
        <v>-1.8181492919319699</v>
      </c>
    </row>
    <row r="13" spans="1:11" x14ac:dyDescent="0.2">
      <c r="A13" s="1130" t="s">
        <v>996</v>
      </c>
      <c r="B13" s="1125">
        <v>0</v>
      </c>
      <c r="C13" s="1126">
        <v>0</v>
      </c>
      <c r="D13" s="1127">
        <v>0</v>
      </c>
      <c r="E13" s="1125">
        <v>0</v>
      </c>
      <c r="F13" s="1126">
        <v>0</v>
      </c>
      <c r="G13" s="1127">
        <v>0</v>
      </c>
      <c r="H13" s="1125">
        <v>0</v>
      </c>
      <c r="I13" s="1126">
        <v>0</v>
      </c>
      <c r="J13" s="1127">
        <v>0</v>
      </c>
    </row>
    <row r="14" spans="1:11" x14ac:dyDescent="0.2">
      <c r="A14" s="1131"/>
      <c r="B14" s="1125"/>
      <c r="C14" s="1126"/>
      <c r="D14" s="1127"/>
      <c r="E14" s="1125"/>
      <c r="F14" s="1126"/>
      <c r="G14" s="1127"/>
      <c r="H14" s="1125"/>
      <c r="I14" s="1126"/>
      <c r="J14" s="1127"/>
    </row>
    <row r="15" spans="1:11" x14ac:dyDescent="0.2">
      <c r="A15" s="1121" t="s">
        <v>998</v>
      </c>
      <c r="B15" s="1125">
        <v>303323.7506961383</v>
      </c>
      <c r="C15" s="1126">
        <v>312059.73105177103</v>
      </c>
      <c r="D15" s="1127">
        <v>-2.7994577596374999</v>
      </c>
      <c r="E15" s="1125">
        <v>247145.99734540566</v>
      </c>
      <c r="F15" s="1126">
        <v>248339.0615164311</v>
      </c>
      <c r="G15" s="1127">
        <v>-0.48041744369179901</v>
      </c>
      <c r="H15" s="1125">
        <v>56177.753350738632</v>
      </c>
      <c r="I15" s="1126">
        <v>63720.669535339992</v>
      </c>
      <c r="J15" s="1127">
        <v>-11.837471639274</v>
      </c>
    </row>
    <row r="16" spans="1:11" x14ac:dyDescent="0.2">
      <c r="A16" s="1133" t="s">
        <v>999</v>
      </c>
      <c r="B16" s="1125">
        <v>0</v>
      </c>
      <c r="C16" s="1126">
        <v>0</v>
      </c>
      <c r="D16" s="1127">
        <v>0</v>
      </c>
      <c r="E16" s="1125">
        <v>0</v>
      </c>
      <c r="F16" s="1126">
        <v>0</v>
      </c>
      <c r="G16" s="1127">
        <v>0</v>
      </c>
      <c r="H16" s="1125">
        <v>0</v>
      </c>
      <c r="I16" s="1126">
        <v>0</v>
      </c>
      <c r="J16" s="1127">
        <v>0</v>
      </c>
    </row>
    <row r="17" spans="1:10" x14ac:dyDescent="0.2">
      <c r="A17" s="1134"/>
      <c r="B17" s="1125"/>
      <c r="C17" s="1126"/>
      <c r="D17" s="1127"/>
      <c r="E17" s="1125"/>
      <c r="F17" s="1126"/>
      <c r="G17" s="1127"/>
      <c r="H17" s="1125"/>
      <c r="I17" s="1126"/>
      <c r="J17" s="1127"/>
    </row>
    <row r="18" spans="1:10" x14ac:dyDescent="0.2">
      <c r="A18" s="1135" t="s">
        <v>1001</v>
      </c>
      <c r="B18" s="1125">
        <v>2678089.3256520098</v>
      </c>
      <c r="C18" s="1126">
        <v>2579310.5263010585</v>
      </c>
      <c r="D18" s="1127">
        <v>3.8296590636804102</v>
      </c>
      <c r="E18" s="1125">
        <v>2207857.7161070975</v>
      </c>
      <c r="F18" s="1126">
        <v>2115933.8672260698</v>
      </c>
      <c r="G18" s="1127">
        <v>4.3443630401141604</v>
      </c>
      <c r="H18" s="1125">
        <v>470231.6095444134</v>
      </c>
      <c r="I18" s="1126">
        <v>463376.65907498903</v>
      </c>
      <c r="J18" s="1127">
        <v>1.4793473808345201</v>
      </c>
    </row>
    <row r="19" spans="1:10" x14ac:dyDescent="0.2">
      <c r="A19" s="1121" t="s">
        <v>1002</v>
      </c>
      <c r="B19" s="1125">
        <v>2634236.8890639455</v>
      </c>
      <c r="C19" s="1126">
        <v>2540161.6352414005</v>
      </c>
      <c r="D19" s="1127">
        <v>3.7035144739364099</v>
      </c>
      <c r="E19" s="1125">
        <v>2171914.1249225726</v>
      </c>
      <c r="F19" s="1126">
        <v>2083998.7386964981</v>
      </c>
      <c r="G19" s="1127">
        <v>4.2185911437290002</v>
      </c>
      <c r="H19" s="1125">
        <v>462322.76414091204</v>
      </c>
      <c r="I19" s="1126">
        <v>456162.896544902</v>
      </c>
      <c r="J19" s="1127">
        <v>1.35036576684919</v>
      </c>
    </row>
    <row r="20" spans="1:10" x14ac:dyDescent="0.2">
      <c r="A20" s="1133" t="s">
        <v>1003</v>
      </c>
      <c r="B20" s="1125">
        <v>1683204.0922164773</v>
      </c>
      <c r="C20" s="1126">
        <v>1597115.8485126426</v>
      </c>
      <c r="D20" s="1127">
        <v>5.3902316343555601</v>
      </c>
      <c r="E20" s="1125">
        <v>1491887.4163556444</v>
      </c>
      <c r="F20" s="1126">
        <v>1414006.5700334341</v>
      </c>
      <c r="G20" s="1127">
        <v>5.5078136108214002</v>
      </c>
      <c r="H20" s="1125">
        <v>191316.67586074112</v>
      </c>
      <c r="I20" s="1126">
        <v>183109.27847920847</v>
      </c>
      <c r="J20" s="1127">
        <v>4.4822400315801403</v>
      </c>
    </row>
    <row r="21" spans="1:10" x14ac:dyDescent="0.2">
      <c r="A21" s="1134"/>
      <c r="B21" s="1125"/>
      <c r="C21" s="1126"/>
      <c r="D21" s="1127"/>
      <c r="E21" s="1125"/>
      <c r="F21" s="1126"/>
      <c r="G21" s="1127"/>
      <c r="H21" s="1125"/>
      <c r="I21" s="1126"/>
      <c r="J21" s="1127"/>
    </row>
    <row r="22" spans="1:10" x14ac:dyDescent="0.2">
      <c r="A22" s="1133" t="s">
        <v>1005</v>
      </c>
      <c r="B22" s="1125">
        <v>58931.659306814996</v>
      </c>
      <c r="C22" s="1126">
        <v>64767.037211257462</v>
      </c>
      <c r="D22" s="1127">
        <v>-9.0097959636606504</v>
      </c>
      <c r="E22" s="1125">
        <v>44203.486635459725</v>
      </c>
      <c r="F22" s="1126">
        <v>49843.464485422279</v>
      </c>
      <c r="G22" s="1127">
        <v>-11.3153808792968</v>
      </c>
      <c r="H22" s="1125">
        <v>14728.172671355325</v>
      </c>
      <c r="I22" s="1126">
        <v>14923.57272583518</v>
      </c>
      <c r="J22" s="1127">
        <v>-1.3093383070501901</v>
      </c>
    </row>
    <row r="23" spans="1:10" x14ac:dyDescent="0.2">
      <c r="A23" s="1133" t="s">
        <v>1006</v>
      </c>
      <c r="B23" s="1125">
        <v>7695.9691799705251</v>
      </c>
      <c r="C23" s="1126">
        <v>7725.7838457491262</v>
      </c>
      <c r="D23" s="1127">
        <v>-0.38591120815534602</v>
      </c>
      <c r="E23" s="1125">
        <v>6908.5739871819515</v>
      </c>
      <c r="F23" s="1126">
        <v>6994.2561102436857</v>
      </c>
      <c r="G23" s="1127">
        <v>-1.2250355393226899</v>
      </c>
      <c r="H23" s="1125">
        <v>787.39519278857631</v>
      </c>
      <c r="I23" s="1126">
        <v>731.52773550544009</v>
      </c>
      <c r="J23" s="1127">
        <v>7.6370935197057603</v>
      </c>
    </row>
    <row r="24" spans="1:10" x14ac:dyDescent="0.2">
      <c r="A24" s="1378"/>
      <c r="B24" s="1125"/>
      <c r="C24" s="1126"/>
      <c r="D24" s="1127"/>
      <c r="E24" s="1125"/>
      <c r="F24" s="1126"/>
      <c r="G24" s="1127"/>
      <c r="H24" s="1125"/>
      <c r="I24" s="1126"/>
      <c r="J24" s="1127"/>
    </row>
    <row r="25" spans="1:10" x14ac:dyDescent="0.2">
      <c r="A25" s="1133" t="s">
        <v>1090</v>
      </c>
      <c r="B25" s="1125">
        <v>63024.452449297743</v>
      </c>
      <c r="C25" s="1126">
        <v>58390.273143662183</v>
      </c>
      <c r="D25" s="1127">
        <v>7.9365604168929398</v>
      </c>
      <c r="E25" s="1125">
        <v>49299.475809996067</v>
      </c>
      <c r="F25" s="1126">
        <v>44333.590463054214</v>
      </c>
      <c r="G25" s="1127">
        <v>11.2011801775456</v>
      </c>
      <c r="H25" s="1125">
        <v>13724.976639301576</v>
      </c>
      <c r="I25" s="1126">
        <v>14056.682680607957</v>
      </c>
      <c r="J25" s="1127">
        <v>-2.35977469822229</v>
      </c>
    </row>
    <row r="26" spans="1:10" x14ac:dyDescent="0.2">
      <c r="A26" s="1133" t="s">
        <v>1091</v>
      </c>
      <c r="B26" s="1125">
        <v>9910.4987459205677</v>
      </c>
      <c r="C26" s="1126">
        <v>5591.0728529632224</v>
      </c>
      <c r="D26" s="1127">
        <v>77.255761220641006</v>
      </c>
      <c r="E26" s="1125">
        <v>9242.4139013224831</v>
      </c>
      <c r="F26" s="1126">
        <v>5192.7277597222565</v>
      </c>
      <c r="G26" s="1127">
        <v>77.987645973122099</v>
      </c>
      <c r="H26" s="1125">
        <v>668.08484459808642</v>
      </c>
      <c r="I26" s="1126">
        <v>398.34509324096575</v>
      </c>
      <c r="J26" s="1127">
        <v>67.715093253063003</v>
      </c>
    </row>
    <row r="27" spans="1:10" x14ac:dyDescent="0.2">
      <c r="A27" s="1133"/>
      <c r="B27" s="1125"/>
      <c r="C27" s="1126"/>
      <c r="D27" s="1127"/>
      <c r="E27" s="1125"/>
      <c r="F27" s="1126"/>
      <c r="G27" s="1127"/>
      <c r="H27" s="1125"/>
      <c r="I27" s="1126"/>
      <c r="J27" s="1127"/>
    </row>
    <row r="28" spans="1:10" x14ac:dyDescent="0.2">
      <c r="A28" s="1133" t="s">
        <v>1011</v>
      </c>
      <c r="B28" s="1125">
        <v>356552.72754510335</v>
      </c>
      <c r="C28" s="1126">
        <v>361053.28163765837</v>
      </c>
      <c r="D28" s="1127">
        <v>-1.24650690672066</v>
      </c>
      <c r="E28" s="1125">
        <v>266621.02939011174</v>
      </c>
      <c r="F28" s="1126">
        <v>269087.87569612154</v>
      </c>
      <c r="G28" s="1127">
        <v>-0.91674375875470004</v>
      </c>
      <c r="H28" s="1125">
        <v>89931.698155002494</v>
      </c>
      <c r="I28" s="1126">
        <v>91965.405941536868</v>
      </c>
      <c r="J28" s="1127">
        <v>-2.2113834715493099</v>
      </c>
    </row>
    <row r="29" spans="1:10" x14ac:dyDescent="0.2">
      <c r="A29" s="1133" t="s">
        <v>1012</v>
      </c>
      <c r="B29" s="1125">
        <v>301097.35494962439</v>
      </c>
      <c r="C29" s="1126">
        <v>303470.21904798376</v>
      </c>
      <c r="D29" s="1127">
        <v>-0.781910035786469</v>
      </c>
      <c r="E29" s="1125">
        <v>225992.09198337194</v>
      </c>
      <c r="F29" s="1126">
        <v>226900.39805348453</v>
      </c>
      <c r="G29" s="1127">
        <v>-0.40031047891704902</v>
      </c>
      <c r="H29" s="1125">
        <v>75105.2629662619</v>
      </c>
      <c r="I29" s="1126">
        <v>76569.820994499139</v>
      </c>
      <c r="J29" s="1127">
        <v>-1.91270922305337</v>
      </c>
    </row>
    <row r="30" spans="1:10" x14ac:dyDescent="0.2">
      <c r="A30" s="1133" t="s">
        <v>1013</v>
      </c>
      <c r="B30" s="1125">
        <v>203090.17015992542</v>
      </c>
      <c r="C30" s="1126">
        <v>215178.22611697813</v>
      </c>
      <c r="D30" s="1127">
        <v>-5.6176947710690897</v>
      </c>
      <c r="E30" s="1125">
        <v>145639.02429174579</v>
      </c>
      <c r="F30" s="1126">
        <v>152071.46037252879</v>
      </c>
      <c r="G30" s="1127">
        <v>-4.2298772333911199</v>
      </c>
      <c r="H30" s="1125">
        <v>57451.145868182015</v>
      </c>
      <c r="I30" s="1126">
        <v>63106.765744449367</v>
      </c>
      <c r="J30" s="1127">
        <v>-8.9619865786970703</v>
      </c>
    </row>
    <row r="31" spans="1:10" x14ac:dyDescent="0.2">
      <c r="A31" s="1133" t="s">
        <v>1014</v>
      </c>
      <c r="B31" s="1125">
        <v>0</v>
      </c>
      <c r="C31" s="1126">
        <v>0</v>
      </c>
      <c r="D31" s="1127">
        <v>0</v>
      </c>
      <c r="E31" s="1125">
        <v>0</v>
      </c>
      <c r="F31" s="1126">
        <v>0</v>
      </c>
      <c r="G31" s="1127">
        <v>0</v>
      </c>
      <c r="H31" s="1125">
        <v>0</v>
      </c>
      <c r="I31" s="1126">
        <v>0</v>
      </c>
      <c r="J31" s="1127">
        <v>0</v>
      </c>
    </row>
    <row r="32" spans="1:10" x14ac:dyDescent="0.2">
      <c r="A32" s="1133"/>
      <c r="B32" s="1125"/>
      <c r="C32" s="1126"/>
      <c r="D32" s="1127"/>
      <c r="E32" s="1125"/>
      <c r="F32" s="1126"/>
      <c r="G32" s="1127"/>
      <c r="H32" s="1125"/>
      <c r="I32" s="1126"/>
      <c r="J32" s="1127"/>
    </row>
    <row r="33" spans="1:10" x14ac:dyDescent="0.2">
      <c r="A33" s="1133" t="s">
        <v>1016</v>
      </c>
      <c r="B33" s="1125">
        <v>2678089.3256520098</v>
      </c>
      <c r="C33" s="1126">
        <v>2579310.5263010585</v>
      </c>
      <c r="D33" s="1127">
        <v>3.8296590636804102</v>
      </c>
      <c r="E33" s="1125">
        <v>2207857.7161070975</v>
      </c>
      <c r="F33" s="1126">
        <v>2115933.8672260698</v>
      </c>
      <c r="G33" s="1127">
        <v>4.3443630401141604</v>
      </c>
      <c r="H33" s="1125">
        <v>470231.6095444134</v>
      </c>
      <c r="I33" s="1126">
        <v>463376.65907498903</v>
      </c>
      <c r="J33" s="1127">
        <v>1.4793473808345201</v>
      </c>
    </row>
    <row r="34" spans="1:10" x14ac:dyDescent="0.2">
      <c r="A34" s="1133" t="s">
        <v>1017</v>
      </c>
      <c r="B34" s="1125">
        <v>1926855.6710538755</v>
      </c>
      <c r="C34" s="1126">
        <v>1823605.5792356022</v>
      </c>
      <c r="D34" s="1127">
        <v>5.6618653174746498</v>
      </c>
      <c r="E34" s="1125">
        <v>1711453.1182722999</v>
      </c>
      <c r="F34" s="1126">
        <v>1619776.9475457114</v>
      </c>
      <c r="G34" s="1127">
        <v>5.6598021638409097</v>
      </c>
      <c r="H34" s="1125">
        <v>215402.55278144343</v>
      </c>
      <c r="I34" s="1126">
        <v>203828.6316898909</v>
      </c>
      <c r="J34" s="1127">
        <v>5.6782607014510802</v>
      </c>
    </row>
    <row r="35" spans="1:10" x14ac:dyDescent="0.2">
      <c r="A35" s="1136" t="s">
        <v>1092</v>
      </c>
      <c r="B35" s="1125">
        <v>751233.65459762327</v>
      </c>
      <c r="C35" s="1126">
        <v>755704.9470654563</v>
      </c>
      <c r="D35" s="1127">
        <v>-0.59167172124463296</v>
      </c>
      <c r="E35" s="1125">
        <v>496404.59783459292</v>
      </c>
      <c r="F35" s="1126">
        <v>496156.91968035814</v>
      </c>
      <c r="G35" s="1127">
        <v>4.9919318749869997E-2</v>
      </c>
      <c r="H35" s="1125">
        <v>254829.05676297261</v>
      </c>
      <c r="I35" s="1126">
        <v>259548.02738509816</v>
      </c>
      <c r="J35" s="1127">
        <v>-1.8181492919319699</v>
      </c>
    </row>
    <row r="36" spans="1:10" x14ac:dyDescent="0.2">
      <c r="A36" s="1135" t="s">
        <v>1019</v>
      </c>
      <c r="B36" s="1125">
        <v>1700810.5601423823</v>
      </c>
      <c r="C36" s="1126">
        <v>1610432.7052113549</v>
      </c>
      <c r="D36" s="1127">
        <v>5.6120230692387798</v>
      </c>
      <c r="E36" s="1125">
        <v>1508038.4042441538</v>
      </c>
      <c r="F36" s="1126">
        <v>1426193.5539034002</v>
      </c>
      <c r="G36" s="1127">
        <v>5.7386916464984301</v>
      </c>
      <c r="H36" s="1125">
        <v>192772.15589812773</v>
      </c>
      <c r="I36" s="1126">
        <v>184239.15130795489</v>
      </c>
      <c r="J36" s="1127">
        <v>4.6314827926611404</v>
      </c>
    </row>
    <row r="37" spans="1:10" x14ac:dyDescent="0.2">
      <c r="A37" s="1135" t="s">
        <v>1020</v>
      </c>
      <c r="B37" s="1125">
        <v>977278.76550908457</v>
      </c>
      <c r="C37" s="1126">
        <v>968877.82108970347</v>
      </c>
      <c r="D37" s="1127">
        <v>0.867079856357171</v>
      </c>
      <c r="E37" s="1125">
        <v>699819.31186270039</v>
      </c>
      <c r="F37" s="1126">
        <v>689740.31332266936</v>
      </c>
      <c r="G37" s="1127">
        <v>1.46127438767175</v>
      </c>
      <c r="H37" s="1125">
        <v>277459.45364628849</v>
      </c>
      <c r="I37" s="1126">
        <v>279137.50776703423</v>
      </c>
      <c r="J37" s="1127">
        <v>-0.60115680410324202</v>
      </c>
    </row>
    <row r="38" spans="1:10" x14ac:dyDescent="0.2">
      <c r="A38" s="1135" t="s">
        <v>1021</v>
      </c>
      <c r="B38" s="1137">
        <v>1.5560732398815333</v>
      </c>
      <c r="C38" s="1138">
        <v>1.5865235548895555</v>
      </c>
      <c r="D38" s="1127">
        <v>-1.9193106156020501</v>
      </c>
      <c r="E38" s="1137">
        <v>1.4836049841625583</v>
      </c>
      <c r="F38" s="1138">
        <v>1.5084401738520274</v>
      </c>
      <c r="G38" s="1127">
        <v>-1.6464152917678401</v>
      </c>
      <c r="H38" s="1137">
        <v>1.896330241568027</v>
      </c>
      <c r="I38" s="1138">
        <v>1.9430785672517239</v>
      </c>
      <c r="J38" s="1127">
        <v>-2.4058896264713301</v>
      </c>
    </row>
    <row r="39" spans="1:10" x14ac:dyDescent="0.2">
      <c r="A39" s="1139"/>
      <c r="B39" s="1137"/>
      <c r="C39" s="1126"/>
      <c r="D39" s="1127"/>
      <c r="E39" s="1137"/>
      <c r="F39" s="1126"/>
      <c r="G39" s="1127"/>
      <c r="H39" s="1137"/>
      <c r="I39" s="1126"/>
      <c r="J39" s="1127"/>
    </row>
    <row r="40" spans="1:10" x14ac:dyDescent="0.2">
      <c r="A40" s="1139" t="s">
        <v>1022</v>
      </c>
      <c r="B40" s="1137"/>
      <c r="C40" s="1126"/>
      <c r="D40" s="1127"/>
      <c r="E40" s="1137"/>
      <c r="F40" s="1126"/>
      <c r="G40" s="1127"/>
      <c r="H40" s="1137"/>
      <c r="I40" s="1126"/>
      <c r="J40" s="1127"/>
    </row>
    <row r="41" spans="1:10" x14ac:dyDescent="0.2">
      <c r="A41" s="1135" t="s">
        <v>1126</v>
      </c>
      <c r="B41" s="1137">
        <v>8.1974507943034371</v>
      </c>
      <c r="C41" s="1138">
        <v>8.2375100910933732</v>
      </c>
      <c r="D41" s="1127">
        <v>-0.48630346241699263</v>
      </c>
      <c r="E41" s="1137">
        <v>8.3821425798190603</v>
      </c>
      <c r="F41" s="1138">
        <v>8.4825962227830889</v>
      </c>
      <c r="G41" s="1127">
        <v>-1.18423228367541</v>
      </c>
      <c r="H41" s="1137">
        <v>7.3302756077034372</v>
      </c>
      <c r="I41" s="1138">
        <v>7.1183642811491952</v>
      </c>
      <c r="J41" s="1127">
        <v>2.97696659210634</v>
      </c>
    </row>
    <row r="42" spans="1:10" x14ac:dyDescent="0.2">
      <c r="A42" s="1135"/>
      <c r="B42" s="1125"/>
      <c r="C42" s="1126"/>
      <c r="D42" s="1127"/>
      <c r="E42" s="1125"/>
      <c r="F42" s="1126"/>
      <c r="G42" s="1127"/>
      <c r="H42" s="1125"/>
      <c r="I42" s="1126"/>
      <c r="J42" s="1127"/>
    </row>
    <row r="43" spans="1:10" x14ac:dyDescent="0.2">
      <c r="A43" s="1140" t="s">
        <v>280</v>
      </c>
      <c r="B43" s="1125"/>
      <c r="C43" s="1126"/>
      <c r="D43" s="1127"/>
      <c r="E43" s="1125"/>
      <c r="F43" s="1126"/>
      <c r="G43" s="1127"/>
      <c r="H43" s="1125"/>
      <c r="I43" s="1126"/>
      <c r="J43" s="1127"/>
    </row>
    <row r="44" spans="1:10" x14ac:dyDescent="0.2">
      <c r="A44" s="1135" t="s">
        <v>1024</v>
      </c>
      <c r="B44" s="1125">
        <v>1490172.427665717</v>
      </c>
      <c r="C44" s="1126">
        <v>1419474.2794681452</v>
      </c>
      <c r="D44" s="1127">
        <v>4.9805867721718204</v>
      </c>
      <c r="E44" s="1125">
        <v>1198836.1745576719</v>
      </c>
      <c r="F44" s="1126">
        <v>1132111.9715721686</v>
      </c>
      <c r="G44" s="1127">
        <v>5.8937812390450297</v>
      </c>
      <c r="H44" s="1125">
        <v>291336.25310801761</v>
      </c>
      <c r="I44" s="1126">
        <v>287362.30789597688</v>
      </c>
      <c r="J44" s="1127">
        <v>1.3829041258532999</v>
      </c>
    </row>
    <row r="45" spans="1:10" x14ac:dyDescent="0.2">
      <c r="A45" s="1141" t="s">
        <v>1025</v>
      </c>
      <c r="B45" s="1125">
        <v>1160808.0697097247</v>
      </c>
      <c r="C45" s="1126">
        <v>1096532.8839677454</v>
      </c>
      <c r="D45" s="1127">
        <v>5.8616742536168296</v>
      </c>
      <c r="E45" s="1125">
        <v>948114.40169163002</v>
      </c>
      <c r="F45" s="1126">
        <v>884491.82720953261</v>
      </c>
      <c r="G45" s="1127">
        <v>7.1931218045076903</v>
      </c>
      <c r="H45" s="1125">
        <v>212693.66801812412</v>
      </c>
      <c r="I45" s="1126">
        <v>212041.05675821286</v>
      </c>
      <c r="J45" s="1127">
        <v>0.30777589486145102</v>
      </c>
    </row>
    <row r="46" spans="1:10" x14ac:dyDescent="0.2">
      <c r="A46" s="1142" t="s">
        <v>1026</v>
      </c>
      <c r="B46" s="1125">
        <v>764769.32977742981</v>
      </c>
      <c r="C46" s="1126">
        <v>752851.54915615474</v>
      </c>
      <c r="D46" s="1127">
        <v>1.5830186754126101</v>
      </c>
      <c r="E46" s="1125">
        <v>612423.76432402106</v>
      </c>
      <c r="F46" s="1126">
        <v>600766.16935302911</v>
      </c>
      <c r="G46" s="1127">
        <v>1.9404546337131701</v>
      </c>
      <c r="H46" s="1125">
        <v>152345.56545341219</v>
      </c>
      <c r="I46" s="1126">
        <v>152085.37980312569</v>
      </c>
      <c r="J46" s="1127">
        <v>0.171078673455205</v>
      </c>
    </row>
    <row r="47" spans="1:10" x14ac:dyDescent="0.2">
      <c r="A47" s="1142" t="s">
        <v>1027</v>
      </c>
      <c r="B47" s="1125">
        <v>590990.53345503262</v>
      </c>
      <c r="C47" s="1126">
        <v>583403.62691764149</v>
      </c>
      <c r="D47" s="1127">
        <v>1.30045584006322</v>
      </c>
      <c r="E47" s="1125">
        <v>486519.07796331734</v>
      </c>
      <c r="F47" s="1126">
        <v>475756.693559065</v>
      </c>
      <c r="G47" s="1127">
        <v>2.2621614261988698</v>
      </c>
      <c r="H47" s="1125">
        <v>104471.45549170984</v>
      </c>
      <c r="I47" s="1126">
        <v>107646.93335857643</v>
      </c>
      <c r="J47" s="1127">
        <v>-2.94990091012526</v>
      </c>
    </row>
    <row r="48" spans="1:10" x14ac:dyDescent="0.2">
      <c r="A48" s="1142" t="s">
        <v>1028</v>
      </c>
      <c r="B48" s="1125">
        <v>296866.44345346943</v>
      </c>
      <c r="C48" s="1126">
        <v>303828.70175859961</v>
      </c>
      <c r="D48" s="1127">
        <v>-2.2915077689605101</v>
      </c>
      <c r="E48" s="1125">
        <v>265899.89630791312</v>
      </c>
      <c r="F48" s="1126">
        <v>272562.48260994203</v>
      </c>
      <c r="G48" s="1127">
        <v>-2.44442530689874</v>
      </c>
      <c r="H48" s="1125">
        <v>30966.547145556091</v>
      </c>
      <c r="I48" s="1126">
        <v>31266.219148657579</v>
      </c>
      <c r="J48" s="1127">
        <v>-0.95845296061118002</v>
      </c>
    </row>
    <row r="49" spans="1:10" x14ac:dyDescent="0.2">
      <c r="A49" s="1142" t="s">
        <v>1029</v>
      </c>
      <c r="B49" s="1125">
        <v>221970.12791762748</v>
      </c>
      <c r="C49" s="1126">
        <v>226744.1706230524</v>
      </c>
      <c r="D49" s="1127">
        <v>-2.10547538766121</v>
      </c>
      <c r="E49" s="1125">
        <v>201359.35466793217</v>
      </c>
      <c r="F49" s="1126">
        <v>205727.86704713339</v>
      </c>
      <c r="G49" s="1127">
        <v>-2.1234422161195901</v>
      </c>
      <c r="H49" s="1125">
        <v>20610.773249695652</v>
      </c>
      <c r="I49" s="1126">
        <v>21016.303575919039</v>
      </c>
      <c r="J49" s="1127">
        <v>-1.9295987268096599</v>
      </c>
    </row>
    <row r="50" spans="1:10" x14ac:dyDescent="0.2">
      <c r="A50" s="1142"/>
      <c r="B50" s="1125"/>
      <c r="C50" s="1126"/>
      <c r="D50" s="1127"/>
      <c r="E50" s="1125"/>
      <c r="F50" s="1126"/>
      <c r="G50" s="1127"/>
      <c r="H50" s="1125"/>
      <c r="I50" s="1126"/>
      <c r="J50" s="1127"/>
    </row>
    <row r="51" spans="1:10" x14ac:dyDescent="0.2">
      <c r="A51" s="1135" t="s">
        <v>1031</v>
      </c>
      <c r="B51" s="1125">
        <v>99976.49618362535</v>
      </c>
      <c r="C51" s="1126">
        <v>113864.32048205608</v>
      </c>
      <c r="D51" s="1127">
        <v>-12.196818318183601</v>
      </c>
      <c r="E51" s="1125">
        <v>81630.96849269532</v>
      </c>
      <c r="F51" s="1126">
        <v>90252.359000323559</v>
      </c>
      <c r="G51" s="1127">
        <v>-9.5525375769926804</v>
      </c>
      <c r="H51" s="1125">
        <v>18345.527690930143</v>
      </c>
      <c r="I51" s="1126">
        <v>23611.96148173252</v>
      </c>
      <c r="J51" s="1127">
        <v>-22.3040927577185</v>
      </c>
    </row>
    <row r="52" spans="1:10" x14ac:dyDescent="0.2">
      <c r="A52" s="1142" t="s">
        <v>1032</v>
      </c>
      <c r="B52" s="1125">
        <v>166672.3889374721</v>
      </c>
      <c r="C52" s="1126">
        <v>163475.45121600232</v>
      </c>
      <c r="D52" s="1127">
        <v>1.9556072166735501</v>
      </c>
      <c r="E52" s="1125">
        <v>146436.53720078955</v>
      </c>
      <c r="F52" s="1126">
        <v>142250.88833651578</v>
      </c>
      <c r="G52" s="1127">
        <v>2.9424412832994</v>
      </c>
      <c r="H52" s="1125">
        <v>20235.851736683049</v>
      </c>
      <c r="I52" s="1126">
        <v>21224.562879486562</v>
      </c>
      <c r="J52" s="1127">
        <v>-4.6583345363456097</v>
      </c>
    </row>
    <row r="53" spans="1:10" x14ac:dyDescent="0.2">
      <c r="A53" s="1142" t="s">
        <v>1033</v>
      </c>
      <c r="B53" s="1125">
        <v>37799.28260586119</v>
      </c>
      <c r="C53" s="1126">
        <v>40597.1095446236</v>
      </c>
      <c r="D53" s="1127">
        <v>-6.8916899999668404</v>
      </c>
      <c r="E53" s="1125">
        <v>29480.511143362208</v>
      </c>
      <c r="F53" s="1126">
        <v>31205.464124870483</v>
      </c>
      <c r="G53" s="1127">
        <v>-5.5277273704559402</v>
      </c>
      <c r="H53" s="1125">
        <v>8318.7714624989676</v>
      </c>
      <c r="I53" s="1126">
        <v>9391.645419753122</v>
      </c>
      <c r="J53" s="1127">
        <v>-11.423705956760401</v>
      </c>
    </row>
    <row r="54" spans="1:10" x14ac:dyDescent="0.2">
      <c r="A54" s="1142" t="s">
        <v>1093</v>
      </c>
      <c r="B54" s="1125">
        <v>184412.55684057006</v>
      </c>
      <c r="C54" s="1126">
        <v>167192.96805243363</v>
      </c>
      <c r="D54" s="1127">
        <v>10.299230277876401</v>
      </c>
      <c r="E54" s="1125">
        <v>152952.91563865499</v>
      </c>
      <c r="F54" s="1126">
        <v>140169.79921635706</v>
      </c>
      <c r="G54" s="1127">
        <v>9.1197365579205396</v>
      </c>
      <c r="H54" s="1125">
        <v>31459.641201914674</v>
      </c>
      <c r="I54" s="1126">
        <v>27023.168836076522</v>
      </c>
      <c r="J54" s="1127">
        <v>16.417291372266298</v>
      </c>
    </row>
    <row r="55" spans="1:10" x14ac:dyDescent="0.2">
      <c r="A55" s="1142" t="s">
        <v>1094</v>
      </c>
      <c r="B55" s="1125">
        <v>25312.36552499489</v>
      </c>
      <c r="C55" s="1126">
        <v>23257.372947014595</v>
      </c>
      <c r="D55" s="1127">
        <v>8.8358757571718005</v>
      </c>
      <c r="E55" s="1125">
        <v>17302.326363745597</v>
      </c>
      <c r="F55" s="1126">
        <v>16532.751965273936</v>
      </c>
      <c r="G55" s="1127">
        <v>4.6548475419464701</v>
      </c>
      <c r="H55" s="1125">
        <v>8010.0391612493295</v>
      </c>
      <c r="I55" s="1126">
        <v>6724.6209817406652</v>
      </c>
      <c r="J55" s="1127">
        <v>19.115102293481701</v>
      </c>
    </row>
    <row r="56" spans="1:10" x14ac:dyDescent="0.2">
      <c r="A56" s="1142" t="s">
        <v>1095</v>
      </c>
      <c r="B56" s="1125">
        <v>19567.287444807687</v>
      </c>
      <c r="C56" s="1126">
        <v>18406.04541066855</v>
      </c>
      <c r="D56" s="1127">
        <v>6.3090251503240102</v>
      </c>
      <c r="E56" s="1125">
        <v>14104.982169186682</v>
      </c>
      <c r="F56" s="1126">
        <v>14296.915437604604</v>
      </c>
      <c r="G56" s="1127">
        <v>-1.3424802661494999</v>
      </c>
      <c r="H56" s="1125">
        <v>5462.3052756210091</v>
      </c>
      <c r="I56" s="1126">
        <v>4109.1299730639421</v>
      </c>
      <c r="J56" s="1127">
        <v>32.930944297877303</v>
      </c>
    </row>
    <row r="57" spans="1:10" x14ac:dyDescent="0.2">
      <c r="A57" s="1142" t="s">
        <v>1096</v>
      </c>
      <c r="B57" s="1125">
        <v>19861.325402037335</v>
      </c>
      <c r="C57" s="1126" t="s">
        <v>883</v>
      </c>
      <c r="D57" s="1127" t="s">
        <v>883</v>
      </c>
      <c r="E57" s="1125">
        <v>10123.846853390236</v>
      </c>
      <c r="F57" s="1126" t="s">
        <v>883</v>
      </c>
      <c r="G57" s="1127" t="s">
        <v>883</v>
      </c>
      <c r="H57" s="1125">
        <v>9737.4785486470701</v>
      </c>
      <c r="I57" s="1126" t="s">
        <v>883</v>
      </c>
      <c r="J57" s="1127" t="s">
        <v>883</v>
      </c>
    </row>
    <row r="58" spans="1:10" x14ac:dyDescent="0.2">
      <c r="A58" s="1143" t="s">
        <v>1097</v>
      </c>
      <c r="B58" s="1125">
        <v>4959.7398348730139</v>
      </c>
      <c r="C58" s="1126" t="s">
        <v>883</v>
      </c>
      <c r="D58" s="1127" t="s">
        <v>883</v>
      </c>
      <c r="E58" s="1125">
        <v>3142.9608929462588</v>
      </c>
      <c r="F58" s="1126" t="s">
        <v>883</v>
      </c>
      <c r="G58" s="1127" t="s">
        <v>883</v>
      </c>
      <c r="H58" s="1125">
        <v>1816.7789419267569</v>
      </c>
      <c r="I58" s="1126" t="s">
        <v>883</v>
      </c>
      <c r="J58" s="1127" t="s">
        <v>883</v>
      </c>
    </row>
    <row r="59" spans="1:10" x14ac:dyDescent="0.2">
      <c r="A59" s="1135" t="s">
        <v>1051</v>
      </c>
      <c r="B59" s="1125">
        <v>29872.042685229877</v>
      </c>
      <c r="C59" s="1126">
        <v>29654.435512808512</v>
      </c>
      <c r="D59" s="1127">
        <v>0.73380986236401302</v>
      </c>
      <c r="E59" s="1125">
        <v>23702.674243657606</v>
      </c>
      <c r="F59" s="1126">
        <v>25242.703587895085</v>
      </c>
      <c r="G59" s="1127">
        <v>-6.1008890702816201</v>
      </c>
      <c r="H59" s="1125">
        <v>6169.3684415722082</v>
      </c>
      <c r="I59" s="1126">
        <v>4411.7319249134298</v>
      </c>
      <c r="J59" s="1127">
        <v>39.840057069951499</v>
      </c>
    </row>
    <row r="60" spans="1:10" x14ac:dyDescent="0.2">
      <c r="A60" s="1135"/>
      <c r="B60" s="1125"/>
      <c r="C60" s="1126"/>
      <c r="D60" s="1127"/>
      <c r="E60" s="1125"/>
      <c r="F60" s="1126"/>
      <c r="G60" s="1127"/>
      <c r="H60" s="1125"/>
      <c r="I60" s="1126"/>
      <c r="J60" s="1127"/>
    </row>
    <row r="61" spans="1:10" x14ac:dyDescent="0.2">
      <c r="A61" s="1140" t="s">
        <v>288</v>
      </c>
      <c r="B61" s="1125"/>
      <c r="C61" s="1126"/>
      <c r="D61" s="1127"/>
      <c r="E61" s="1125"/>
      <c r="F61" s="1126"/>
      <c r="G61" s="1127"/>
      <c r="H61" s="1125"/>
      <c r="I61" s="1126"/>
      <c r="J61" s="1127"/>
    </row>
    <row r="62" spans="1:10" x14ac:dyDescent="0.2">
      <c r="A62" s="1135" t="s">
        <v>1037</v>
      </c>
      <c r="B62" s="1125">
        <v>2402733.5582187832</v>
      </c>
      <c r="C62" s="1126">
        <v>2305646.1451492743</v>
      </c>
      <c r="D62" s="1127">
        <v>4.21085487353582</v>
      </c>
      <c r="E62" s="1125">
        <v>1978006.1695837008</v>
      </c>
      <c r="F62" s="1126">
        <v>1886762.0282724258</v>
      </c>
      <c r="G62" s="1127">
        <v>4.8360174703547996</v>
      </c>
      <c r="H62" s="1125">
        <v>424727.38863474689</v>
      </c>
      <c r="I62" s="1126">
        <v>418884.11687684816</v>
      </c>
      <c r="J62" s="1127">
        <v>1.39496140399533</v>
      </c>
    </row>
    <row r="63" spans="1:10" x14ac:dyDescent="0.2">
      <c r="A63" s="1135" t="s">
        <v>1038</v>
      </c>
      <c r="B63" s="1125">
        <v>177255.67617953962</v>
      </c>
      <c r="C63" s="1126">
        <v>174075.46389492755</v>
      </c>
      <c r="D63" s="1127">
        <v>1.82691587513542</v>
      </c>
      <c r="E63" s="1125">
        <v>130739.4306314984</v>
      </c>
      <c r="F63" s="1126">
        <v>126899.55734011372</v>
      </c>
      <c r="G63" s="1127">
        <v>3.0259154341201699</v>
      </c>
      <c r="H63" s="1125">
        <v>46516.245548039791</v>
      </c>
      <c r="I63" s="1126">
        <v>47175.906554813839</v>
      </c>
      <c r="J63" s="1127">
        <v>-1.39830064740268</v>
      </c>
    </row>
    <row r="64" spans="1:10" x14ac:dyDescent="0.2">
      <c r="A64" s="1135" t="s">
        <v>1039</v>
      </c>
      <c r="B64" s="1125">
        <v>157611.16308399427</v>
      </c>
      <c r="C64" s="1126">
        <v>154276.63393226863</v>
      </c>
      <c r="D64" s="1127">
        <v>2.1613961017515999</v>
      </c>
      <c r="E64" s="1125">
        <v>114429.21154978065</v>
      </c>
      <c r="F64" s="1126">
        <v>110556.95740391836</v>
      </c>
      <c r="G64" s="1127">
        <v>3.5024970266819699</v>
      </c>
      <c r="H64" s="1125">
        <v>43181.951534211425</v>
      </c>
      <c r="I64" s="1126">
        <v>43719.676528350283</v>
      </c>
      <c r="J64" s="1127">
        <v>-1.22993818078724</v>
      </c>
    </row>
    <row r="65" spans="1:11" x14ac:dyDescent="0.2">
      <c r="A65" s="1135" t="s">
        <v>1040</v>
      </c>
      <c r="B65" s="1125">
        <v>28763.371412103719</v>
      </c>
      <c r="C65" s="1126">
        <v>29985.126045564499</v>
      </c>
      <c r="D65" s="1127">
        <v>-4.0745355934280099</v>
      </c>
      <c r="E65" s="1125">
        <v>23492.101510035103</v>
      </c>
      <c r="F65" s="1126">
        <v>23828.585697310005</v>
      </c>
      <c r="G65" s="1127">
        <v>-1.4121030578532701</v>
      </c>
      <c r="H65" s="1125">
        <v>5271.2699020686005</v>
      </c>
      <c r="I65" s="1126">
        <v>6156.540348254498</v>
      </c>
      <c r="J65" s="1127">
        <v>-14.3793493765844</v>
      </c>
    </row>
    <row r="66" spans="1:11" x14ac:dyDescent="0.2">
      <c r="A66" s="1135" t="s">
        <v>1041</v>
      </c>
      <c r="B66" s="1125">
        <v>2246940.5433277665</v>
      </c>
      <c r="C66" s="1126">
        <v>2154554.9810463116</v>
      </c>
      <c r="D66" s="1127">
        <v>4.2879185304702698</v>
      </c>
      <c r="E66" s="1125">
        <v>1866123.7790602946</v>
      </c>
      <c r="F66" s="1126">
        <v>1780102.8686215123</v>
      </c>
      <c r="G66" s="1127">
        <v>4.8323561494733003</v>
      </c>
      <c r="H66" s="1125">
        <v>380816.76426721422</v>
      </c>
      <c r="I66" s="1126">
        <v>374452.11242479895</v>
      </c>
      <c r="J66" s="1127">
        <v>1.6997238448463801</v>
      </c>
    </row>
    <row r="67" spans="1:11" s="1266" customFormat="1" x14ac:dyDescent="0.2">
      <c r="A67" s="1135"/>
      <c r="B67" s="1125"/>
      <c r="C67" s="1126"/>
      <c r="D67" s="1127"/>
      <c r="E67" s="1125"/>
      <c r="F67" s="1126"/>
      <c r="G67" s="1127"/>
      <c r="H67" s="1125"/>
      <c r="I67" s="1126"/>
      <c r="J67" s="1127"/>
      <c r="K67" s="1116"/>
    </row>
    <row r="68" spans="1:11" s="1266" customFormat="1" x14ac:dyDescent="0.2">
      <c r="A68" s="1135" t="s">
        <v>1042</v>
      </c>
      <c r="B68" s="1125">
        <v>138675.36610180206</v>
      </c>
      <c r="C68" s="1126">
        <v>150529.94811416924</v>
      </c>
      <c r="D68" s="1127">
        <v>-7.8752315807456998</v>
      </c>
      <c r="E68" s="1125">
        <v>114379.64341069691</v>
      </c>
      <c r="F68" s="1126">
        <v>124296.70127872724</v>
      </c>
      <c r="G68" s="1127">
        <v>-7.97853665142084</v>
      </c>
      <c r="H68" s="1125">
        <v>24295.722691104904</v>
      </c>
      <c r="I68" s="1126">
        <v>26233.24683544198</v>
      </c>
      <c r="J68" s="1127">
        <v>-7.3857580668185401</v>
      </c>
      <c r="K68" s="1116"/>
    </row>
    <row r="69" spans="1:11" s="1266" customFormat="1" x14ac:dyDescent="0.2">
      <c r="A69" s="1135" t="s">
        <v>1043</v>
      </c>
      <c r="B69" s="1125">
        <v>71040.126830382724</v>
      </c>
      <c r="C69" s="1126">
        <v>84854.483672412287</v>
      </c>
      <c r="D69" s="1127">
        <v>-16.280055271281899</v>
      </c>
      <c r="E69" s="1125">
        <v>60578.558301278237</v>
      </c>
      <c r="F69" s="1126">
        <v>69332.884531286109</v>
      </c>
      <c r="G69" s="1127">
        <v>-12.6265137952792</v>
      </c>
      <c r="H69" s="1125">
        <v>10461.568529104077</v>
      </c>
      <c r="I69" s="1126">
        <v>15521.599141126191</v>
      </c>
      <c r="J69" s="1127">
        <v>-32.599931012359399</v>
      </c>
      <c r="K69" s="1116"/>
    </row>
    <row r="70" spans="1:11" s="1266" customFormat="1" x14ac:dyDescent="0.2">
      <c r="A70" s="1135" t="s">
        <v>1044</v>
      </c>
      <c r="B70" s="1125">
        <v>28836.755693691604</v>
      </c>
      <c r="C70" s="1126">
        <v>30222.175931824811</v>
      </c>
      <c r="D70" s="1127">
        <v>-4.5841181034033998</v>
      </c>
      <c r="E70" s="1125">
        <v>26570.915440133875</v>
      </c>
      <c r="F70" s="1126">
        <v>27137.824887687002</v>
      </c>
      <c r="G70" s="1127">
        <v>-2.0890010525874798</v>
      </c>
      <c r="H70" s="1125">
        <v>2265.8402535577552</v>
      </c>
      <c r="I70" s="1126">
        <v>3084.3510441378094</v>
      </c>
      <c r="J70" s="1127">
        <v>-26.537536709245099</v>
      </c>
      <c r="K70" s="1116"/>
    </row>
    <row r="71" spans="1:11" x14ac:dyDescent="0.2">
      <c r="A71" s="1135" t="s">
        <v>1045</v>
      </c>
      <c r="B71" s="1125">
        <v>45202.985950007198</v>
      </c>
      <c r="C71" s="1126">
        <v>43656.171872608415</v>
      </c>
      <c r="D71" s="1127">
        <v>3.5431738767945302</v>
      </c>
      <c r="E71" s="1125">
        <v>32951.797568745693</v>
      </c>
      <c r="F71" s="1126">
        <v>34669.55252060185</v>
      </c>
      <c r="G71" s="1127">
        <v>-4.9546499073946997</v>
      </c>
      <c r="H71" s="1125">
        <v>12251.188381261112</v>
      </c>
      <c r="I71" s="1126">
        <v>8986.6193520065663</v>
      </c>
      <c r="J71" s="1127">
        <v>36.326997966433503</v>
      </c>
    </row>
    <row r="72" spans="1:11" x14ac:dyDescent="0.2">
      <c r="A72" s="1144"/>
      <c r="B72" s="1379"/>
      <c r="C72" s="1380"/>
      <c r="D72" s="1147"/>
      <c r="E72" s="1379"/>
      <c r="F72" s="1380"/>
      <c r="G72" s="1147"/>
      <c r="H72" s="1379"/>
      <c r="I72" s="1380"/>
      <c r="J72" s="1147"/>
    </row>
    <row r="73" spans="1:11" x14ac:dyDescent="0.2">
      <c r="A73" s="1135"/>
      <c r="B73" s="1125"/>
      <c r="C73" s="1126"/>
      <c r="D73" s="1127"/>
      <c r="E73" s="1125"/>
      <c r="F73" s="1126"/>
      <c r="G73" s="1127"/>
      <c r="H73" s="1125"/>
      <c r="I73" s="1126"/>
      <c r="J73" s="1127"/>
    </row>
    <row r="74" spans="1:11" x14ac:dyDescent="0.2">
      <c r="A74" s="1135" t="s">
        <v>1046</v>
      </c>
      <c r="B74" s="1125">
        <v>58935.589417982083</v>
      </c>
      <c r="C74" s="1126">
        <v>62117.847363230074</v>
      </c>
      <c r="D74" s="1127">
        <v>-5.1229366121461801</v>
      </c>
      <c r="E74" s="1125">
        <v>55806.775835050386</v>
      </c>
      <c r="F74" s="1126">
        <v>58636.099047462863</v>
      </c>
      <c r="G74" s="1127">
        <v>-4.8252241509488698</v>
      </c>
      <c r="H74" s="1125">
        <v>3128.8135829316229</v>
      </c>
      <c r="I74" s="1126">
        <v>3481.7483157671973</v>
      </c>
      <c r="J74" s="1127">
        <v>-10.1367100900803</v>
      </c>
    </row>
    <row r="75" spans="1:11" x14ac:dyDescent="0.2">
      <c r="A75" s="1142" t="s">
        <v>1047</v>
      </c>
      <c r="B75" s="1125">
        <v>144246.00178205865</v>
      </c>
      <c r="C75" s="1126">
        <v>145476.37897879136</v>
      </c>
      <c r="D75" s="1127">
        <v>-0.84575736993844097</v>
      </c>
      <c r="E75" s="1125">
        <v>129140.31223098155</v>
      </c>
      <c r="F75" s="1126">
        <v>129783.64528884944</v>
      </c>
      <c r="G75" s="1127">
        <v>-0.49569655439718202</v>
      </c>
      <c r="H75" s="1125">
        <v>15105.689551077128</v>
      </c>
      <c r="I75" s="1126">
        <v>15692.733689941899</v>
      </c>
      <c r="J75" s="1127">
        <v>-3.7408659986438901</v>
      </c>
    </row>
    <row r="76" spans="1:11" x14ac:dyDescent="0.2">
      <c r="A76" s="1142" t="s">
        <v>1048</v>
      </c>
      <c r="B76" s="1125">
        <v>5811.8344633294992</v>
      </c>
      <c r="C76" s="1126">
        <v>7886.2440074173919</v>
      </c>
      <c r="D76" s="1127">
        <v>-26.304151154045101</v>
      </c>
      <c r="E76" s="1125">
        <v>5192.8593467239061</v>
      </c>
      <c r="F76" s="1126">
        <v>6768.2761935015988</v>
      </c>
      <c r="G76" s="1127">
        <v>-23.2764857954569</v>
      </c>
      <c r="H76" s="1125">
        <v>618.9751166055878</v>
      </c>
      <c r="I76" s="1126">
        <v>1117.9678139157941</v>
      </c>
      <c r="J76" s="1127">
        <v>-44.6339054755462</v>
      </c>
    </row>
    <row r="77" spans="1:11" x14ac:dyDescent="0.2">
      <c r="A77" s="1142" t="s">
        <v>1049</v>
      </c>
      <c r="B77" s="1125">
        <v>2902.4412362450453</v>
      </c>
      <c r="C77" s="1126">
        <v>5233.681904396547</v>
      </c>
      <c r="D77" s="1127">
        <v>-44.543033197969997</v>
      </c>
      <c r="E77" s="1125">
        <v>2252.0103141935519</v>
      </c>
      <c r="F77" s="1126">
        <v>3197.9532451620325</v>
      </c>
      <c r="G77" s="1127">
        <v>-29.579636050012098</v>
      </c>
      <c r="H77" s="1125">
        <v>650.43092205149264</v>
      </c>
      <c r="I77" s="1126">
        <v>2035.7286592345133</v>
      </c>
      <c r="J77" s="1127">
        <v>-68.049232931854903</v>
      </c>
    </row>
    <row r="78" spans="1:11" x14ac:dyDescent="0.2">
      <c r="A78" s="1142" t="s">
        <v>1050</v>
      </c>
      <c r="B78" s="1125">
        <v>15840.426250414099</v>
      </c>
      <c r="C78" s="1126">
        <v>18805.362958727692</v>
      </c>
      <c r="D78" s="1127">
        <v>-15.7664423431803</v>
      </c>
      <c r="E78" s="1125">
        <v>13066.291048468585</v>
      </c>
      <c r="F78" s="1126">
        <v>14923.603913999737</v>
      </c>
      <c r="G78" s="1127">
        <v>-12.4454714573925</v>
      </c>
      <c r="H78" s="1125">
        <v>2774.1352019455194</v>
      </c>
      <c r="I78" s="1126">
        <v>3881.7590447279545</v>
      </c>
      <c r="J78" s="1127">
        <v>-28.5340699930039</v>
      </c>
    </row>
    <row r="79" spans="1:11" x14ac:dyDescent="0.2">
      <c r="A79" s="1142" t="s">
        <v>1051</v>
      </c>
      <c r="B79" s="1125">
        <v>79391.991906658135</v>
      </c>
      <c r="C79" s="1126">
        <v>73597.88127857873</v>
      </c>
      <c r="D79" s="1127">
        <v>7.8726595486463102</v>
      </c>
      <c r="E79" s="1125">
        <v>60752.188849654332</v>
      </c>
      <c r="F79" s="1126">
        <v>56507.726906635806</v>
      </c>
      <c r="G79" s="1127">
        <v>7.5112947828026897</v>
      </c>
      <c r="H79" s="1125">
        <v>18639.803057003446</v>
      </c>
      <c r="I79" s="1126">
        <v>17090.154371942917</v>
      </c>
      <c r="J79" s="1127">
        <v>9.06749378229493</v>
      </c>
    </row>
    <row r="80" spans="1:11" x14ac:dyDescent="0.2">
      <c r="A80" s="1142"/>
      <c r="B80" s="1125"/>
      <c r="C80" s="1126"/>
      <c r="D80" s="1127"/>
      <c r="E80" s="1125"/>
      <c r="F80" s="1126"/>
      <c r="G80" s="1127"/>
      <c r="H80" s="1125"/>
      <c r="I80" s="1126"/>
      <c r="J80" s="1127"/>
    </row>
    <row r="81" spans="1:10" x14ac:dyDescent="0.2">
      <c r="A81" s="1141" t="s">
        <v>1052</v>
      </c>
      <c r="B81" s="1125"/>
      <c r="C81" s="1126"/>
      <c r="D81" s="1127"/>
      <c r="E81" s="1125"/>
      <c r="F81" s="1126"/>
      <c r="G81" s="1127"/>
      <c r="H81" s="1125"/>
      <c r="I81" s="1126"/>
      <c r="J81" s="1127"/>
    </row>
    <row r="82" spans="1:10" x14ac:dyDescent="0.2">
      <c r="A82" s="1135" t="s">
        <v>1098</v>
      </c>
      <c r="B82" s="1145">
        <v>32.2751610782433</v>
      </c>
      <c r="C82" s="1146">
        <v>24.076396724395138</v>
      </c>
      <c r="D82" s="1127">
        <v>8.1987643538481603</v>
      </c>
      <c r="E82" s="1145">
        <v>29.551237097979506</v>
      </c>
      <c r="F82" s="1146">
        <v>29.251699708699856</v>
      </c>
      <c r="G82" s="1127">
        <v>0.29953738927964901</v>
      </c>
      <c r="H82" s="1145">
        <v>45.064681084688942</v>
      </c>
      <c r="I82" s="1146">
        <v>0.44422051701660648</v>
      </c>
      <c r="J82" s="1127">
        <v>44.620460567672303</v>
      </c>
    </row>
    <row r="83" spans="1:10" x14ac:dyDescent="0.2">
      <c r="A83" s="1135" t="s">
        <v>1099</v>
      </c>
      <c r="B83" s="1145">
        <v>67.724838921734417</v>
      </c>
      <c r="C83" s="1146">
        <v>58.138118053628126</v>
      </c>
      <c r="D83" s="1127">
        <v>9.5867208681062905</v>
      </c>
      <c r="E83" s="1145">
        <v>70.448762902010742</v>
      </c>
      <c r="F83" s="1146">
        <v>70.748300291303636</v>
      </c>
      <c r="G83" s="1127">
        <v>-0.29953738929289397</v>
      </c>
      <c r="H83" s="1145">
        <v>54.935318915311555</v>
      </c>
      <c r="I83" s="1146">
        <v>0.55577948298339386</v>
      </c>
      <c r="J83" s="1127">
        <v>54.379539432328201</v>
      </c>
    </row>
    <row r="84" spans="1:10" x14ac:dyDescent="0.2">
      <c r="A84" s="1135" t="s">
        <v>1055</v>
      </c>
      <c r="B84" s="1137">
        <v>5.2189947132691543</v>
      </c>
      <c r="C84" s="1138">
        <v>5.2323690769201701</v>
      </c>
      <c r="D84" s="1127">
        <v>-0.25560818540132602</v>
      </c>
      <c r="E84" s="1137">
        <v>5.6372887506460572</v>
      </c>
      <c r="F84" s="1138">
        <v>5.6648781655010465</v>
      </c>
      <c r="G84" s="1127">
        <v>-0.487025740871324</v>
      </c>
      <c r="H84" s="1137">
        <v>3.2549971867774903</v>
      </c>
      <c r="I84" s="1138">
        <v>3.2573869312112338</v>
      </c>
      <c r="J84" s="1127">
        <v>-7.3363849128445596E-2</v>
      </c>
    </row>
    <row r="85" spans="1:10" x14ac:dyDescent="0.2">
      <c r="A85" s="1135"/>
      <c r="B85" s="1125"/>
      <c r="C85" s="1126"/>
      <c r="D85" s="1127"/>
      <c r="E85" s="1125"/>
      <c r="F85" s="1126"/>
      <c r="G85" s="1127"/>
      <c r="H85" s="1125"/>
      <c r="I85" s="1126"/>
      <c r="J85" s="1127"/>
    </row>
    <row r="86" spans="1:10" x14ac:dyDescent="0.2">
      <c r="A86" s="1135" t="s">
        <v>1056</v>
      </c>
      <c r="B86" s="1125">
        <v>104071.04173680169</v>
      </c>
      <c r="C86" s="1126">
        <v>109966.63539133125</v>
      </c>
      <c r="D86" s="1127">
        <v>-5.36125674260132</v>
      </c>
      <c r="E86" s="1125">
        <v>69622.066356149269</v>
      </c>
      <c r="F86" s="1126">
        <v>70515.80454824552</v>
      </c>
      <c r="G86" s="1127">
        <v>-1.2674296178309501</v>
      </c>
      <c r="H86" s="1125">
        <v>34448.975380652955</v>
      </c>
      <c r="I86" s="1126">
        <v>39450.830843085736</v>
      </c>
      <c r="J86" s="1127">
        <v>-12.678707534265801</v>
      </c>
    </row>
    <row r="87" spans="1:10" x14ac:dyDescent="0.2">
      <c r="A87" s="1135" t="s">
        <v>1057</v>
      </c>
      <c r="B87" s="1125">
        <v>2574018.2839150866</v>
      </c>
      <c r="C87" s="1126">
        <v>2469343.8909097584</v>
      </c>
      <c r="D87" s="1127">
        <v>4.2389556752568804</v>
      </c>
      <c r="E87" s="1125">
        <v>2138235.6497509126</v>
      </c>
      <c r="F87" s="1126">
        <v>2045418.0626778547</v>
      </c>
      <c r="G87" s="1127">
        <v>4.5378296381885601</v>
      </c>
      <c r="H87" s="1125">
        <v>435782.63416376151</v>
      </c>
      <c r="I87" s="1126">
        <v>423925.82823190378</v>
      </c>
      <c r="J87" s="1127">
        <v>2.7969057656405898</v>
      </c>
    </row>
    <row r="88" spans="1:10" x14ac:dyDescent="0.2">
      <c r="A88" s="1135"/>
      <c r="B88" s="1125"/>
      <c r="C88" s="1126"/>
      <c r="D88" s="1127"/>
      <c r="E88" s="1125"/>
      <c r="F88" s="1126"/>
      <c r="G88" s="1127"/>
      <c r="H88" s="1125"/>
      <c r="I88" s="1126"/>
      <c r="J88" s="1127"/>
    </row>
    <row r="89" spans="1:10" x14ac:dyDescent="0.2">
      <c r="A89" s="1135" t="s">
        <v>1058</v>
      </c>
      <c r="B89" s="1125">
        <v>641817.00581097626</v>
      </c>
      <c r="C89" s="1126">
        <v>640486.13845151418</v>
      </c>
      <c r="D89" s="1127">
        <v>0.20779018928960399</v>
      </c>
      <c r="E89" s="1125">
        <v>500742.1086467019</v>
      </c>
      <c r="F89" s="1126">
        <v>484774.64151368209</v>
      </c>
      <c r="G89" s="1127">
        <v>3.2937917468542302</v>
      </c>
      <c r="H89" s="1125">
        <v>141074.89716429156</v>
      </c>
      <c r="I89" s="1126">
        <v>155711.49693783215</v>
      </c>
      <c r="J89" s="1127">
        <v>-9.3998195774742701</v>
      </c>
    </row>
    <row r="90" spans="1:10" x14ac:dyDescent="0.2">
      <c r="A90" s="1135" t="s">
        <v>1059</v>
      </c>
      <c r="B90" s="1125">
        <v>2036272.3198405774</v>
      </c>
      <c r="C90" s="1126">
        <v>1938824.3878496478</v>
      </c>
      <c r="D90" s="1127">
        <v>5.0261350435667502</v>
      </c>
      <c r="E90" s="1125">
        <v>1707115.6074602122</v>
      </c>
      <c r="F90" s="1126">
        <v>1631159.2257124905</v>
      </c>
      <c r="G90" s="1127">
        <v>4.6565890411185302</v>
      </c>
      <c r="H90" s="1125">
        <v>329156.7123801235</v>
      </c>
      <c r="I90" s="1126">
        <v>307665.16213715734</v>
      </c>
      <c r="J90" s="1127">
        <v>6.9853700996491801</v>
      </c>
    </row>
    <row r="91" spans="1:10" x14ac:dyDescent="0.2">
      <c r="A91" s="1135"/>
      <c r="B91" s="1125"/>
      <c r="C91" s="1126"/>
      <c r="D91" s="1127"/>
      <c r="E91" s="1125"/>
      <c r="F91" s="1126"/>
      <c r="G91" s="1127"/>
      <c r="H91" s="1125"/>
      <c r="I91" s="1126"/>
      <c r="J91" s="1127"/>
    </row>
    <row r="92" spans="1:10" x14ac:dyDescent="0.2">
      <c r="A92" s="1135" t="s">
        <v>1060</v>
      </c>
      <c r="B92" s="1125">
        <v>2004633.9831507171</v>
      </c>
      <c r="C92" s="1126">
        <v>1907235.5920907781</v>
      </c>
      <c r="D92" s="1127">
        <v>5.1067834232879203</v>
      </c>
      <c r="E92" s="1125">
        <v>1683776.3425830824</v>
      </c>
      <c r="F92" s="1126">
        <v>1607677.8496764335</v>
      </c>
      <c r="G92" s="1127">
        <v>4.7334416482732999</v>
      </c>
      <c r="H92" s="1125">
        <v>320857.64056740585</v>
      </c>
      <c r="I92" s="1126">
        <v>299557.74241434428</v>
      </c>
      <c r="J92" s="1127">
        <v>7.1104482165578098</v>
      </c>
    </row>
    <row r="93" spans="1:10" x14ac:dyDescent="0.2">
      <c r="A93" s="1135"/>
      <c r="B93" s="1125"/>
      <c r="C93" s="1126"/>
      <c r="D93" s="1127"/>
      <c r="E93" s="1125"/>
      <c r="F93" s="1126"/>
      <c r="G93" s="1127"/>
      <c r="H93" s="1125"/>
      <c r="I93" s="1126"/>
      <c r="J93" s="1127"/>
    </row>
    <row r="94" spans="1:10" x14ac:dyDescent="0.2">
      <c r="A94" s="1135" t="s">
        <v>1100</v>
      </c>
      <c r="B94" s="1125">
        <v>46.787927443395006</v>
      </c>
      <c r="C94" s="1126">
        <v>46.941959358960332</v>
      </c>
      <c r="D94" s="1127">
        <v>-0.32813269337025402</v>
      </c>
      <c r="E94" s="1125">
        <v>47.04031475636998</v>
      </c>
      <c r="F94" s="1126">
        <v>47.289480524647509</v>
      </c>
      <c r="G94" s="1127">
        <v>-0.52689470367022095</v>
      </c>
      <c r="H94" s="1125">
        <v>45.432023159241226</v>
      </c>
      <c r="I94" s="1126">
        <v>45.355060688830314</v>
      </c>
      <c r="J94" s="1127">
        <v>0.169688826874099</v>
      </c>
    </row>
    <row r="95" spans="1:10" x14ac:dyDescent="0.2">
      <c r="A95" s="1144" t="s">
        <v>1062</v>
      </c>
      <c r="B95" s="1528">
        <v>2.2270148193375578</v>
      </c>
      <c r="C95" s="1529">
        <v>2.2055403635614415</v>
      </c>
      <c r="D95" s="1147">
        <v>0.9736596133493598</v>
      </c>
      <c r="E95" s="1528">
        <v>2.198498725876239</v>
      </c>
      <c r="F95" s="1529">
        <v>2.1756491417254069</v>
      </c>
      <c r="G95" s="1147">
        <v>1.0502421421089567</v>
      </c>
      <c r="H95" s="1528">
        <v>2.3847230539926545</v>
      </c>
      <c r="I95" s="1529">
        <v>2.3531709054756007</v>
      </c>
      <c r="J95" s="1147">
        <v>1.3408353997423219</v>
      </c>
    </row>
    <row r="96" spans="1:10" x14ac:dyDescent="0.2">
      <c r="A96" s="1052" t="s">
        <v>1030</v>
      </c>
    </row>
    <row r="97" spans="1:11" x14ac:dyDescent="0.2">
      <c r="A97" s="1055" t="s">
        <v>1063</v>
      </c>
    </row>
    <row r="98" spans="1:11" ht="12.75" x14ac:dyDescent="0.2">
      <c r="A98" s="897" t="s">
        <v>882</v>
      </c>
      <c r="B98" s="64"/>
      <c r="C98" s="64"/>
      <c r="D98" s="65"/>
      <c r="E98" s="69"/>
      <c r="F98" s="66"/>
      <c r="G98" s="65"/>
      <c r="H98" s="70"/>
      <c r="I98" s="94"/>
      <c r="J98" s="65"/>
      <c r="K98" s="119"/>
    </row>
    <row r="99" spans="1:11" x14ac:dyDescent="0.2">
      <c r="A99" s="897" t="s">
        <v>1065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J1"/>
    <mergeCell ref="A2:J2"/>
    <mergeCell ref="A4:A5"/>
    <mergeCell ref="B4:D4"/>
    <mergeCell ref="E4:G4"/>
    <mergeCell ref="H4:J4"/>
  </mergeCells>
  <printOptions horizontalCentered="1"/>
  <pageMargins left="0.25" right="0.25" top="0.25" bottom="0.5" header="0.3" footer="0.3"/>
  <pageSetup scale="82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9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K99"/>
  <sheetViews>
    <sheetView showGridLines="0" zoomScaleNormal="100" workbookViewId="0">
      <selection activeCell="D15" sqref="D15"/>
    </sheetView>
  </sheetViews>
  <sheetFormatPr defaultColWidth="9.140625" defaultRowHeight="12" x14ac:dyDescent="0.2"/>
  <cols>
    <col min="1" max="1" width="33.7109375" style="1132" customWidth="1"/>
    <col min="2" max="3" width="10.28515625" style="1119" customWidth="1"/>
    <col min="4" max="5" width="10.28515625" style="1116" customWidth="1"/>
    <col min="6" max="6" width="10.28515625" style="1119" customWidth="1"/>
    <col min="7" max="8" width="10.28515625" style="1116" customWidth="1"/>
    <col min="9" max="9" width="10.28515625" style="1119" customWidth="1"/>
    <col min="10" max="10" width="10.28515625" style="1116" customWidth="1"/>
    <col min="11" max="16384" width="9.140625" style="1119"/>
  </cols>
  <sheetData>
    <row r="1" spans="1:10" s="1114" customFormat="1" ht="15.75" customHeight="1" x14ac:dyDescent="0.25">
      <c r="A1" s="1474" t="str">
        <f>CONCATENATE('List of Tables'!A71,":  ",'List of Tables'!C71)</f>
        <v>TABLE 58:  Maui Island Visitor Characteristics 2016 vs. 2015</v>
      </c>
      <c r="B1" s="1474"/>
      <c r="C1" s="1474"/>
      <c r="D1" s="1474"/>
      <c r="E1" s="1474"/>
      <c r="F1" s="1474"/>
      <c r="G1" s="1474"/>
      <c r="H1" s="1474"/>
      <c r="I1" s="1474"/>
      <c r="J1" s="1474"/>
    </row>
    <row r="2" spans="1:10" s="1114" customFormat="1" ht="15.75" x14ac:dyDescent="0.25">
      <c r="A2" s="1474" t="s">
        <v>616</v>
      </c>
      <c r="B2" s="1474"/>
      <c r="C2" s="1474"/>
      <c r="D2" s="1474"/>
      <c r="E2" s="1474"/>
      <c r="F2" s="1474"/>
      <c r="G2" s="1474"/>
      <c r="H2" s="1474"/>
      <c r="I2" s="1474"/>
      <c r="J2" s="1474"/>
    </row>
    <row r="3" spans="1:10" s="1114" customFormat="1" ht="14.25" x14ac:dyDescent="0.2">
      <c r="A3" s="1115"/>
      <c r="B3" s="1116"/>
      <c r="C3" s="1117"/>
      <c r="D3" s="1116"/>
      <c r="E3" s="1118"/>
      <c r="F3" s="1117"/>
      <c r="G3" s="1116"/>
      <c r="H3" s="1118"/>
      <c r="I3" s="1117"/>
      <c r="J3" s="1118"/>
    </row>
    <row r="4" spans="1:10" x14ac:dyDescent="0.2">
      <c r="A4" s="1472" t="s">
        <v>325</v>
      </c>
      <c r="B4" s="1475" t="s">
        <v>245</v>
      </c>
      <c r="C4" s="1476"/>
      <c r="D4" s="1477"/>
      <c r="E4" s="1475" t="s">
        <v>234</v>
      </c>
      <c r="F4" s="1476"/>
      <c r="G4" s="1477"/>
      <c r="H4" s="1475" t="s">
        <v>235</v>
      </c>
      <c r="I4" s="1476"/>
      <c r="J4" s="1477"/>
    </row>
    <row r="5" spans="1:10" s="1120" customFormat="1" x14ac:dyDescent="0.2">
      <c r="A5" s="1473" t="s">
        <v>199</v>
      </c>
      <c r="B5" s="1148">
        <v>2016</v>
      </c>
      <c r="C5" s="1149">
        <v>2015</v>
      </c>
      <c r="D5" s="1150" t="s">
        <v>787</v>
      </c>
      <c r="E5" s="1148">
        <v>2016</v>
      </c>
      <c r="F5" s="1149">
        <v>2015</v>
      </c>
      <c r="G5" s="1150" t="s">
        <v>787</v>
      </c>
      <c r="H5" s="1148">
        <v>2016</v>
      </c>
      <c r="I5" s="1149">
        <v>2015</v>
      </c>
      <c r="J5" s="1150" t="s">
        <v>787</v>
      </c>
    </row>
    <row r="6" spans="1:10" s="1120" customFormat="1" ht="18.75" customHeight="1" x14ac:dyDescent="0.2">
      <c r="A6" s="1046" t="s">
        <v>559</v>
      </c>
      <c r="B6" s="1122">
        <v>21447139.805912439</v>
      </c>
      <c r="C6" s="1123">
        <v>20798172.08089149</v>
      </c>
      <c r="D6" s="1124">
        <v>3.1203113547521499</v>
      </c>
      <c r="E6" s="1122">
        <v>18067414.213237282</v>
      </c>
      <c r="F6" s="1123">
        <v>17552378.397076923</v>
      </c>
      <c r="G6" s="1124">
        <v>2.9342793580961599</v>
      </c>
      <c r="H6" s="1122">
        <v>3379725.5926716942</v>
      </c>
      <c r="I6" s="1123">
        <v>3245793.6838145908</v>
      </c>
      <c r="J6" s="1124">
        <v>4.12632230831447</v>
      </c>
    </row>
    <row r="7" spans="1:10" s="1120" customFormat="1" x14ac:dyDescent="0.2">
      <c r="A7" s="1046" t="s">
        <v>364</v>
      </c>
      <c r="B7" s="1125">
        <v>2634236.8890639455</v>
      </c>
      <c r="C7" s="1126">
        <v>2540161.6352414014</v>
      </c>
      <c r="D7" s="1127">
        <v>3.7035144739363699</v>
      </c>
      <c r="E7" s="1125">
        <v>2171914.1249225726</v>
      </c>
      <c r="F7" s="1126">
        <v>2083998.738696499</v>
      </c>
      <c r="G7" s="1127">
        <v>4.2185911437289496</v>
      </c>
      <c r="H7" s="1125">
        <v>462322.76414091204</v>
      </c>
      <c r="I7" s="1126">
        <v>456162.89654490212</v>
      </c>
      <c r="J7" s="1127">
        <v>1.35036576684916</v>
      </c>
    </row>
    <row r="8" spans="1:10" s="1120" customFormat="1" x14ac:dyDescent="0.2">
      <c r="A8" s="1121" t="s">
        <v>994</v>
      </c>
      <c r="B8" s="1125">
        <v>58598.742639105025</v>
      </c>
      <c r="C8" s="1126">
        <v>56981.293372305452</v>
      </c>
      <c r="D8" s="1127">
        <v>2.83856187017633</v>
      </c>
      <c r="E8" s="1125">
        <v>49364.519708298583</v>
      </c>
      <c r="F8" s="1126">
        <v>48088.707937197054</v>
      </c>
      <c r="G8" s="1127">
        <v>2.6530381576641999</v>
      </c>
      <c r="H8" s="1125">
        <v>9234.2229307969792</v>
      </c>
      <c r="I8" s="1126">
        <v>8892.5854351084672</v>
      </c>
      <c r="J8" s="1127">
        <v>3.84182415993111</v>
      </c>
    </row>
    <row r="9" spans="1:10" s="1120" customFormat="1" x14ac:dyDescent="0.2">
      <c r="A9" s="1121" t="s">
        <v>1101</v>
      </c>
      <c r="B9" s="1125">
        <v>2334832</v>
      </c>
      <c r="C9" s="1126">
        <v>2271354</v>
      </c>
      <c r="D9" s="1127">
        <v>2.7947206820249102</v>
      </c>
      <c r="E9" s="1125">
        <v>2124832</v>
      </c>
      <c r="F9" s="1126">
        <v>2069804</v>
      </c>
      <c r="G9" s="1127">
        <v>2.6586092209697201</v>
      </c>
      <c r="H9" s="1125">
        <v>210000</v>
      </c>
      <c r="I9" s="1126">
        <v>201550</v>
      </c>
      <c r="J9" s="1127">
        <v>4.1925080625154996</v>
      </c>
    </row>
    <row r="10" spans="1:10" s="1120" customFormat="1" x14ac:dyDescent="0.2">
      <c r="A10" s="1128"/>
      <c r="B10" s="1125"/>
      <c r="C10" s="1126"/>
      <c r="D10" s="1127"/>
      <c r="E10" s="1125"/>
      <c r="F10" s="1126"/>
      <c r="G10" s="1127"/>
      <c r="H10" s="1125"/>
      <c r="I10" s="1126"/>
      <c r="J10" s="1127"/>
    </row>
    <row r="11" spans="1:10" s="1120" customFormat="1" x14ac:dyDescent="0.2">
      <c r="A11" s="1129" t="s">
        <v>260</v>
      </c>
      <c r="B11" s="1125"/>
      <c r="C11" s="1126"/>
      <c r="D11" s="1127"/>
      <c r="E11" s="1125"/>
      <c r="F11" s="1126"/>
      <c r="G11" s="1127"/>
      <c r="H11" s="1125"/>
      <c r="I11" s="1126"/>
      <c r="J11" s="1127"/>
    </row>
    <row r="12" spans="1:10" x14ac:dyDescent="0.2">
      <c r="A12" s="1130" t="s">
        <v>995</v>
      </c>
      <c r="B12" s="1125">
        <v>731402.96776231937</v>
      </c>
      <c r="C12" s="1126">
        <v>736286.48881294043</v>
      </c>
      <c r="D12" s="1127">
        <v>-0.66326370574779803</v>
      </c>
      <c r="E12" s="1125">
        <v>482719.01560533431</v>
      </c>
      <c r="F12" s="1126">
        <v>482390.89367829845</v>
      </c>
      <c r="G12" s="1127">
        <v>6.8019925611339793E-2</v>
      </c>
      <c r="H12" s="1125">
        <v>248683.95215693448</v>
      </c>
      <c r="I12" s="1126">
        <v>253895.595134642</v>
      </c>
      <c r="J12" s="1127">
        <v>-2.05267167984689</v>
      </c>
    </row>
    <row r="13" spans="1:10" x14ac:dyDescent="0.2">
      <c r="A13" s="1130" t="s">
        <v>996</v>
      </c>
      <c r="B13" s="1125">
        <v>0</v>
      </c>
      <c r="C13" s="1126">
        <v>0</v>
      </c>
      <c r="D13" s="1127">
        <v>0</v>
      </c>
      <c r="E13" s="1125">
        <v>0</v>
      </c>
      <c r="F13" s="1126">
        <v>0</v>
      </c>
      <c r="G13" s="1127">
        <v>0</v>
      </c>
      <c r="H13" s="1125">
        <v>0</v>
      </c>
      <c r="I13" s="1126">
        <v>0</v>
      </c>
      <c r="J13" s="1127">
        <v>0</v>
      </c>
    </row>
    <row r="14" spans="1:10" x14ac:dyDescent="0.2">
      <c r="A14" s="1131"/>
      <c r="B14" s="1125"/>
      <c r="C14" s="1126"/>
      <c r="D14" s="1127"/>
      <c r="E14" s="1125"/>
      <c r="F14" s="1126"/>
      <c r="G14" s="1127"/>
      <c r="H14" s="1125"/>
      <c r="I14" s="1126"/>
      <c r="J14" s="1127"/>
    </row>
    <row r="15" spans="1:10" x14ac:dyDescent="0.2">
      <c r="A15" s="1121" t="s">
        <v>998</v>
      </c>
      <c r="B15" s="1125">
        <v>297266.20681568357</v>
      </c>
      <c r="C15" s="1126">
        <v>305784.1853680663</v>
      </c>
      <c r="D15" s="1127">
        <v>-2.7856177526414001</v>
      </c>
      <c r="E15" s="1125">
        <v>242454.93246496853</v>
      </c>
      <c r="F15" s="1126">
        <v>243077.64299358067</v>
      </c>
      <c r="G15" s="1127">
        <v>-0.256177623307209</v>
      </c>
      <c r="H15" s="1125">
        <v>54811.2743507212</v>
      </c>
      <c r="I15" s="1126">
        <v>62706.54237448582</v>
      </c>
      <c r="J15" s="1127">
        <v>-12.590820231505999</v>
      </c>
    </row>
    <row r="16" spans="1:10" x14ac:dyDescent="0.2">
      <c r="A16" s="1133" t="s">
        <v>999</v>
      </c>
      <c r="B16" s="1125">
        <v>0</v>
      </c>
      <c r="C16" s="1126">
        <v>0</v>
      </c>
      <c r="D16" s="1127">
        <v>0</v>
      </c>
      <c r="E16" s="1125">
        <v>0</v>
      </c>
      <c r="F16" s="1126">
        <v>0</v>
      </c>
      <c r="G16" s="1127">
        <v>0</v>
      </c>
      <c r="H16" s="1125">
        <v>0</v>
      </c>
      <c r="I16" s="1126">
        <v>0</v>
      </c>
      <c r="J16" s="1127">
        <v>0</v>
      </c>
    </row>
    <row r="17" spans="1:10" x14ac:dyDescent="0.2">
      <c r="A17" s="1134"/>
      <c r="B17" s="1125"/>
      <c r="C17" s="1126"/>
      <c r="D17" s="1127"/>
      <c r="E17" s="1125"/>
      <c r="F17" s="1126"/>
      <c r="G17" s="1127"/>
      <c r="H17" s="1125"/>
      <c r="I17" s="1126"/>
      <c r="J17" s="1127"/>
    </row>
    <row r="18" spans="1:10" x14ac:dyDescent="0.2">
      <c r="A18" s="1135" t="s">
        <v>1001</v>
      </c>
      <c r="B18" s="1125">
        <v>2634236.8890639455</v>
      </c>
      <c r="C18" s="1126">
        <v>2540161.6352414014</v>
      </c>
      <c r="D18" s="1127">
        <v>3.7035144739363699</v>
      </c>
      <c r="E18" s="1125">
        <v>2171914.1249225726</v>
      </c>
      <c r="F18" s="1126">
        <v>2083998.738696499</v>
      </c>
      <c r="G18" s="1127">
        <v>4.2185911437289496</v>
      </c>
      <c r="H18" s="1125">
        <v>462322.76414091204</v>
      </c>
      <c r="I18" s="1126">
        <v>456162.89654490212</v>
      </c>
      <c r="J18" s="1127">
        <v>1.35036576684916</v>
      </c>
    </row>
    <row r="19" spans="1:10" x14ac:dyDescent="0.2">
      <c r="A19" s="1121" t="s">
        <v>1002</v>
      </c>
      <c r="B19" s="1125">
        <v>2634236.8890639455</v>
      </c>
      <c r="C19" s="1126">
        <v>2540161.6352414014</v>
      </c>
      <c r="D19" s="1127">
        <v>3.7035144739363699</v>
      </c>
      <c r="E19" s="1125">
        <v>2171914.1249225726</v>
      </c>
      <c r="F19" s="1126">
        <v>2083998.738696499</v>
      </c>
      <c r="G19" s="1127">
        <v>4.2185911437289496</v>
      </c>
      <c r="H19" s="1125">
        <v>462322.76414091204</v>
      </c>
      <c r="I19" s="1126">
        <v>456162.89654490212</v>
      </c>
      <c r="J19" s="1127">
        <v>1.35036576684916</v>
      </c>
    </row>
    <row r="20" spans="1:10" x14ac:dyDescent="0.2">
      <c r="A20" s="1133" t="s">
        <v>1003</v>
      </c>
      <c r="B20" s="1125">
        <v>1683204.0922164773</v>
      </c>
      <c r="C20" s="1126">
        <v>1597115.848512643</v>
      </c>
      <c r="D20" s="1127">
        <v>5.3902316343555299</v>
      </c>
      <c r="E20" s="1125">
        <v>1491887.4163556444</v>
      </c>
      <c r="F20" s="1126">
        <v>1414006.5700334329</v>
      </c>
      <c r="G20" s="1127">
        <v>5.5078136108214801</v>
      </c>
      <c r="H20" s="1125">
        <v>191316.67586074112</v>
      </c>
      <c r="I20" s="1126">
        <v>183109.27847920853</v>
      </c>
      <c r="J20" s="1127">
        <v>4.4822400315801101</v>
      </c>
    </row>
    <row r="21" spans="1:10" x14ac:dyDescent="0.2">
      <c r="A21" s="1134"/>
      <c r="B21" s="1125"/>
      <c r="C21" s="1126"/>
      <c r="D21" s="1127"/>
      <c r="E21" s="1125"/>
      <c r="F21" s="1126"/>
      <c r="G21" s="1127"/>
      <c r="H21" s="1125"/>
      <c r="I21" s="1126"/>
      <c r="J21" s="1127"/>
    </row>
    <row r="22" spans="1:10" x14ac:dyDescent="0.2">
      <c r="A22" s="1133" t="s">
        <v>1005</v>
      </c>
      <c r="B22" s="1125">
        <v>36565.618691532545</v>
      </c>
      <c r="C22" s="1126">
        <v>41499.74428494586</v>
      </c>
      <c r="D22" s="1127">
        <v>-11.8895325222599</v>
      </c>
      <c r="E22" s="1125">
        <v>26816.349128185881</v>
      </c>
      <c r="F22" s="1126">
        <v>30791.529227675011</v>
      </c>
      <c r="G22" s="1127">
        <v>-12.909979462521401</v>
      </c>
      <c r="H22" s="1125">
        <v>9749.2695633466465</v>
      </c>
      <c r="I22" s="1126">
        <v>10708.215057270843</v>
      </c>
      <c r="J22" s="1127">
        <v>-8.9552319298357403</v>
      </c>
    </row>
    <row r="23" spans="1:10" x14ac:dyDescent="0.2">
      <c r="A23" s="1133" t="s">
        <v>1006</v>
      </c>
      <c r="B23" s="1125">
        <v>0</v>
      </c>
      <c r="C23" s="1126">
        <v>0</v>
      </c>
      <c r="D23" s="1127">
        <v>0</v>
      </c>
      <c r="E23" s="1125">
        <v>0</v>
      </c>
      <c r="F23" s="1126">
        <v>0</v>
      </c>
      <c r="G23" s="1127">
        <v>0</v>
      </c>
      <c r="H23" s="1125">
        <v>0</v>
      </c>
      <c r="I23" s="1126">
        <v>0</v>
      </c>
      <c r="J23" s="1127">
        <v>0</v>
      </c>
    </row>
    <row r="24" spans="1:10" x14ac:dyDescent="0.2">
      <c r="A24" s="1378"/>
      <c r="B24" s="1125"/>
      <c r="C24" s="1126"/>
      <c r="D24" s="1127"/>
      <c r="E24" s="1125"/>
      <c r="F24" s="1126"/>
      <c r="G24" s="1127"/>
      <c r="H24" s="1125"/>
      <c r="I24" s="1126"/>
      <c r="J24" s="1127"/>
    </row>
    <row r="25" spans="1:10" x14ac:dyDescent="0.2">
      <c r="A25" s="1133" t="s">
        <v>1090</v>
      </c>
      <c r="B25" s="1125">
        <v>40788.916696049615</v>
      </c>
      <c r="C25" s="1126">
        <v>41201.976775241499</v>
      </c>
      <c r="D25" s="1127">
        <v>-1.00252490662073</v>
      </c>
      <c r="E25" s="1125">
        <v>30107.858584057241</v>
      </c>
      <c r="F25" s="1126">
        <v>30455</v>
      </c>
      <c r="G25" s="1127">
        <v>-1.1398503232400501</v>
      </c>
      <c r="H25" s="1125">
        <v>10681.058111992419</v>
      </c>
      <c r="I25" s="1126">
        <v>10745.07049916801</v>
      </c>
      <c r="J25" s="1127">
        <v>-0.59573724695941099</v>
      </c>
    </row>
    <row r="26" spans="1:10" x14ac:dyDescent="0.2">
      <c r="A26" s="1133" t="s">
        <v>1091</v>
      </c>
      <c r="B26" s="1125">
        <v>0</v>
      </c>
      <c r="C26" s="1126">
        <v>0</v>
      </c>
      <c r="D26" s="1127">
        <v>0</v>
      </c>
      <c r="E26" s="1125">
        <v>0</v>
      </c>
      <c r="F26" s="1126">
        <v>0</v>
      </c>
      <c r="G26" s="1127">
        <v>0</v>
      </c>
      <c r="H26" s="1125">
        <v>0</v>
      </c>
      <c r="I26" s="1126">
        <v>0</v>
      </c>
      <c r="J26" s="1127">
        <v>0</v>
      </c>
    </row>
    <row r="27" spans="1:10" x14ac:dyDescent="0.2">
      <c r="A27" s="1133"/>
      <c r="B27" s="1125"/>
      <c r="C27" s="1126"/>
      <c r="D27" s="1127"/>
      <c r="E27" s="1125"/>
      <c r="F27" s="1126"/>
      <c r="G27" s="1127"/>
      <c r="H27" s="1125"/>
      <c r="I27" s="1126"/>
      <c r="J27" s="1127"/>
    </row>
    <row r="28" spans="1:10" x14ac:dyDescent="0.2">
      <c r="A28" s="1133" t="s">
        <v>1011</v>
      </c>
      <c r="B28" s="1125">
        <v>348305.04701037618</v>
      </c>
      <c r="C28" s="1126">
        <v>353292.78332623566</v>
      </c>
      <c r="D28" s="1127">
        <v>-1.41178550801411</v>
      </c>
      <c r="E28" s="1125">
        <v>260099.47452188624</v>
      </c>
      <c r="F28" s="1126">
        <v>262377.69740297511</v>
      </c>
      <c r="G28" s="1127">
        <v>-0.86829898411290996</v>
      </c>
      <c r="H28" s="1125">
        <v>88205.572488501042</v>
      </c>
      <c r="I28" s="1126">
        <v>90915.085923260529</v>
      </c>
      <c r="J28" s="1127">
        <v>-2.98026824398156</v>
      </c>
    </row>
    <row r="29" spans="1:10" x14ac:dyDescent="0.2">
      <c r="A29" s="1133" t="s">
        <v>1012</v>
      </c>
      <c r="B29" s="1125">
        <v>294192.36710653483</v>
      </c>
      <c r="C29" s="1126">
        <v>297133.95692087262</v>
      </c>
      <c r="D29" s="1127">
        <v>-0.98998776337136596</v>
      </c>
      <c r="E29" s="1125">
        <v>220659.34717142291</v>
      </c>
      <c r="F29" s="1126">
        <v>221450.84017840234</v>
      </c>
      <c r="G29" s="1127">
        <v>-0.35741251030784199</v>
      </c>
      <c r="H29" s="1125">
        <v>73533.019935120945</v>
      </c>
      <c r="I29" s="1126">
        <v>75683.11674247052</v>
      </c>
      <c r="J29" s="1127">
        <v>-2.8409200094993201</v>
      </c>
    </row>
    <row r="30" spans="1:10" x14ac:dyDescent="0.2">
      <c r="A30" s="1133" t="s">
        <v>1013</v>
      </c>
      <c r="B30" s="1125">
        <v>199252.27878815174</v>
      </c>
      <c r="C30" s="1126">
        <v>211889.80930843024</v>
      </c>
      <c r="D30" s="1127">
        <v>-5.9641992984585199</v>
      </c>
      <c r="E30" s="1125">
        <v>143128.94412577982</v>
      </c>
      <c r="F30" s="1126">
        <v>149266.5101893906</v>
      </c>
      <c r="G30" s="1127">
        <v>-4.1118172159470898</v>
      </c>
      <c r="H30" s="1125">
        <v>56123.33466237424</v>
      </c>
      <c r="I30" s="1126">
        <v>62623.299119039795</v>
      </c>
      <c r="J30" s="1127">
        <v>-10.3794666651303</v>
      </c>
    </row>
    <row r="31" spans="1:10" x14ac:dyDescent="0.2">
      <c r="A31" s="1133" t="s">
        <v>1014</v>
      </c>
      <c r="B31" s="1125">
        <v>0</v>
      </c>
      <c r="C31" s="1126">
        <v>0</v>
      </c>
      <c r="D31" s="1127">
        <v>0</v>
      </c>
      <c r="E31" s="1125">
        <v>0</v>
      </c>
      <c r="F31" s="1126">
        <v>0</v>
      </c>
      <c r="G31" s="1127">
        <v>0</v>
      </c>
      <c r="H31" s="1125">
        <v>0</v>
      </c>
      <c r="I31" s="1126">
        <v>0</v>
      </c>
      <c r="J31" s="1127">
        <v>0</v>
      </c>
    </row>
    <row r="32" spans="1:10" x14ac:dyDescent="0.2">
      <c r="A32" s="1133"/>
      <c r="B32" s="1125"/>
      <c r="C32" s="1126"/>
      <c r="D32" s="1127"/>
      <c r="E32" s="1125"/>
      <c r="F32" s="1126"/>
      <c r="G32" s="1127"/>
      <c r="H32" s="1125"/>
      <c r="I32" s="1126"/>
      <c r="J32" s="1127"/>
    </row>
    <row r="33" spans="1:10" x14ac:dyDescent="0.2">
      <c r="A33" s="1133" t="s">
        <v>1016</v>
      </c>
      <c r="B33" s="1125">
        <v>2634236.8890639455</v>
      </c>
      <c r="C33" s="1126">
        <v>2540161.6352414014</v>
      </c>
      <c r="D33" s="1127">
        <v>3.7035144739363699</v>
      </c>
      <c r="E33" s="1125">
        <v>2171914.1249225726</v>
      </c>
      <c r="F33" s="1126">
        <v>2083998.738696499</v>
      </c>
      <c r="G33" s="1127">
        <v>4.2185911437289496</v>
      </c>
      <c r="H33" s="1125">
        <v>462322.76414091204</v>
      </c>
      <c r="I33" s="1126">
        <v>273053.61806569376</v>
      </c>
      <c r="J33" s="1127">
        <v>69.315743704843399</v>
      </c>
    </row>
    <row r="34" spans="1:10" x14ac:dyDescent="0.2">
      <c r="A34" s="1133" t="s">
        <v>1017</v>
      </c>
      <c r="B34" s="1125">
        <v>1902833.9213011581</v>
      </c>
      <c r="C34" s="1126">
        <v>1803875.14642846</v>
      </c>
      <c r="D34" s="1127">
        <v>5.4858993466720403</v>
      </c>
      <c r="E34" s="1125">
        <v>1689195.1093170447</v>
      </c>
      <c r="F34" s="1126">
        <v>1601607.8450181989</v>
      </c>
      <c r="G34" s="1127">
        <v>5.4687084963579604</v>
      </c>
      <c r="H34" s="1125">
        <v>213638.81198398009</v>
      </c>
      <c r="I34" s="1126">
        <v>0</v>
      </c>
      <c r="J34" s="1127">
        <v>0</v>
      </c>
    </row>
    <row r="35" spans="1:10" x14ac:dyDescent="0.2">
      <c r="A35" s="1136" t="s">
        <v>1092</v>
      </c>
      <c r="B35" s="1125">
        <v>731402.96776231937</v>
      </c>
      <c r="C35" s="1126">
        <v>736286.48881294043</v>
      </c>
      <c r="D35" s="1127">
        <v>-0.66326370574779803</v>
      </c>
      <c r="E35" s="1125">
        <v>482719.01560533431</v>
      </c>
      <c r="F35" s="1126">
        <v>482390.89367829845</v>
      </c>
      <c r="G35" s="1127">
        <v>6.8019925611339793E-2</v>
      </c>
      <c r="H35" s="1125">
        <v>248683.95215693448</v>
      </c>
      <c r="I35" s="1126">
        <v>273053.61806569376</v>
      </c>
      <c r="J35" s="1127">
        <v>-8.9248646772723603</v>
      </c>
    </row>
    <row r="36" spans="1:10" x14ac:dyDescent="0.2">
      <c r="A36" s="1135" t="s">
        <v>1019</v>
      </c>
      <c r="B36" s="1125">
        <v>1683204.0922164773</v>
      </c>
      <c r="C36" s="1126">
        <v>1597115.848512643</v>
      </c>
      <c r="D36" s="1127">
        <v>5.3902316343555299</v>
      </c>
      <c r="E36" s="1125">
        <v>1491887.4163556444</v>
      </c>
      <c r="F36" s="1126">
        <v>1414006.5700334329</v>
      </c>
      <c r="G36" s="1127">
        <v>5.5078136108214801</v>
      </c>
      <c r="H36" s="1125">
        <v>191316.67586074112</v>
      </c>
      <c r="I36" s="1126">
        <v>183109.27847920853</v>
      </c>
      <c r="J36" s="1127">
        <v>4.4822400315801101</v>
      </c>
    </row>
    <row r="37" spans="1:10" x14ac:dyDescent="0.2">
      <c r="A37" s="1135" t="s">
        <v>1020</v>
      </c>
      <c r="B37" s="1125">
        <v>951032.79684695718</v>
      </c>
      <c r="C37" s="1126">
        <v>943045.78672875767</v>
      </c>
      <c r="D37" s="1127">
        <v>0.84693768113899304</v>
      </c>
      <c r="E37" s="1125">
        <v>680026.70856669731</v>
      </c>
      <c r="F37" s="1126">
        <v>669992.16866306413</v>
      </c>
      <c r="G37" s="1127">
        <v>1.4977100290077401</v>
      </c>
      <c r="H37" s="1125">
        <v>271006.08828017354</v>
      </c>
      <c r="I37" s="1126">
        <v>273053.61806569376</v>
      </c>
      <c r="J37" s="1127">
        <v>-0.74986363485123597</v>
      </c>
    </row>
    <row r="38" spans="1:10" x14ac:dyDescent="0.2">
      <c r="A38" s="1135" t="s">
        <v>1021</v>
      </c>
      <c r="B38" s="1137">
        <v>1.5520873096167112</v>
      </c>
      <c r="C38" s="1138">
        <v>1.5818783962647183</v>
      </c>
      <c r="D38" s="1127">
        <v>-1.8832728684045901</v>
      </c>
      <c r="E38" s="1137">
        <v>1.4798521351950991</v>
      </c>
      <c r="F38" s="1138">
        <v>1.5034046566817001</v>
      </c>
      <c r="G38" s="1127">
        <v>-1.5666122478685101</v>
      </c>
      <c r="H38" s="1137">
        <v>1.891435937482584</v>
      </c>
      <c r="I38" s="1138">
        <v>1.9403888659905544</v>
      </c>
      <c r="J38" s="1127">
        <v>-2.5228411359173801</v>
      </c>
    </row>
    <row r="39" spans="1:10" x14ac:dyDescent="0.2">
      <c r="A39" s="1139"/>
      <c r="B39" s="1137"/>
      <c r="C39" s="1126"/>
      <c r="D39" s="1127"/>
      <c r="E39" s="1137"/>
      <c r="F39" s="1126"/>
      <c r="G39" s="1127"/>
      <c r="H39" s="1137"/>
      <c r="I39" s="1126"/>
      <c r="J39" s="1127"/>
    </row>
    <row r="40" spans="1:10" x14ac:dyDescent="0.2">
      <c r="A40" s="1139" t="s">
        <v>1022</v>
      </c>
      <c r="B40" s="1137"/>
      <c r="C40" s="1126"/>
      <c r="D40" s="1127"/>
      <c r="E40" s="1137"/>
      <c r="F40" s="1126"/>
      <c r="G40" s="1127"/>
      <c r="H40" s="1137"/>
      <c r="I40" s="1126"/>
      <c r="J40" s="1127"/>
    </row>
    <row r="41" spans="1:10" x14ac:dyDescent="0.2">
      <c r="A41" s="1135" t="s">
        <v>1123</v>
      </c>
      <c r="B41" s="1137">
        <v>8.1416898741910426</v>
      </c>
      <c r="C41" s="1138">
        <v>8.1877356906522145</v>
      </c>
      <c r="D41" s="1127">
        <v>-0.56237546253161996</v>
      </c>
      <c r="E41" s="1137">
        <v>8.3186595666536185</v>
      </c>
      <c r="F41" s="1138">
        <v>8.4224515452708886</v>
      </c>
      <c r="G41" s="1127">
        <v>-1.23232503101247</v>
      </c>
      <c r="H41" s="1137">
        <v>7.3103162007432161</v>
      </c>
      <c r="I41" s="1138">
        <v>7.1154267661817432</v>
      </c>
      <c r="J41" s="1127">
        <v>2.7389704225155498</v>
      </c>
    </row>
    <row r="42" spans="1:10" x14ac:dyDescent="0.2">
      <c r="A42" s="1135"/>
      <c r="B42" s="1125"/>
      <c r="C42" s="1126"/>
      <c r="D42" s="1127"/>
      <c r="E42" s="1125"/>
      <c r="F42" s="1126"/>
      <c r="G42" s="1127"/>
      <c r="H42" s="1125"/>
      <c r="I42" s="1126"/>
      <c r="J42" s="1127"/>
    </row>
    <row r="43" spans="1:10" x14ac:dyDescent="0.2">
      <c r="A43" s="1140" t="s">
        <v>280</v>
      </c>
      <c r="B43" s="1125"/>
      <c r="C43" s="1126"/>
      <c r="D43" s="1127"/>
      <c r="E43" s="1125"/>
      <c r="F43" s="1126"/>
      <c r="G43" s="1127"/>
      <c r="H43" s="1125"/>
      <c r="I43" s="1126"/>
      <c r="J43" s="1127"/>
    </row>
    <row r="44" spans="1:10" x14ac:dyDescent="0.2">
      <c r="A44" s="1135" t="s">
        <v>1024</v>
      </c>
      <c r="B44" s="1125">
        <v>1466165.4551053217</v>
      </c>
      <c r="C44" s="1126">
        <v>1399377.903491288</v>
      </c>
      <c r="D44" s="1127">
        <v>4.77266015473064</v>
      </c>
      <c r="E44" s="1125">
        <v>1179781.9059320169</v>
      </c>
      <c r="F44" s="1126">
        <v>1117663.3073099335</v>
      </c>
      <c r="G44" s="1127">
        <v>5.5578990753122799</v>
      </c>
      <c r="H44" s="1125">
        <v>286383.54917328252</v>
      </c>
      <c r="I44" s="1126">
        <v>281714.59618135594</v>
      </c>
      <c r="J44" s="1127">
        <v>1.6573344282526601</v>
      </c>
    </row>
    <row r="45" spans="1:10" x14ac:dyDescent="0.2">
      <c r="A45" s="1141" t="s">
        <v>1025</v>
      </c>
      <c r="B45" s="1125">
        <v>1142388.2853781364</v>
      </c>
      <c r="C45" s="1126">
        <v>1081306.0745650188</v>
      </c>
      <c r="D45" s="1127">
        <v>5.6489288509444</v>
      </c>
      <c r="E45" s="1125">
        <v>933609.45645343896</v>
      </c>
      <c r="F45" s="1126">
        <v>874417.90175391524</v>
      </c>
      <c r="G45" s="1127">
        <v>6.7692523884514202</v>
      </c>
      <c r="H45" s="1125">
        <v>208778.82892473356</v>
      </c>
      <c r="I45" s="1126">
        <v>206888.17281110369</v>
      </c>
      <c r="J45" s="1127">
        <v>0.91385413092516699</v>
      </c>
    </row>
    <row r="46" spans="1:10" x14ac:dyDescent="0.2">
      <c r="A46" s="1142" t="s">
        <v>1026</v>
      </c>
      <c r="B46" s="1125">
        <v>756064.56048089499</v>
      </c>
      <c r="C46" s="1126">
        <v>744982.39208205522</v>
      </c>
      <c r="D46" s="1127">
        <v>1.4875745409052801</v>
      </c>
      <c r="E46" s="1125">
        <v>605380.46294059558</v>
      </c>
      <c r="F46" s="1126">
        <v>593838.2031679604</v>
      </c>
      <c r="G46" s="1127">
        <v>1.9436708031009899</v>
      </c>
      <c r="H46" s="1125">
        <v>150684.09754030217</v>
      </c>
      <c r="I46" s="1126">
        <v>151144.18891409485</v>
      </c>
      <c r="J46" s="1127">
        <v>-0.304405599115805</v>
      </c>
    </row>
    <row r="47" spans="1:10" x14ac:dyDescent="0.2">
      <c r="A47" s="1142" t="s">
        <v>1027</v>
      </c>
      <c r="B47" s="1125">
        <v>585477.84829229827</v>
      </c>
      <c r="C47" s="1126">
        <v>578015.11908034212</v>
      </c>
      <c r="D47" s="1127">
        <v>1.29109584950473</v>
      </c>
      <c r="E47" s="1125">
        <v>481693.17567982455</v>
      </c>
      <c r="F47" s="1126">
        <v>471068.57843904599</v>
      </c>
      <c r="G47" s="1127">
        <v>2.2554247358175998</v>
      </c>
      <c r="H47" s="1125">
        <v>103784.6726124683</v>
      </c>
      <c r="I47" s="1126">
        <v>106946.540641296</v>
      </c>
      <c r="J47" s="1127">
        <v>-2.95649397340748</v>
      </c>
    </row>
    <row r="48" spans="1:10" x14ac:dyDescent="0.2">
      <c r="A48" s="1142" t="s">
        <v>1028</v>
      </c>
      <c r="B48" s="1125">
        <v>293799.70696387673</v>
      </c>
      <c r="C48" s="1126">
        <v>300679.19255784515</v>
      </c>
      <c r="D48" s="1127">
        <v>-2.2879819303242699</v>
      </c>
      <c r="E48" s="1125">
        <v>263192.0397837534</v>
      </c>
      <c r="F48" s="1126">
        <v>269717.92698823073</v>
      </c>
      <c r="G48" s="1127">
        <v>-2.4195229725171701</v>
      </c>
      <c r="H48" s="1125">
        <v>30607.667180123288</v>
      </c>
      <c r="I48" s="1126">
        <v>30961.265569614428</v>
      </c>
      <c r="J48" s="1127">
        <v>-1.1420669762225899</v>
      </c>
    </row>
    <row r="49" spans="1:10" x14ac:dyDescent="0.2">
      <c r="A49" s="1142" t="s">
        <v>1029</v>
      </c>
      <c r="B49" s="1125">
        <v>220035.6117954131</v>
      </c>
      <c r="C49" s="1126">
        <v>224556.07840660011</v>
      </c>
      <c r="D49" s="1127">
        <v>-2.0130680243720098</v>
      </c>
      <c r="E49" s="1125">
        <v>199599.72390585748</v>
      </c>
      <c r="F49" s="1126">
        <v>203780.9134311438</v>
      </c>
      <c r="G49" s="1127">
        <v>-2.0518062535327299</v>
      </c>
      <c r="H49" s="1125">
        <v>20435.887889555914</v>
      </c>
      <c r="I49" s="1126">
        <v>20775.16497545629</v>
      </c>
      <c r="J49" s="1127">
        <v>-1.6330897314230599</v>
      </c>
    </row>
    <row r="50" spans="1:10" x14ac:dyDescent="0.2">
      <c r="A50" s="1142"/>
      <c r="B50" s="1125"/>
      <c r="C50" s="1126"/>
      <c r="D50" s="1127"/>
      <c r="E50" s="1125"/>
      <c r="F50" s="1126"/>
      <c r="G50" s="1127"/>
      <c r="H50" s="1125"/>
      <c r="I50" s="1126"/>
      <c r="J50" s="1127"/>
    </row>
    <row r="51" spans="1:10" x14ac:dyDescent="0.2">
      <c r="A51" s="1135" t="s">
        <v>1031</v>
      </c>
      <c r="B51" s="1125">
        <v>99637.423660892673</v>
      </c>
      <c r="C51" s="1126">
        <v>113305.55363195126</v>
      </c>
      <c r="D51" s="1127">
        <v>-12.063071520268601</v>
      </c>
      <c r="E51" s="1125">
        <v>81332.986629303297</v>
      </c>
      <c r="F51" s="1126">
        <v>89865.648116285462</v>
      </c>
      <c r="G51" s="1127">
        <v>-9.4949089733832093</v>
      </c>
      <c r="H51" s="1125">
        <v>18304.437031589485</v>
      </c>
      <c r="I51" s="1126">
        <v>23439.905515665865</v>
      </c>
      <c r="J51" s="1127">
        <v>-21.9090835525942</v>
      </c>
    </row>
    <row r="52" spans="1:10" x14ac:dyDescent="0.2">
      <c r="A52" s="1142" t="s">
        <v>1032</v>
      </c>
      <c r="B52" s="1125">
        <v>159457.80542908976</v>
      </c>
      <c r="C52" s="1126">
        <v>156534.07520640563</v>
      </c>
      <c r="D52" s="1127">
        <v>1.86779154559728</v>
      </c>
      <c r="E52" s="1125">
        <v>139993.16087735206</v>
      </c>
      <c r="F52" s="1126">
        <v>135705.6038264508</v>
      </c>
      <c r="G52" s="1127">
        <v>3.1594546798409802</v>
      </c>
      <c r="H52" s="1125">
        <v>19464.644551737943</v>
      </c>
      <c r="I52" s="1126">
        <v>20828.471379955012</v>
      </c>
      <c r="J52" s="1127">
        <v>-6.5478968827716901</v>
      </c>
    </row>
    <row r="53" spans="1:10" x14ac:dyDescent="0.2">
      <c r="A53" s="1142" t="s">
        <v>1033</v>
      </c>
      <c r="B53" s="1125">
        <v>37088.626573762689</v>
      </c>
      <c r="C53" s="1126">
        <v>39806.032872170632</v>
      </c>
      <c r="D53" s="1127">
        <v>-6.8266192391850904</v>
      </c>
      <c r="E53" s="1125">
        <v>28864.076667557314</v>
      </c>
      <c r="F53" s="1126">
        <v>30490.979959519071</v>
      </c>
      <c r="G53" s="1127">
        <v>-5.3356871249192102</v>
      </c>
      <c r="H53" s="1125">
        <v>8224.5499062053605</v>
      </c>
      <c r="I53" s="1126">
        <v>9315.0529126515758</v>
      </c>
      <c r="J53" s="1127">
        <v>-11.7068900914681</v>
      </c>
    </row>
    <row r="54" spans="1:10" x14ac:dyDescent="0.2">
      <c r="A54" s="1142" t="s">
        <v>1093</v>
      </c>
      <c r="B54" s="1125">
        <v>178180.21588972432</v>
      </c>
      <c r="C54" s="1126">
        <v>161958.92616919798</v>
      </c>
      <c r="D54" s="1127">
        <v>10.015681200294001</v>
      </c>
      <c r="E54" s="1125">
        <v>148177.00278036456</v>
      </c>
      <c r="F54" s="1126">
        <v>135161.01270798451</v>
      </c>
      <c r="G54" s="1127">
        <v>9.6299885681539799</v>
      </c>
      <c r="H54" s="1125">
        <v>30003.213109359258</v>
      </c>
      <c r="I54" s="1126">
        <v>26797.913461213378</v>
      </c>
      <c r="J54" s="1127">
        <v>11.9610045490488</v>
      </c>
    </row>
    <row r="55" spans="1:10" x14ac:dyDescent="0.2">
      <c r="A55" s="1142" t="s">
        <v>1094</v>
      </c>
      <c r="B55" s="1125">
        <v>25016.421958963336</v>
      </c>
      <c r="C55" s="1126">
        <v>22822.259311309008</v>
      </c>
      <c r="D55" s="1127">
        <v>9.6141342437865696</v>
      </c>
      <c r="E55" s="1125">
        <v>17020.4006237254</v>
      </c>
      <c r="F55" s="1126">
        <v>16168.35585202844</v>
      </c>
      <c r="G55" s="1127">
        <v>5.2698294093401197</v>
      </c>
      <c r="H55" s="1125">
        <v>7996.0213352379669</v>
      </c>
      <c r="I55" s="1126">
        <v>6653.9034592805674</v>
      </c>
      <c r="J55" s="1127">
        <v>20.170383958388701</v>
      </c>
    </row>
    <row r="56" spans="1:10" x14ac:dyDescent="0.2">
      <c r="A56" s="1142" t="s">
        <v>1095</v>
      </c>
      <c r="B56" s="1125">
        <v>19130.194124342543</v>
      </c>
      <c r="C56" s="1126">
        <v>17832.898681871447</v>
      </c>
      <c r="D56" s="1127">
        <v>7.27473118988725</v>
      </c>
      <c r="E56" s="1125">
        <v>13694.061351286029</v>
      </c>
      <c r="F56" s="1126">
        <v>13750.952971752227</v>
      </c>
      <c r="G56" s="1127">
        <v>-0.413728565453371</v>
      </c>
      <c r="H56" s="1125">
        <v>5436.132773056519</v>
      </c>
      <c r="I56" s="1126">
        <v>4081.9457101192074</v>
      </c>
      <c r="J56" s="1127">
        <v>33.1750385503722</v>
      </c>
    </row>
    <row r="57" spans="1:10" x14ac:dyDescent="0.2">
      <c r="A57" s="1142" t="s">
        <v>1096</v>
      </c>
      <c r="B57" s="1125">
        <v>18579.225979113318</v>
      </c>
      <c r="C57" s="1126" t="s">
        <v>883</v>
      </c>
      <c r="D57" s="1127" t="s">
        <v>883</v>
      </c>
      <c r="E57" s="1125">
        <v>9866.4817371957324</v>
      </c>
      <c r="F57" s="1126" t="s">
        <v>883</v>
      </c>
      <c r="G57" s="1127" t="s">
        <v>883</v>
      </c>
      <c r="H57" s="1125">
        <v>8712.7442419175513</v>
      </c>
      <c r="I57" s="1126" t="s">
        <v>883</v>
      </c>
      <c r="J57" s="1127" t="s">
        <v>883</v>
      </c>
    </row>
    <row r="58" spans="1:10" x14ac:dyDescent="0.2">
      <c r="A58" s="1143" t="s">
        <v>1097</v>
      </c>
      <c r="B58" s="1125">
        <v>4835.8078318495491</v>
      </c>
      <c r="C58" s="1126" t="s">
        <v>883</v>
      </c>
      <c r="D58" s="1127" t="s">
        <v>883</v>
      </c>
      <c r="E58" s="1125">
        <v>3019.0288899227953</v>
      </c>
      <c r="F58" s="1126" t="s">
        <v>883</v>
      </c>
      <c r="G58" s="1127" t="s">
        <v>883</v>
      </c>
      <c r="H58" s="1125">
        <v>1816.7789419267569</v>
      </c>
      <c r="I58" s="1126" t="s">
        <v>883</v>
      </c>
      <c r="J58" s="1127" t="s">
        <v>883</v>
      </c>
    </row>
    <row r="59" spans="1:10" x14ac:dyDescent="0.2">
      <c r="A59" s="1135" t="s">
        <v>1051</v>
      </c>
      <c r="B59" s="1125">
        <v>27758.45665374543</v>
      </c>
      <c r="C59" s="1126">
        <v>28179.798383697951</v>
      </c>
      <c r="D59" s="1127">
        <v>-1.49519071859743</v>
      </c>
      <c r="E59" s="1125">
        <v>22549.050156666133</v>
      </c>
      <c r="F59" s="1126">
        <v>23857.884557221478</v>
      </c>
      <c r="G59" s="1127">
        <v>-5.4859616636009596</v>
      </c>
      <c r="H59" s="1125">
        <v>5209.4064970792215</v>
      </c>
      <c r="I59" s="1126">
        <v>4321.9138264764661</v>
      </c>
      <c r="J59" s="1127">
        <v>20.534714624939699</v>
      </c>
    </row>
    <row r="60" spans="1:10" x14ac:dyDescent="0.2">
      <c r="A60" s="1135"/>
      <c r="B60" s="1125"/>
      <c r="C60" s="1126"/>
      <c r="D60" s="1127"/>
      <c r="E60" s="1125"/>
      <c r="F60" s="1126"/>
      <c r="G60" s="1127"/>
      <c r="H60" s="1125"/>
      <c r="I60" s="1126"/>
      <c r="J60" s="1127"/>
    </row>
    <row r="61" spans="1:10" x14ac:dyDescent="0.2">
      <c r="A61" s="1140" t="s">
        <v>288</v>
      </c>
      <c r="B61" s="1125"/>
      <c r="C61" s="1126"/>
      <c r="D61" s="1127"/>
      <c r="E61" s="1125"/>
      <c r="F61" s="1126"/>
      <c r="G61" s="1127"/>
      <c r="H61" s="1125"/>
      <c r="I61" s="1126"/>
      <c r="J61" s="1127"/>
    </row>
    <row r="62" spans="1:10" x14ac:dyDescent="0.2">
      <c r="A62" s="1135" t="s">
        <v>1037</v>
      </c>
      <c r="B62" s="1125">
        <v>2369052.9342014506</v>
      </c>
      <c r="C62" s="1126">
        <v>2276168.5331154759</v>
      </c>
      <c r="D62" s="1127">
        <v>4.08073478455659</v>
      </c>
      <c r="E62" s="1125">
        <v>1950971.0844440539</v>
      </c>
      <c r="F62" s="1126">
        <v>1862503.2242667621</v>
      </c>
      <c r="G62" s="1127">
        <v>4.7499440014188501</v>
      </c>
      <c r="H62" s="1125">
        <v>418081.84975709341</v>
      </c>
      <c r="I62" s="1126">
        <v>413665.30884871259</v>
      </c>
      <c r="J62" s="1127">
        <v>1.0676604525220299</v>
      </c>
    </row>
    <row r="63" spans="1:10" x14ac:dyDescent="0.2">
      <c r="A63" s="1135" t="s">
        <v>1038</v>
      </c>
      <c r="B63" s="1125">
        <v>175686.7772722459</v>
      </c>
      <c r="C63" s="1126">
        <v>172294.83064229469</v>
      </c>
      <c r="D63" s="1127">
        <v>1.9686874047854099</v>
      </c>
      <c r="E63" s="1125">
        <v>129498.29877517131</v>
      </c>
      <c r="F63" s="1126">
        <v>125542.47144141773</v>
      </c>
      <c r="G63" s="1127">
        <v>3.1509873020139598</v>
      </c>
      <c r="H63" s="1125">
        <v>46188.478497072989</v>
      </c>
      <c r="I63" s="1126">
        <v>46752.359200877145</v>
      </c>
      <c r="J63" s="1127">
        <v>-1.2061010683575899</v>
      </c>
    </row>
    <row r="64" spans="1:10" x14ac:dyDescent="0.2">
      <c r="A64" s="1135" t="s">
        <v>1039</v>
      </c>
      <c r="B64" s="1125">
        <v>156236.2170661783</v>
      </c>
      <c r="C64" s="1126">
        <v>152897.37313798274</v>
      </c>
      <c r="D64" s="1127">
        <v>2.18371569090491</v>
      </c>
      <c r="E64" s="1125">
        <v>113382.03258293137</v>
      </c>
      <c r="F64" s="1126">
        <v>109503.4153924799</v>
      </c>
      <c r="G64" s="1127">
        <v>3.54200567767663</v>
      </c>
      <c r="H64" s="1125">
        <v>42854.18448324463</v>
      </c>
      <c r="I64" s="1126">
        <v>43393.957745502754</v>
      </c>
      <c r="J64" s="1127">
        <v>-1.2438903716130001</v>
      </c>
    </row>
    <row r="65" spans="1:10" x14ac:dyDescent="0.2">
      <c r="A65" s="1135" t="s">
        <v>1040</v>
      </c>
      <c r="B65" s="1125">
        <v>28444.28533443997</v>
      </c>
      <c r="C65" s="1126">
        <v>29468.465343487609</v>
      </c>
      <c r="D65" s="1127">
        <v>-3.4755118636470801</v>
      </c>
      <c r="E65" s="1125">
        <v>23201.776743544022</v>
      </c>
      <c r="F65" s="1126">
        <v>23415.231597956699</v>
      </c>
      <c r="G65" s="1127">
        <v>-0.91160684667882697</v>
      </c>
      <c r="H65" s="1125">
        <v>5242.5085908959318</v>
      </c>
      <c r="I65" s="1126">
        <v>6053.2337455309062</v>
      </c>
      <c r="J65" s="1127">
        <v>-13.393257037753299</v>
      </c>
    </row>
    <row r="66" spans="1:10" x14ac:dyDescent="0.2">
      <c r="A66" s="1135" t="s">
        <v>1041</v>
      </c>
      <c r="B66" s="1125">
        <v>2214617.9663385847</v>
      </c>
      <c r="C66" s="1126">
        <v>2126527.5964474492</v>
      </c>
      <c r="D66" s="1127">
        <v>4.14245129187593</v>
      </c>
      <c r="E66" s="1125">
        <v>1840118.9738978227</v>
      </c>
      <c r="F66" s="1126">
        <v>1756878.9390405403</v>
      </c>
      <c r="G66" s="1127">
        <v>4.7379493832819897</v>
      </c>
      <c r="H66" s="1125">
        <v>374498.99244052742</v>
      </c>
      <c r="I66" s="1126">
        <v>369648.65740690904</v>
      </c>
      <c r="J66" s="1127">
        <v>1.31214734219341</v>
      </c>
    </row>
    <row r="67" spans="1:10" s="1116" customFormat="1" x14ac:dyDescent="0.2">
      <c r="A67" s="1135"/>
      <c r="B67" s="1125"/>
      <c r="C67" s="1126"/>
      <c r="D67" s="1127"/>
      <c r="E67" s="1125"/>
      <c r="F67" s="1126"/>
      <c r="G67" s="1127"/>
      <c r="H67" s="1125"/>
      <c r="I67" s="1126"/>
      <c r="J67" s="1127"/>
    </row>
    <row r="68" spans="1:10" s="1116" customFormat="1" x14ac:dyDescent="0.2">
      <c r="A68" s="1135" t="s">
        <v>1042</v>
      </c>
      <c r="B68" s="1125">
        <v>135410.79002488044</v>
      </c>
      <c r="C68" s="1126">
        <v>148108.7147465478</v>
      </c>
      <c r="D68" s="1127">
        <v>-8.5733812108198997</v>
      </c>
      <c r="E68" s="1125">
        <v>111550.19101731562</v>
      </c>
      <c r="F68" s="1126">
        <v>122462.74005579208</v>
      </c>
      <c r="G68" s="1127">
        <v>-8.9109136652543199</v>
      </c>
      <c r="H68" s="1125">
        <v>23860.599007564728</v>
      </c>
      <c r="I68" s="1126">
        <v>25645.974690755756</v>
      </c>
      <c r="J68" s="1127">
        <v>-6.9616214814193702</v>
      </c>
    </row>
    <row r="69" spans="1:10" s="1116" customFormat="1" x14ac:dyDescent="0.2">
      <c r="A69" s="1135" t="s">
        <v>1043</v>
      </c>
      <c r="B69" s="1125">
        <v>70044.830576816559</v>
      </c>
      <c r="C69" s="1126">
        <v>83647.92529104749</v>
      </c>
      <c r="D69" s="1127">
        <v>-16.262321709593898</v>
      </c>
      <c r="E69" s="1125">
        <v>59684.925164289503</v>
      </c>
      <c r="F69" s="1126">
        <v>68383.090562214493</v>
      </c>
      <c r="G69" s="1127">
        <v>-12.719760581764699</v>
      </c>
      <c r="H69" s="1125">
        <v>10359.905412526661</v>
      </c>
      <c r="I69" s="1126">
        <v>15264.834728832893</v>
      </c>
      <c r="J69" s="1127">
        <v>-32.132213701872502</v>
      </c>
    </row>
    <row r="70" spans="1:10" s="1116" customFormat="1" x14ac:dyDescent="0.2">
      <c r="A70" s="1135" t="s">
        <v>1044</v>
      </c>
      <c r="B70" s="1125">
        <v>28077.177520938079</v>
      </c>
      <c r="C70" s="1126">
        <v>29698.839731587977</v>
      </c>
      <c r="D70" s="1127">
        <v>-5.4603554391557001</v>
      </c>
      <c r="E70" s="1125">
        <v>25822.269694243223</v>
      </c>
      <c r="F70" s="1126">
        <v>26635.55152528605</v>
      </c>
      <c r="G70" s="1127">
        <v>-3.0533695924064101</v>
      </c>
      <c r="H70" s="1125">
        <v>2254.9078266948741</v>
      </c>
      <c r="I70" s="1126">
        <v>3063.2882063019078</v>
      </c>
      <c r="J70" s="1127">
        <v>-26.389302121295799</v>
      </c>
    </row>
    <row r="71" spans="1:10" x14ac:dyDescent="0.2">
      <c r="A71" s="1135" t="s">
        <v>1045</v>
      </c>
      <c r="B71" s="1125">
        <v>43550.180237408254</v>
      </c>
      <c r="C71" s="1126">
        <v>42874.057983741426</v>
      </c>
      <c r="D71" s="1127">
        <v>1.57699617312461</v>
      </c>
      <c r="E71" s="1125">
        <v>31621.519996246639</v>
      </c>
      <c r="F71" s="1126">
        <v>34196.883526291895</v>
      </c>
      <c r="G71" s="1127">
        <v>-7.5309889805169403</v>
      </c>
      <c r="H71" s="1125">
        <v>11928.660241161231</v>
      </c>
      <c r="I71" s="1126">
        <v>8677.1744574495333</v>
      </c>
      <c r="J71" s="1127">
        <v>37.471711553756201</v>
      </c>
    </row>
    <row r="72" spans="1:10" x14ac:dyDescent="0.2">
      <c r="A72" s="1144"/>
      <c r="B72" s="1379"/>
      <c r="C72" s="1380"/>
      <c r="D72" s="1147"/>
      <c r="E72" s="1379"/>
      <c r="F72" s="1380"/>
      <c r="G72" s="1147"/>
      <c r="H72" s="1379"/>
      <c r="I72" s="1380"/>
      <c r="J72" s="1147"/>
    </row>
    <row r="73" spans="1:10" x14ac:dyDescent="0.2">
      <c r="A73" s="1135"/>
      <c r="B73" s="1125"/>
      <c r="C73" s="1126"/>
      <c r="D73" s="1127"/>
      <c r="E73" s="1125"/>
      <c r="F73" s="1126"/>
      <c r="G73" s="1127"/>
      <c r="H73" s="1125"/>
      <c r="I73" s="1126"/>
      <c r="J73" s="1127"/>
    </row>
    <row r="74" spans="1:10" x14ac:dyDescent="0.2">
      <c r="A74" s="1135" t="s">
        <v>1046</v>
      </c>
      <c r="B74" s="1125">
        <v>56466.939431179802</v>
      </c>
      <c r="C74" s="1126">
        <v>60166.329503284309</v>
      </c>
      <c r="D74" s="1127">
        <v>-6.1486052126589597</v>
      </c>
      <c r="E74" s="1125">
        <v>53501.5761850255</v>
      </c>
      <c r="F74" s="1126">
        <v>56744.219912724046</v>
      </c>
      <c r="G74" s="1127">
        <v>-5.7144916833572204</v>
      </c>
      <c r="H74" s="1125">
        <v>2965.3632461542243</v>
      </c>
      <c r="I74" s="1126">
        <v>3422.1095905602397</v>
      </c>
      <c r="J74" s="1127">
        <v>-13.3469233617162</v>
      </c>
    </row>
    <row r="75" spans="1:10" x14ac:dyDescent="0.2">
      <c r="A75" s="1142" t="s">
        <v>1047</v>
      </c>
      <c r="B75" s="1125">
        <v>138270.73299916994</v>
      </c>
      <c r="C75" s="1126">
        <v>138787.38467737313</v>
      </c>
      <c r="D75" s="1127">
        <v>-0.37226126812909699</v>
      </c>
      <c r="E75" s="1125">
        <v>123851.62649423614</v>
      </c>
      <c r="F75" s="1126">
        <v>124121.69097912505</v>
      </c>
      <c r="G75" s="1127">
        <v>-0.21758041061036301</v>
      </c>
      <c r="H75" s="1125">
        <v>14419.10650493371</v>
      </c>
      <c r="I75" s="1126">
        <v>14665.693698248124</v>
      </c>
      <c r="J75" s="1127">
        <v>-1.68138785923143</v>
      </c>
    </row>
    <row r="76" spans="1:10" x14ac:dyDescent="0.2">
      <c r="A76" s="1142" t="s">
        <v>1048</v>
      </c>
      <c r="B76" s="1125">
        <v>5457.3442316639612</v>
      </c>
      <c r="C76" s="1126">
        <v>7415.8527427871359</v>
      </c>
      <c r="D76" s="1127">
        <v>-26.409754603448299</v>
      </c>
      <c r="E76" s="1125">
        <v>4867.4986224426484</v>
      </c>
      <c r="F76" s="1126">
        <v>6297.8849288713436</v>
      </c>
      <c r="G76" s="1127">
        <v>-22.712169602708801</v>
      </c>
      <c r="H76" s="1125">
        <v>589.845609221308</v>
      </c>
      <c r="I76" s="1126">
        <v>1117.9678139157938</v>
      </c>
      <c r="J76" s="1127">
        <v>-47.239482042393099</v>
      </c>
    </row>
    <row r="77" spans="1:10" x14ac:dyDescent="0.2">
      <c r="A77" s="1142" t="s">
        <v>1049</v>
      </c>
      <c r="B77" s="1125">
        <v>2672.3587658271563</v>
      </c>
      <c r="C77" s="1126">
        <v>5027.4883099514809</v>
      </c>
      <c r="D77" s="1127">
        <v>-46.845052617279102</v>
      </c>
      <c r="E77" s="1125">
        <v>2119.4205973988514</v>
      </c>
      <c r="F77" s="1126">
        <v>3086.3578602483899</v>
      </c>
      <c r="G77" s="1127">
        <v>-31.329395573451698</v>
      </c>
      <c r="H77" s="1125">
        <v>552.93816842830427</v>
      </c>
      <c r="I77" s="1126">
        <v>1941.1304497030912</v>
      </c>
      <c r="J77" s="1127">
        <v>-71.514631151508695</v>
      </c>
    </row>
    <row r="78" spans="1:10" x14ac:dyDescent="0.2">
      <c r="A78" s="1142" t="s">
        <v>1050</v>
      </c>
      <c r="B78" s="1125">
        <v>15185.787476687939</v>
      </c>
      <c r="C78" s="1126">
        <v>18133.010871746188</v>
      </c>
      <c r="D78" s="1127">
        <v>-16.253359223704201</v>
      </c>
      <c r="E78" s="1125">
        <v>12411.652274742422</v>
      </c>
      <c r="F78" s="1126">
        <v>14406.994216961724</v>
      </c>
      <c r="G78" s="1127">
        <v>-13.8498142788878</v>
      </c>
      <c r="H78" s="1125">
        <v>2774.1352019455194</v>
      </c>
      <c r="I78" s="1126">
        <v>3726.0166547844665</v>
      </c>
      <c r="J78" s="1127">
        <v>-25.5468920574111</v>
      </c>
    </row>
    <row r="79" spans="1:10" x14ac:dyDescent="0.2">
      <c r="A79" s="1142" t="s">
        <v>1051</v>
      </c>
      <c r="B79" s="1125">
        <v>77364.892219325819</v>
      </c>
      <c r="C79" s="1126">
        <v>71382.443323883461</v>
      </c>
      <c r="D79" s="1127">
        <v>8.3808407458094401</v>
      </c>
      <c r="E79" s="1125">
        <v>59028.096080733965</v>
      </c>
      <c r="F79" s="1126">
        <v>54963.522106629323</v>
      </c>
      <c r="G79" s="1127">
        <v>7.39503914290529</v>
      </c>
      <c r="H79" s="1125">
        <v>18336.796138591562</v>
      </c>
      <c r="I79" s="1126">
        <v>16418.921217254134</v>
      </c>
      <c r="J79" s="1127">
        <v>11.6808826594648</v>
      </c>
    </row>
    <row r="80" spans="1:10" x14ac:dyDescent="0.2">
      <c r="A80" s="1142"/>
      <c r="B80" s="1125"/>
      <c r="C80" s="1126"/>
      <c r="D80" s="1127"/>
      <c r="E80" s="1125"/>
      <c r="F80" s="1126"/>
      <c r="G80" s="1127"/>
      <c r="H80" s="1125"/>
      <c r="I80" s="1126"/>
      <c r="J80" s="1127"/>
    </row>
    <row r="81" spans="1:10" x14ac:dyDescent="0.2">
      <c r="A81" s="1141" t="s">
        <v>1052</v>
      </c>
      <c r="B81" s="1125"/>
      <c r="C81" s="1126"/>
      <c r="D81" s="1127"/>
      <c r="E81" s="1125"/>
      <c r="F81" s="1126"/>
      <c r="G81" s="1127"/>
      <c r="H81" s="1125"/>
      <c r="I81" s="1126"/>
      <c r="J81" s="1127"/>
    </row>
    <row r="82" spans="1:10" x14ac:dyDescent="0.2">
      <c r="A82" s="1135" t="s">
        <v>1098</v>
      </c>
      <c r="B82" s="1145">
        <v>32.358779092087673</v>
      </c>
      <c r="C82" s="1146">
        <v>31.995130359544273</v>
      </c>
      <c r="D82" s="1127">
        <v>0.36364873254340002</v>
      </c>
      <c r="E82" s="1145">
        <v>29.652236631388426</v>
      </c>
      <c r="F82" s="1146">
        <v>29.33191962426466</v>
      </c>
      <c r="G82" s="1127">
        <v>0.32031700712376598</v>
      </c>
      <c r="H82" s="1145">
        <v>45.073657648921447</v>
      </c>
      <c r="I82" s="1146">
        <v>44.162116879587366</v>
      </c>
      <c r="J82" s="1127">
        <v>0.91154076933408101</v>
      </c>
    </row>
    <row r="83" spans="1:10" x14ac:dyDescent="0.2">
      <c r="A83" s="1135" t="s">
        <v>1099</v>
      </c>
      <c r="B83" s="1145">
        <v>67.641220907890911</v>
      </c>
      <c r="C83" s="1146">
        <v>68.004869640455794</v>
      </c>
      <c r="D83" s="1127">
        <v>-0.363648732564883</v>
      </c>
      <c r="E83" s="1145">
        <v>70.347763368602415</v>
      </c>
      <c r="F83" s="1146">
        <v>70.668080375735329</v>
      </c>
      <c r="G83" s="1127">
        <v>-0.320317007132914</v>
      </c>
      <c r="H83" s="1145">
        <v>54.926342351079036</v>
      </c>
      <c r="I83" s="1146">
        <v>55.837883120412627</v>
      </c>
      <c r="J83" s="1127">
        <v>-0.91154076933359096</v>
      </c>
    </row>
    <row r="84" spans="1:10" x14ac:dyDescent="0.2">
      <c r="A84" s="1135" t="s">
        <v>1055</v>
      </c>
      <c r="B84" s="1137">
        <v>5.1952169199867404</v>
      </c>
      <c r="C84" s="1138">
        <v>5.2141016013289549</v>
      </c>
      <c r="D84" s="1127">
        <v>-0.36218475944928402</v>
      </c>
      <c r="E84" s="1137">
        <v>5.6145798998716527</v>
      </c>
      <c r="F84" s="1138">
        <v>5.6440329060195422</v>
      </c>
      <c r="G84" s="1127">
        <v>-0.52184327480580295</v>
      </c>
      <c r="H84" s="1137">
        <v>3.2251205930766016</v>
      </c>
      <c r="I84" s="1138">
        <v>3.2499429564946496</v>
      </c>
      <c r="J84" s="1127">
        <v>-0.76377843397045697</v>
      </c>
    </row>
    <row r="85" spans="1:10" x14ac:dyDescent="0.2">
      <c r="A85" s="1135"/>
      <c r="B85" s="1125"/>
      <c r="C85" s="1126"/>
      <c r="D85" s="1127"/>
      <c r="E85" s="1125"/>
      <c r="F85" s="1126"/>
      <c r="G85" s="1127"/>
      <c r="H85" s="1125"/>
      <c r="I85" s="1126"/>
      <c r="J85" s="1127"/>
    </row>
    <row r="86" spans="1:10" x14ac:dyDescent="0.2">
      <c r="A86" s="1135" t="s">
        <v>1056</v>
      </c>
      <c r="B86" s="1125">
        <v>100516.93339288975</v>
      </c>
      <c r="C86" s="1126">
        <v>107161.33902390429</v>
      </c>
      <c r="D86" s="1127">
        <v>-6.2003757059552802</v>
      </c>
      <c r="E86" s="1125">
        <v>67717.355494188785</v>
      </c>
      <c r="F86" s="1126">
        <v>69350.4352951732</v>
      </c>
      <c r="G86" s="1127">
        <v>-2.3548227116868299</v>
      </c>
      <c r="H86" s="1125">
        <v>32799.577898701602</v>
      </c>
      <c r="I86" s="1126">
        <v>37810.903728731064</v>
      </c>
      <c r="J86" s="1127">
        <v>-13.253652612967199</v>
      </c>
    </row>
    <row r="87" spans="1:10" x14ac:dyDescent="0.2">
      <c r="A87" s="1135" t="s">
        <v>1057</v>
      </c>
      <c r="B87" s="1125">
        <v>2533719.9556709388</v>
      </c>
      <c r="C87" s="1126">
        <v>2433000.2962175254</v>
      </c>
      <c r="D87" s="1127">
        <v>4.1397306695768901</v>
      </c>
      <c r="E87" s="1125">
        <v>2104196.7694283496</v>
      </c>
      <c r="F87" s="1126">
        <v>2014648.3034013561</v>
      </c>
      <c r="G87" s="1127">
        <v>4.4448684108192804</v>
      </c>
      <c r="H87" s="1125">
        <v>429523.18624221138</v>
      </c>
      <c r="I87" s="1126">
        <v>418351.99281617149</v>
      </c>
      <c r="J87" s="1127">
        <v>2.6702856967024502</v>
      </c>
    </row>
    <row r="88" spans="1:10" x14ac:dyDescent="0.2">
      <c r="A88" s="1135"/>
      <c r="B88" s="1125"/>
      <c r="C88" s="1126"/>
      <c r="D88" s="1127"/>
      <c r="E88" s="1125"/>
      <c r="F88" s="1126"/>
      <c r="G88" s="1127"/>
      <c r="H88" s="1125"/>
      <c r="I88" s="1126"/>
      <c r="J88" s="1127"/>
    </row>
    <row r="89" spans="1:10" x14ac:dyDescent="0.2">
      <c r="A89" s="1135" t="s">
        <v>1058</v>
      </c>
      <c r="B89" s="1125">
        <v>633208.25374334666</v>
      </c>
      <c r="C89" s="1126">
        <v>631076.18925250275</v>
      </c>
      <c r="D89" s="1127">
        <v>0.33784581436502997</v>
      </c>
      <c r="E89" s="1125">
        <v>495312.38046068198</v>
      </c>
      <c r="F89" s="1126">
        <v>479882.65188554564</v>
      </c>
      <c r="G89" s="1127">
        <v>3.2153128508626301</v>
      </c>
      <c r="H89" s="1125">
        <v>137895.87328268061</v>
      </c>
      <c r="I89" s="1126">
        <v>151193.53736695737</v>
      </c>
      <c r="J89" s="1127">
        <v>-8.7951273023015499</v>
      </c>
    </row>
    <row r="90" spans="1:10" x14ac:dyDescent="0.2">
      <c r="A90" s="1135" t="s">
        <v>1059</v>
      </c>
      <c r="B90" s="1125">
        <v>2001028.6353201705</v>
      </c>
      <c r="C90" s="1126">
        <v>1909085.4459889932</v>
      </c>
      <c r="D90" s="1127">
        <v>4.81608560393936</v>
      </c>
      <c r="E90" s="1125">
        <v>1676601.7444617175</v>
      </c>
      <c r="F90" s="1126">
        <v>1604116.086811048</v>
      </c>
      <c r="G90" s="1127">
        <v>4.5187289278277696</v>
      </c>
      <c r="H90" s="1125">
        <v>324426.89085823286</v>
      </c>
      <c r="I90" s="1126">
        <v>304969.35917794512</v>
      </c>
      <c r="J90" s="1127">
        <v>6.3801595454494704</v>
      </c>
    </row>
    <row r="91" spans="1:10" x14ac:dyDescent="0.2">
      <c r="A91" s="1135"/>
      <c r="B91" s="1125"/>
      <c r="C91" s="1126"/>
      <c r="D91" s="1127"/>
      <c r="E91" s="1125"/>
      <c r="F91" s="1126"/>
      <c r="G91" s="1127"/>
      <c r="H91" s="1125"/>
      <c r="I91" s="1126"/>
      <c r="J91" s="1127"/>
    </row>
    <row r="92" spans="1:10" x14ac:dyDescent="0.2">
      <c r="A92" s="1135" t="s">
        <v>1060</v>
      </c>
      <c r="B92" s="1125">
        <v>1970816.5014214222</v>
      </c>
      <c r="C92" s="1126">
        <v>1878238.2115233189</v>
      </c>
      <c r="D92" s="1127">
        <v>4.9289961906918602</v>
      </c>
      <c r="E92" s="1125">
        <v>1654123.7670939874</v>
      </c>
      <c r="F92" s="1126">
        <v>1581166.432627795</v>
      </c>
      <c r="G92" s="1127">
        <v>4.6141464276434299</v>
      </c>
      <c r="H92" s="1125">
        <v>316692.73432724155</v>
      </c>
      <c r="I92" s="1126">
        <v>297071.77889552468</v>
      </c>
      <c r="J92" s="1127">
        <v>6.6047860569809398</v>
      </c>
    </row>
    <row r="93" spans="1:10" x14ac:dyDescent="0.2">
      <c r="A93" s="1135"/>
      <c r="B93" s="1125"/>
      <c r="C93" s="1126"/>
      <c r="D93" s="1127"/>
      <c r="E93" s="1125"/>
      <c r="F93" s="1126"/>
      <c r="G93" s="1127"/>
      <c r="H93" s="1125"/>
      <c r="I93" s="1126"/>
      <c r="J93" s="1127"/>
    </row>
    <row r="94" spans="1:10" x14ac:dyDescent="0.2">
      <c r="A94" s="1135" t="s">
        <v>1100</v>
      </c>
      <c r="B94" s="1125">
        <v>46.73644587000345</v>
      </c>
      <c r="C94" s="1126">
        <v>46.922544020771213</v>
      </c>
      <c r="D94" s="1127">
        <v>-0.396607120631358</v>
      </c>
      <c r="E94" s="1125">
        <v>47.001036511486447</v>
      </c>
      <c r="F94" s="1126">
        <v>47.25516867056767</v>
      </c>
      <c r="G94" s="1127">
        <v>-0.53778701088312098</v>
      </c>
      <c r="H94" s="1125">
        <v>45.298625667312322</v>
      </c>
      <c r="I94" s="1126">
        <v>45.402934785152247</v>
      </c>
      <c r="J94" s="1127">
        <v>-0.229740915060928</v>
      </c>
    </row>
    <row r="95" spans="1:10" x14ac:dyDescent="0.2">
      <c r="A95" s="1144" t="s">
        <v>1062</v>
      </c>
      <c r="B95" s="1528">
        <v>2.2316364677255938</v>
      </c>
      <c r="C95" s="1529">
        <v>2.2295300692030056</v>
      </c>
      <c r="D95" s="1147">
        <v>9.4477242163465494E-2</v>
      </c>
      <c r="E95" s="1528">
        <v>2.2040518297200298</v>
      </c>
      <c r="F95" s="1529">
        <v>2.2009990668717392</v>
      </c>
      <c r="G95" s="1147">
        <v>0.13869896149612901</v>
      </c>
      <c r="H95" s="1528">
        <v>2.384681629313675</v>
      </c>
      <c r="I95" s="1529">
        <v>2.3598751134073916</v>
      </c>
      <c r="J95" s="1147">
        <v>1.05117918170108</v>
      </c>
    </row>
    <row r="96" spans="1:10" x14ac:dyDescent="0.2">
      <c r="A96" s="1052" t="s">
        <v>1030</v>
      </c>
    </row>
    <row r="97" spans="1:11" x14ac:dyDescent="0.2">
      <c r="A97" s="1055" t="s">
        <v>1063</v>
      </c>
    </row>
    <row r="98" spans="1:11" s="1267" customFormat="1" ht="12.75" x14ac:dyDescent="0.2">
      <c r="A98" s="897" t="s">
        <v>882</v>
      </c>
      <c r="B98" s="64"/>
      <c r="C98" s="64"/>
      <c r="D98" s="65"/>
      <c r="E98" s="69"/>
      <c r="F98" s="66"/>
      <c r="G98" s="65"/>
      <c r="H98" s="70"/>
      <c r="I98" s="94"/>
      <c r="J98" s="65"/>
      <c r="K98" s="119"/>
    </row>
    <row r="99" spans="1:11" x14ac:dyDescent="0.2">
      <c r="A99" s="897" t="s">
        <v>1065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82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9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K99"/>
  <sheetViews>
    <sheetView showGridLines="0" zoomScaleNormal="100" workbookViewId="0">
      <selection activeCell="A17" sqref="A17"/>
    </sheetView>
  </sheetViews>
  <sheetFormatPr defaultColWidth="9.140625" defaultRowHeight="12" x14ac:dyDescent="0.2"/>
  <cols>
    <col min="1" max="1" width="33.7109375" style="1132" customWidth="1"/>
    <col min="2" max="3" width="10.28515625" style="1119" customWidth="1"/>
    <col min="4" max="5" width="10.28515625" style="1116" customWidth="1"/>
    <col min="6" max="6" width="10.28515625" style="1119" customWidth="1"/>
    <col min="7" max="8" width="10.28515625" style="1116" customWidth="1"/>
    <col min="9" max="9" width="10.28515625" style="1119" customWidth="1"/>
    <col min="10" max="10" width="10.28515625" style="1116" customWidth="1"/>
    <col min="11" max="16384" width="9.140625" style="1119"/>
  </cols>
  <sheetData>
    <row r="1" spans="1:10" s="1114" customFormat="1" ht="15.75" customHeight="1" x14ac:dyDescent="0.25">
      <c r="A1" s="1474" t="str">
        <f>CONCATENATE('List of Tables'!A72,":  ",'List of Tables'!C72)</f>
        <v>TABLE 59:  Moloka'i Visitor Characteristics 2016 vs. 2015</v>
      </c>
      <c r="B1" s="1474"/>
      <c r="C1" s="1474"/>
      <c r="D1" s="1474"/>
      <c r="E1" s="1474"/>
      <c r="F1" s="1474"/>
      <c r="G1" s="1474"/>
      <c r="H1" s="1474"/>
      <c r="I1" s="1474"/>
      <c r="J1" s="1474"/>
    </row>
    <row r="2" spans="1:10" s="1114" customFormat="1" ht="15.75" x14ac:dyDescent="0.25">
      <c r="A2" s="1474" t="s">
        <v>616</v>
      </c>
      <c r="B2" s="1474"/>
      <c r="C2" s="1474"/>
      <c r="D2" s="1474"/>
      <c r="E2" s="1474"/>
      <c r="F2" s="1474"/>
      <c r="G2" s="1474"/>
      <c r="H2" s="1474"/>
      <c r="I2" s="1474"/>
      <c r="J2" s="1474"/>
    </row>
    <row r="3" spans="1:10" s="1114" customFormat="1" ht="14.25" x14ac:dyDescent="0.2">
      <c r="A3" s="1115"/>
      <c r="B3" s="1116"/>
      <c r="C3" s="1117"/>
      <c r="D3" s="1116"/>
      <c r="E3" s="1118"/>
      <c r="F3" s="1117"/>
      <c r="G3" s="1116"/>
      <c r="H3" s="1118"/>
      <c r="I3" s="1117"/>
      <c r="J3" s="1118"/>
    </row>
    <row r="4" spans="1:10" x14ac:dyDescent="0.2">
      <c r="A4" s="1472" t="s">
        <v>188</v>
      </c>
      <c r="B4" s="1475" t="s">
        <v>245</v>
      </c>
      <c r="C4" s="1476"/>
      <c r="D4" s="1477"/>
      <c r="E4" s="1475" t="s">
        <v>234</v>
      </c>
      <c r="F4" s="1476"/>
      <c r="G4" s="1477"/>
      <c r="H4" s="1475" t="s">
        <v>235</v>
      </c>
      <c r="I4" s="1476"/>
      <c r="J4" s="1477"/>
    </row>
    <row r="5" spans="1:10" s="1120" customFormat="1" x14ac:dyDescent="0.2">
      <c r="A5" s="1473" t="s">
        <v>229</v>
      </c>
      <c r="B5" s="1148">
        <v>2016</v>
      </c>
      <c r="C5" s="1149">
        <v>2015</v>
      </c>
      <c r="D5" s="1150" t="s">
        <v>787</v>
      </c>
      <c r="E5" s="1148">
        <v>2016</v>
      </c>
      <c r="F5" s="1149">
        <v>2015</v>
      </c>
      <c r="G5" s="1150" t="s">
        <v>787</v>
      </c>
      <c r="H5" s="1148">
        <v>2016</v>
      </c>
      <c r="I5" s="1149">
        <v>2015</v>
      </c>
      <c r="J5" s="1150" t="s">
        <v>787</v>
      </c>
    </row>
    <row r="6" spans="1:10" s="1120" customFormat="1" ht="18.75" customHeight="1" x14ac:dyDescent="0.2">
      <c r="A6" s="1046" t="s">
        <v>559</v>
      </c>
      <c r="B6" s="1122">
        <v>285220.92055185942</v>
      </c>
      <c r="C6" s="1123">
        <v>285990.93897067336</v>
      </c>
      <c r="D6" s="1124">
        <v>-0.26924573959768</v>
      </c>
      <c r="E6" s="1122">
        <v>244177.02754870534</v>
      </c>
      <c r="F6" s="1123">
        <v>255187.68784689871</v>
      </c>
      <c r="G6" s="1124">
        <v>-4.3147302250723296</v>
      </c>
      <c r="H6" s="1122">
        <v>41043.893003153906</v>
      </c>
      <c r="I6" s="1123">
        <v>30803.251123774578</v>
      </c>
      <c r="J6" s="1124">
        <v>33.245328027973599</v>
      </c>
    </row>
    <row r="7" spans="1:10" s="1120" customFormat="1" x14ac:dyDescent="0.2">
      <c r="A7" s="1046" t="s">
        <v>364</v>
      </c>
      <c r="B7" s="1125">
        <v>58931.659306814996</v>
      </c>
      <c r="C7" s="1126">
        <v>64767.037211257462</v>
      </c>
      <c r="D7" s="1127">
        <v>-9.0097959636606504</v>
      </c>
      <c r="E7" s="1125">
        <v>44203.486635459725</v>
      </c>
      <c r="F7" s="1126">
        <v>49843.464485422286</v>
      </c>
      <c r="G7" s="1127">
        <v>-11.3153808792968</v>
      </c>
      <c r="H7" s="1125">
        <v>14728.172671355325</v>
      </c>
      <c r="I7" s="1126">
        <v>14923.572725835194</v>
      </c>
      <c r="J7" s="1127">
        <v>-1.30933830705029</v>
      </c>
    </row>
    <row r="8" spans="1:10" s="1120" customFormat="1" x14ac:dyDescent="0.2">
      <c r="A8" s="1121" t="s">
        <v>994</v>
      </c>
      <c r="B8" s="1125">
        <v>779.29213265535361</v>
      </c>
      <c r="C8" s="1126">
        <v>783.53681909773525</v>
      </c>
      <c r="D8" s="1127">
        <v>-0.54173413921626701</v>
      </c>
      <c r="E8" s="1125">
        <v>667.15034849373046</v>
      </c>
      <c r="F8" s="1126">
        <v>699.14435026547596</v>
      </c>
      <c r="G8" s="1127">
        <v>-4.5761653883918099</v>
      </c>
      <c r="H8" s="1125">
        <v>112.1417841616227</v>
      </c>
      <c r="I8" s="1126">
        <v>84.392468832259112</v>
      </c>
      <c r="J8" s="1127">
        <v>32.881269754673099</v>
      </c>
    </row>
    <row r="9" spans="1:10" s="1120" customFormat="1" x14ac:dyDescent="0.2">
      <c r="A9" s="1121" t="s">
        <v>1101</v>
      </c>
      <c r="B9" s="1125">
        <v>0</v>
      </c>
      <c r="C9" s="1126">
        <v>0</v>
      </c>
      <c r="D9" s="1127">
        <v>0</v>
      </c>
      <c r="E9" s="1125">
        <v>0</v>
      </c>
      <c r="F9" s="1126">
        <v>0</v>
      </c>
      <c r="G9" s="1127">
        <v>0</v>
      </c>
      <c r="H9" s="1125">
        <v>0</v>
      </c>
      <c r="I9" s="1126">
        <v>0</v>
      </c>
      <c r="J9" s="1127">
        <v>0</v>
      </c>
    </row>
    <row r="10" spans="1:10" s="1120" customFormat="1" x14ac:dyDescent="0.2">
      <c r="A10" s="1128"/>
      <c r="B10" s="1125"/>
      <c r="C10" s="1126"/>
      <c r="D10" s="1127"/>
      <c r="E10" s="1125"/>
      <c r="F10" s="1126"/>
      <c r="G10" s="1127"/>
      <c r="H10" s="1125"/>
      <c r="I10" s="1126"/>
      <c r="J10" s="1127"/>
    </row>
    <row r="11" spans="1:10" s="1120" customFormat="1" x14ac:dyDescent="0.2">
      <c r="A11" s="1129" t="s">
        <v>260</v>
      </c>
      <c r="B11" s="1125"/>
      <c r="C11" s="1126"/>
      <c r="D11" s="1127"/>
      <c r="E11" s="1125"/>
      <c r="F11" s="1126"/>
      <c r="G11" s="1127"/>
      <c r="H11" s="1125"/>
      <c r="I11" s="1126"/>
      <c r="J11" s="1127"/>
    </row>
    <row r="12" spans="1:10" x14ac:dyDescent="0.2">
      <c r="A12" s="1130" t="s">
        <v>995</v>
      </c>
      <c r="B12" s="1125">
        <v>33277.529117711347</v>
      </c>
      <c r="C12" s="1126">
        <v>38100.026327545718</v>
      </c>
      <c r="D12" s="1127">
        <v>-12.657464245235399</v>
      </c>
      <c r="E12" s="1125">
        <v>21200.929844930979</v>
      </c>
      <c r="F12" s="1126">
        <v>25263.614065683661</v>
      </c>
      <c r="G12" s="1127">
        <v>-16.081167999914701</v>
      </c>
      <c r="H12" s="1125">
        <v>12076.5992727804</v>
      </c>
      <c r="I12" s="1126">
        <v>12836.412261862082</v>
      </c>
      <c r="J12" s="1127">
        <v>-5.9192005802052803</v>
      </c>
    </row>
    <row r="13" spans="1:10" x14ac:dyDescent="0.2">
      <c r="A13" s="1130" t="s">
        <v>996</v>
      </c>
      <c r="B13" s="1125">
        <v>0</v>
      </c>
      <c r="C13" s="1126">
        <v>0</v>
      </c>
      <c r="D13" s="1127">
        <v>0</v>
      </c>
      <c r="E13" s="1125">
        <v>0</v>
      </c>
      <c r="F13" s="1126">
        <v>0</v>
      </c>
      <c r="G13" s="1127">
        <v>0</v>
      </c>
      <c r="H13" s="1125">
        <v>0</v>
      </c>
      <c r="I13" s="1126">
        <v>0</v>
      </c>
      <c r="J13" s="1127">
        <v>0</v>
      </c>
    </row>
    <row r="14" spans="1:10" x14ac:dyDescent="0.2">
      <c r="A14" s="1131"/>
      <c r="B14" s="1125"/>
      <c r="C14" s="1126"/>
      <c r="D14" s="1127"/>
      <c r="E14" s="1125"/>
      <c r="F14" s="1126"/>
      <c r="G14" s="1127"/>
      <c r="H14" s="1125"/>
      <c r="I14" s="1126"/>
      <c r="J14" s="1127"/>
    </row>
    <row r="15" spans="1:10" x14ac:dyDescent="0.2">
      <c r="A15" s="1121" t="s">
        <v>998</v>
      </c>
      <c r="B15" s="1125">
        <v>17648.992982129494</v>
      </c>
      <c r="C15" s="1126">
        <v>19452.211304092802</v>
      </c>
      <c r="D15" s="1127">
        <v>-9.2699914358009607</v>
      </c>
      <c r="E15" s="1125">
        <v>11108.425025286055</v>
      </c>
      <c r="F15" s="1126">
        <v>13205.970612895715</v>
      </c>
      <c r="G15" s="1127">
        <v>-15.883312549260101</v>
      </c>
      <c r="H15" s="1125">
        <v>6540.567956843428</v>
      </c>
      <c r="I15" s="1126">
        <v>6246.2406911970693</v>
      </c>
      <c r="J15" s="1127">
        <v>4.7120705108459697</v>
      </c>
    </row>
    <row r="16" spans="1:10" x14ac:dyDescent="0.2">
      <c r="A16" s="1133" t="s">
        <v>999</v>
      </c>
      <c r="B16" s="1125">
        <v>0</v>
      </c>
      <c r="C16" s="1126">
        <v>0</v>
      </c>
      <c r="D16" s="1127">
        <v>0</v>
      </c>
      <c r="E16" s="1125">
        <v>0</v>
      </c>
      <c r="F16" s="1126">
        <v>0</v>
      </c>
      <c r="G16" s="1127">
        <v>0</v>
      </c>
      <c r="H16" s="1125">
        <v>0</v>
      </c>
      <c r="I16" s="1126">
        <v>0</v>
      </c>
      <c r="J16" s="1127">
        <v>0</v>
      </c>
    </row>
    <row r="17" spans="1:10" x14ac:dyDescent="0.2">
      <c r="A17" s="1134"/>
      <c r="B17" s="1125"/>
      <c r="C17" s="1126"/>
      <c r="D17" s="1127"/>
      <c r="E17" s="1125"/>
      <c r="F17" s="1126"/>
      <c r="G17" s="1127"/>
      <c r="H17" s="1125"/>
      <c r="I17" s="1126"/>
      <c r="J17" s="1127"/>
    </row>
    <row r="18" spans="1:10" x14ac:dyDescent="0.2">
      <c r="A18" s="1135" t="s">
        <v>1001</v>
      </c>
      <c r="B18" s="1125">
        <v>58931.659306814996</v>
      </c>
      <c r="C18" s="1126">
        <v>64767.037211257462</v>
      </c>
      <c r="D18" s="1127">
        <v>-9.0097959636606504</v>
      </c>
      <c r="E18" s="1125">
        <v>44203.486635459725</v>
      </c>
      <c r="F18" s="1126">
        <v>49843.464485422286</v>
      </c>
      <c r="G18" s="1127">
        <v>-11.3153808792968</v>
      </c>
      <c r="H18" s="1125">
        <v>14728.172671355325</v>
      </c>
      <c r="I18" s="1126">
        <v>14923.572725835194</v>
      </c>
      <c r="J18" s="1127">
        <v>-1.30933830705029</v>
      </c>
    </row>
    <row r="19" spans="1:10" x14ac:dyDescent="0.2">
      <c r="A19" s="1121" t="s">
        <v>1002</v>
      </c>
      <c r="B19" s="1125">
        <v>36565.618691532545</v>
      </c>
      <c r="C19" s="1126">
        <v>41499.74428494586</v>
      </c>
      <c r="D19" s="1127">
        <v>-11.8895325222599</v>
      </c>
      <c r="E19" s="1125">
        <v>26816.349128185881</v>
      </c>
      <c r="F19" s="1126">
        <v>30791.529227675011</v>
      </c>
      <c r="G19" s="1127">
        <v>-12.909979462521401</v>
      </c>
      <c r="H19" s="1125">
        <v>9749.2695633466465</v>
      </c>
      <c r="I19" s="1126">
        <v>10708.215057270843</v>
      </c>
      <c r="J19" s="1127">
        <v>-8.9552319298357403</v>
      </c>
    </row>
    <row r="20" spans="1:10" x14ac:dyDescent="0.2">
      <c r="A20" s="1133" t="s">
        <v>1003</v>
      </c>
      <c r="B20" s="1125">
        <v>0</v>
      </c>
      <c r="C20" s="1126">
        <v>0</v>
      </c>
      <c r="D20" s="1127">
        <v>0</v>
      </c>
      <c r="E20" s="1125">
        <v>0</v>
      </c>
      <c r="F20" s="1126">
        <v>0</v>
      </c>
      <c r="G20" s="1127">
        <v>0</v>
      </c>
      <c r="H20" s="1125">
        <v>0</v>
      </c>
      <c r="I20" s="1126">
        <v>0</v>
      </c>
      <c r="J20" s="1127">
        <v>0</v>
      </c>
    </row>
    <row r="21" spans="1:10" x14ac:dyDescent="0.2">
      <c r="A21" s="1134"/>
      <c r="B21" s="1125"/>
      <c r="C21" s="1126"/>
      <c r="D21" s="1127"/>
      <c r="E21" s="1125"/>
      <c r="F21" s="1126"/>
      <c r="G21" s="1127"/>
      <c r="H21" s="1125"/>
      <c r="I21" s="1126"/>
      <c r="J21" s="1127"/>
    </row>
    <row r="22" spans="1:10" x14ac:dyDescent="0.2">
      <c r="A22" s="1133" t="s">
        <v>1005</v>
      </c>
      <c r="B22" s="1125">
        <v>58931.659306814996</v>
      </c>
      <c r="C22" s="1126">
        <v>64767.037211257462</v>
      </c>
      <c r="D22" s="1127">
        <v>-9.0097959636606504</v>
      </c>
      <c r="E22" s="1125">
        <v>44203.486635459725</v>
      </c>
      <c r="F22" s="1126">
        <v>49843.464485422286</v>
      </c>
      <c r="G22" s="1127">
        <v>-11.3153808792968</v>
      </c>
      <c r="H22" s="1125">
        <v>14728.172671355325</v>
      </c>
      <c r="I22" s="1126">
        <v>14923.572725835194</v>
      </c>
      <c r="J22" s="1127">
        <v>-1.30933830705029</v>
      </c>
    </row>
    <row r="23" spans="1:10" x14ac:dyDescent="0.2">
      <c r="A23" s="1133" t="s">
        <v>1006</v>
      </c>
      <c r="B23" s="1125">
        <v>7695.9691799705251</v>
      </c>
      <c r="C23" s="1126">
        <v>7725.7838457491243</v>
      </c>
      <c r="D23" s="1127">
        <v>-0.38591120815532298</v>
      </c>
      <c r="E23" s="1125">
        <v>6908.5739871819515</v>
      </c>
      <c r="F23" s="1126">
        <v>6994.2561102436857</v>
      </c>
      <c r="G23" s="1127">
        <v>-1.2250355393226899</v>
      </c>
      <c r="H23" s="1125">
        <v>787.39519278857631</v>
      </c>
      <c r="I23" s="1126">
        <v>731.52773550544009</v>
      </c>
      <c r="J23" s="1127">
        <v>7.6370935197057603</v>
      </c>
    </row>
    <row r="24" spans="1:10" x14ac:dyDescent="0.2">
      <c r="A24" s="1378"/>
      <c r="B24" s="1125"/>
      <c r="C24" s="1126"/>
      <c r="D24" s="1127"/>
      <c r="E24" s="1125"/>
      <c r="F24" s="1126"/>
      <c r="G24" s="1127"/>
      <c r="H24" s="1125"/>
      <c r="I24" s="1126"/>
      <c r="J24" s="1127"/>
    </row>
    <row r="25" spans="1:10" x14ac:dyDescent="0.2">
      <c r="A25" s="1133" t="s">
        <v>1090</v>
      </c>
      <c r="B25" s="1125">
        <v>13833.514546141078</v>
      </c>
      <c r="C25" s="1126">
        <v>16951.089466808135</v>
      </c>
      <c r="D25" s="1127">
        <v>-18.3915902678207</v>
      </c>
      <c r="E25" s="1125">
        <v>8847.833777167918</v>
      </c>
      <c r="F25" s="1126">
        <v>11337</v>
      </c>
      <c r="G25" s="1127">
        <v>-21.956127924777999</v>
      </c>
      <c r="H25" s="1125">
        <v>4985.6807689731595</v>
      </c>
      <c r="I25" s="1126">
        <v>5613.4718047809711</v>
      </c>
      <c r="J25" s="1127">
        <v>-11.1836499343085</v>
      </c>
    </row>
    <row r="26" spans="1:10" x14ac:dyDescent="0.2">
      <c r="A26" s="1133" t="s">
        <v>1091</v>
      </c>
      <c r="B26" s="1125">
        <v>0</v>
      </c>
      <c r="C26" s="1126">
        <v>0</v>
      </c>
      <c r="D26" s="1127">
        <v>0</v>
      </c>
      <c r="E26" s="1125">
        <v>0</v>
      </c>
      <c r="F26" s="1126">
        <v>0</v>
      </c>
      <c r="G26" s="1127">
        <v>0</v>
      </c>
      <c r="H26" s="1125">
        <v>0</v>
      </c>
      <c r="I26" s="1126">
        <v>0</v>
      </c>
      <c r="J26" s="1127">
        <v>0</v>
      </c>
    </row>
    <row r="27" spans="1:10" x14ac:dyDescent="0.2">
      <c r="A27" s="1133"/>
      <c r="B27" s="1125"/>
      <c r="C27" s="1126"/>
      <c r="D27" s="1127"/>
      <c r="E27" s="1125"/>
      <c r="F27" s="1126"/>
      <c r="G27" s="1127"/>
      <c r="H27" s="1125"/>
      <c r="I27" s="1126"/>
      <c r="J27" s="1127"/>
    </row>
    <row r="28" spans="1:10" x14ac:dyDescent="0.2">
      <c r="A28" s="1133" t="s">
        <v>1011</v>
      </c>
      <c r="B28" s="1125">
        <v>21594.064678439845</v>
      </c>
      <c r="C28" s="1126">
        <v>23656.508878085249</v>
      </c>
      <c r="D28" s="1127">
        <v>-8.7182948687580701</v>
      </c>
      <c r="E28" s="1125">
        <v>13693.505135506195</v>
      </c>
      <c r="F28" s="1126">
        <v>16302.504823563222</v>
      </c>
      <c r="G28" s="1127">
        <v>-16.003673768500001</v>
      </c>
      <c r="H28" s="1125">
        <v>7900.5595429336554</v>
      </c>
      <c r="I28" s="1126">
        <v>7354.0040545220281</v>
      </c>
      <c r="J28" s="1127">
        <v>7.4320803246708396</v>
      </c>
    </row>
    <row r="29" spans="1:10" x14ac:dyDescent="0.2">
      <c r="A29" s="1133" t="s">
        <v>1012</v>
      </c>
      <c r="B29" s="1125">
        <v>19194.358616793124</v>
      </c>
      <c r="C29" s="1126">
        <v>21235.866039495948</v>
      </c>
      <c r="D29" s="1127">
        <v>-9.6134879496126295</v>
      </c>
      <c r="E29" s="1125">
        <v>11906.878226330731</v>
      </c>
      <c r="F29" s="1126">
        <v>14016.552021617214</v>
      </c>
      <c r="G29" s="1127">
        <v>-15.051303573324001</v>
      </c>
      <c r="H29" s="1125">
        <v>7287.4803904623986</v>
      </c>
      <c r="I29" s="1126">
        <v>7219.3140178787417</v>
      </c>
      <c r="J29" s="1127">
        <v>0.94422229611902098</v>
      </c>
    </row>
    <row r="30" spans="1:10" x14ac:dyDescent="0.2">
      <c r="A30" s="1133" t="s">
        <v>1013</v>
      </c>
      <c r="B30" s="1125">
        <v>16622.855402403446</v>
      </c>
      <c r="C30" s="1126">
        <v>17700.392886360936</v>
      </c>
      <c r="D30" s="1127">
        <v>-6.0876472679190599</v>
      </c>
      <c r="E30" s="1125">
        <v>9730.3485031021301</v>
      </c>
      <c r="F30" s="1126">
        <v>11572.404239999218</v>
      </c>
      <c r="G30" s="1127">
        <v>-15.9176580656433</v>
      </c>
      <c r="H30" s="1125">
        <v>6892.5068993013128</v>
      </c>
      <c r="I30" s="1126">
        <v>6127.9886463617058</v>
      </c>
      <c r="J30" s="1127">
        <v>12.475843169088</v>
      </c>
    </row>
    <row r="31" spans="1:10" x14ac:dyDescent="0.2">
      <c r="A31" s="1133" t="s">
        <v>1014</v>
      </c>
      <c r="B31" s="1125">
        <v>0</v>
      </c>
      <c r="C31" s="1126">
        <v>0</v>
      </c>
      <c r="D31" s="1127">
        <v>0</v>
      </c>
      <c r="E31" s="1125">
        <v>0</v>
      </c>
      <c r="F31" s="1126">
        <v>0</v>
      </c>
      <c r="G31" s="1127">
        <v>0</v>
      </c>
      <c r="H31" s="1125">
        <v>0</v>
      </c>
      <c r="I31" s="1126">
        <v>0</v>
      </c>
      <c r="J31" s="1127">
        <v>0</v>
      </c>
    </row>
    <row r="32" spans="1:10" x14ac:dyDescent="0.2">
      <c r="A32" s="1133"/>
      <c r="B32" s="1125"/>
      <c r="C32" s="1126"/>
      <c r="D32" s="1127"/>
      <c r="E32" s="1125"/>
      <c r="F32" s="1126"/>
      <c r="G32" s="1127"/>
      <c r="H32" s="1125"/>
      <c r="I32" s="1126"/>
      <c r="J32" s="1127"/>
    </row>
    <row r="33" spans="1:10" x14ac:dyDescent="0.2">
      <c r="A33" s="1133" t="s">
        <v>1016</v>
      </c>
      <c r="B33" s="1125">
        <v>58931.659306814996</v>
      </c>
      <c r="C33" s="1126">
        <v>64767.037211257462</v>
      </c>
      <c r="D33" s="1127">
        <v>-9.0097959636606504</v>
      </c>
      <c r="E33" s="1125">
        <v>44203.486635459725</v>
      </c>
      <c r="F33" s="1126">
        <v>49843.464485422286</v>
      </c>
      <c r="G33" s="1127">
        <v>-11.3153808792968</v>
      </c>
      <c r="H33" s="1125">
        <v>14728.172671355325</v>
      </c>
      <c r="I33" s="1126">
        <v>14923.572725835194</v>
      </c>
      <c r="J33" s="1127">
        <v>-1.30933830705029</v>
      </c>
    </row>
    <row r="34" spans="1:10" x14ac:dyDescent="0.2">
      <c r="A34" s="1133" t="s">
        <v>1017</v>
      </c>
      <c r="B34" s="1125">
        <v>25654.1301891037</v>
      </c>
      <c r="C34" s="1126">
        <v>26667.010883711733</v>
      </c>
      <c r="D34" s="1127">
        <v>-3.7982535763942802</v>
      </c>
      <c r="E34" s="1125">
        <v>23002.556790528753</v>
      </c>
      <c r="F34" s="1126">
        <v>66145.96930898547</v>
      </c>
      <c r="G34" s="1127">
        <v>-65.224552560296303</v>
      </c>
      <c r="H34" s="1125">
        <v>2651.5733985749275</v>
      </c>
      <c r="I34" s="1126">
        <v>4215.3576685643293</v>
      </c>
      <c r="J34" s="1127">
        <v>-37.0973092426104</v>
      </c>
    </row>
    <row r="35" spans="1:10" x14ac:dyDescent="0.2">
      <c r="A35" s="1136" t="s">
        <v>1092</v>
      </c>
      <c r="B35" s="1125">
        <v>33277.529117711347</v>
      </c>
      <c r="C35" s="1126">
        <v>38100.026327545718</v>
      </c>
      <c r="D35" s="1127">
        <v>-12.657464245235399</v>
      </c>
      <c r="E35" s="1125">
        <v>21200.929844930979</v>
      </c>
      <c r="F35" s="1126">
        <v>16302.504823563222</v>
      </c>
      <c r="G35" s="1127">
        <v>30.047069909696901</v>
      </c>
      <c r="H35" s="1125">
        <v>12076.5992727804</v>
      </c>
      <c r="I35" s="1126">
        <v>10708.215057270843</v>
      </c>
      <c r="J35" s="1127">
        <v>12.7788264261692</v>
      </c>
    </row>
    <row r="36" spans="1:10" x14ac:dyDescent="0.2">
      <c r="A36" s="1135" t="s">
        <v>1019</v>
      </c>
      <c r="B36" s="1125">
        <v>7695.9691799705251</v>
      </c>
      <c r="C36" s="1126">
        <v>7725.7838457491243</v>
      </c>
      <c r="D36" s="1127">
        <v>-0.38591120815532298</v>
      </c>
      <c r="E36" s="1125">
        <v>6908.5739871819515</v>
      </c>
      <c r="F36" s="1126">
        <v>6994.2561102436857</v>
      </c>
      <c r="G36" s="1127">
        <v>-1.2250355393226899</v>
      </c>
      <c r="H36" s="1125">
        <v>787.39519278857631</v>
      </c>
      <c r="I36" s="1126">
        <v>731.52773550544009</v>
      </c>
      <c r="J36" s="1127">
        <v>7.6370935197057603</v>
      </c>
    </row>
    <row r="37" spans="1:10" x14ac:dyDescent="0.2">
      <c r="A37" s="1135" t="s">
        <v>1020</v>
      </c>
      <c r="B37" s="1125">
        <v>51235.690126844456</v>
      </c>
      <c r="C37" s="1126">
        <v>57041.253365508346</v>
      </c>
      <c r="D37" s="1127">
        <v>-10.1778325266857</v>
      </c>
      <c r="E37" s="1125">
        <v>37294.912648277728</v>
      </c>
      <c r="F37" s="1126">
        <v>42849.20837517859</v>
      </c>
      <c r="G37" s="1127">
        <v>-12.9624231987406</v>
      </c>
      <c r="H37" s="1125">
        <v>13940.777478566752</v>
      </c>
      <c r="I37" s="1126">
        <v>14192.044990329743</v>
      </c>
      <c r="J37" s="1127">
        <v>-1.7704813642727399</v>
      </c>
    </row>
    <row r="38" spans="1:10" x14ac:dyDescent="0.2">
      <c r="A38" s="1135" t="s">
        <v>1021</v>
      </c>
      <c r="B38" s="1137">
        <v>3.0858011035460442</v>
      </c>
      <c r="C38" s="1138">
        <v>3.1563373326146671</v>
      </c>
      <c r="D38" s="1127">
        <v>-2.2347493830829399</v>
      </c>
      <c r="E38" s="1137">
        <v>2.8475249155021261</v>
      </c>
      <c r="F38" s="1138">
        <v>2.9441111767057362</v>
      </c>
      <c r="G38" s="1127">
        <v>-3.2806594386725498</v>
      </c>
      <c r="H38" s="1137">
        <v>3.8009365469423924</v>
      </c>
      <c r="I38" s="1138">
        <v>3.8651546553333853</v>
      </c>
      <c r="J38" s="1127">
        <v>-1.66146284217582</v>
      </c>
    </row>
    <row r="39" spans="1:10" x14ac:dyDescent="0.2">
      <c r="A39" s="1139"/>
      <c r="B39" s="1137"/>
      <c r="C39" s="1126"/>
      <c r="D39" s="1127"/>
      <c r="E39" s="1137"/>
      <c r="F39" s="1126"/>
      <c r="G39" s="1127"/>
      <c r="H39" s="1137"/>
      <c r="I39" s="1126"/>
      <c r="J39" s="1127"/>
    </row>
    <row r="40" spans="1:10" x14ac:dyDescent="0.2">
      <c r="A40" s="1139" t="s">
        <v>1022</v>
      </c>
      <c r="B40" s="1137"/>
      <c r="C40" s="1126"/>
      <c r="D40" s="1127"/>
      <c r="E40" s="1137"/>
      <c r="F40" s="1126"/>
      <c r="G40" s="1127"/>
      <c r="H40" s="1137"/>
      <c r="I40" s="1126"/>
      <c r="J40" s="1127"/>
    </row>
    <row r="41" spans="1:10" x14ac:dyDescent="0.2">
      <c r="A41" s="1135" t="s">
        <v>1124</v>
      </c>
      <c r="B41" s="1137">
        <v>4.8398589808394519</v>
      </c>
      <c r="C41" s="1138">
        <v>4.4156866098078016</v>
      </c>
      <c r="D41" s="1127">
        <v>9.6060343161471096</v>
      </c>
      <c r="E41" s="1137">
        <v>5.5239313939735304</v>
      </c>
      <c r="F41" s="1138">
        <v>5.1197823121130233</v>
      </c>
      <c r="G41" s="1127">
        <v>7.8938723801658597</v>
      </c>
      <c r="H41" s="1137">
        <v>2.7867607149242457</v>
      </c>
      <c r="I41" s="1138">
        <v>2.0640668082415043</v>
      </c>
      <c r="J41" s="1127">
        <v>35.013106348938599</v>
      </c>
    </row>
    <row r="42" spans="1:10" x14ac:dyDescent="0.2">
      <c r="A42" s="1135"/>
      <c r="B42" s="1125"/>
      <c r="C42" s="1126"/>
      <c r="D42" s="1127"/>
      <c r="E42" s="1125"/>
      <c r="F42" s="1126"/>
      <c r="G42" s="1127"/>
      <c r="H42" s="1125"/>
      <c r="I42" s="1126"/>
      <c r="J42" s="1127"/>
    </row>
    <row r="43" spans="1:10" x14ac:dyDescent="0.2">
      <c r="A43" s="1140" t="s">
        <v>280</v>
      </c>
      <c r="B43" s="1125"/>
      <c r="C43" s="1126"/>
      <c r="D43" s="1127"/>
      <c r="E43" s="1125"/>
      <c r="F43" s="1126"/>
      <c r="G43" s="1127"/>
      <c r="H43" s="1125"/>
      <c r="I43" s="1126"/>
      <c r="J43" s="1127"/>
    </row>
    <row r="44" spans="1:10" x14ac:dyDescent="0.2">
      <c r="A44" s="1135" t="s">
        <v>1024</v>
      </c>
      <c r="B44" s="1125">
        <v>30699.783056618471</v>
      </c>
      <c r="C44" s="1126">
        <v>35801.838150297255</v>
      </c>
      <c r="D44" s="1127">
        <v>-14.250818832988999</v>
      </c>
      <c r="E44" s="1125">
        <v>21578.438682503824</v>
      </c>
      <c r="F44" s="1126">
        <v>24565.44306108616</v>
      </c>
      <c r="G44" s="1127">
        <v>-12.1593751480673</v>
      </c>
      <c r="H44" s="1125">
        <v>9121.3443741146166</v>
      </c>
      <c r="I44" s="1126">
        <v>11236.395089211075</v>
      </c>
      <c r="J44" s="1127">
        <v>-18.823214191954499</v>
      </c>
    </row>
    <row r="45" spans="1:10" x14ac:dyDescent="0.2">
      <c r="A45" s="1141" t="s">
        <v>1025</v>
      </c>
      <c r="B45" s="1125">
        <v>18103.883144670119</v>
      </c>
      <c r="C45" s="1126">
        <v>22231.118595732012</v>
      </c>
      <c r="D45" s="1127">
        <v>-18.565127226005799</v>
      </c>
      <c r="E45" s="1125">
        <v>12122.40617110894</v>
      </c>
      <c r="F45" s="1126">
        <v>14339.829582890474</v>
      </c>
      <c r="G45" s="1127">
        <v>-15.463387475868201</v>
      </c>
      <c r="H45" s="1125">
        <v>5981.4769735611535</v>
      </c>
      <c r="I45" s="1126">
        <v>7891.2890128415465</v>
      </c>
      <c r="J45" s="1127">
        <v>-24.201521908176801</v>
      </c>
    </row>
    <row r="46" spans="1:10" x14ac:dyDescent="0.2">
      <c r="A46" s="1142" t="s">
        <v>1026</v>
      </c>
      <c r="B46" s="1125">
        <v>14438.562602838099</v>
      </c>
      <c r="C46" s="1126">
        <v>15554.116654771939</v>
      </c>
      <c r="D46" s="1127">
        <v>-7.1720823283885604</v>
      </c>
      <c r="E46" s="1125">
        <v>11549.476585086697</v>
      </c>
      <c r="F46" s="1126">
        <v>12920.645822770564</v>
      </c>
      <c r="G46" s="1127">
        <v>-10.6122345313994</v>
      </c>
      <c r="H46" s="1125">
        <v>2889.0860177514073</v>
      </c>
      <c r="I46" s="1126">
        <v>2633.4708320013715</v>
      </c>
      <c r="J46" s="1127">
        <v>9.7063989714203398</v>
      </c>
    </row>
    <row r="47" spans="1:10" x14ac:dyDescent="0.2">
      <c r="A47" s="1142" t="s">
        <v>1027</v>
      </c>
      <c r="B47" s="1125">
        <v>8547.9820942657443</v>
      </c>
      <c r="C47" s="1126">
        <v>9551.0293634795235</v>
      </c>
      <c r="D47" s="1127">
        <v>-10.5019807922396</v>
      </c>
      <c r="E47" s="1125">
        <v>7143.1266428863755</v>
      </c>
      <c r="F47" s="1126">
        <v>7893.4886367458757</v>
      </c>
      <c r="G47" s="1127">
        <v>-9.5060882252544801</v>
      </c>
      <c r="H47" s="1125">
        <v>1404.855451379369</v>
      </c>
      <c r="I47" s="1126">
        <v>1657.540726733635</v>
      </c>
      <c r="J47" s="1127">
        <v>-15.2445892447065</v>
      </c>
    </row>
    <row r="48" spans="1:10" x14ac:dyDescent="0.2">
      <c r="A48" s="1142" t="s">
        <v>1028</v>
      </c>
      <c r="B48" s="1125">
        <v>5161.4548196451751</v>
      </c>
      <c r="C48" s="1126">
        <v>5677.5757056513985</v>
      </c>
      <c r="D48" s="1127">
        <v>-9.0905152615135005</v>
      </c>
      <c r="E48" s="1125">
        <v>3949.0790214579115</v>
      </c>
      <c r="F48" s="1126">
        <v>4950.0565470547608</v>
      </c>
      <c r="G48" s="1127">
        <v>-20.221537190164501</v>
      </c>
      <c r="H48" s="1125">
        <v>1212.3757981872641</v>
      </c>
      <c r="I48" s="1126">
        <v>727.51915859663848</v>
      </c>
      <c r="J48" s="1127">
        <v>66.645205677593296</v>
      </c>
    </row>
    <row r="49" spans="1:10" x14ac:dyDescent="0.2">
      <c r="A49" s="1142" t="s">
        <v>1029</v>
      </c>
      <c r="B49" s="1125">
        <v>3080.2762305618439</v>
      </c>
      <c r="C49" s="1126">
        <v>3099.933555012693</v>
      </c>
      <c r="D49" s="1127">
        <v>-0.63412083201146396</v>
      </c>
      <c r="E49" s="1125">
        <v>2222.943665813988</v>
      </c>
      <c r="F49" s="1126">
        <v>2728.8025634410519</v>
      </c>
      <c r="G49" s="1127">
        <v>-18.537761009326001</v>
      </c>
      <c r="H49" s="1125">
        <v>857.3325647478564</v>
      </c>
      <c r="I49" s="1126">
        <v>371.13099157164243</v>
      </c>
      <c r="J49" s="1127">
        <v>131.00538198582601</v>
      </c>
    </row>
    <row r="50" spans="1:10" x14ac:dyDescent="0.2">
      <c r="A50" s="1142"/>
      <c r="B50" s="1125"/>
      <c r="C50" s="1126"/>
      <c r="D50" s="1127"/>
      <c r="E50" s="1125"/>
      <c r="F50" s="1126"/>
      <c r="G50" s="1127"/>
      <c r="H50" s="1125"/>
      <c r="I50" s="1126"/>
      <c r="J50" s="1127"/>
    </row>
    <row r="51" spans="1:10" x14ac:dyDescent="0.2">
      <c r="A51" s="1135" t="s">
        <v>1031</v>
      </c>
      <c r="B51" s="1125">
        <v>4808.8497658937204</v>
      </c>
      <c r="C51" s="1126">
        <v>5986.8872728468305</v>
      </c>
      <c r="D51" s="1127">
        <v>-19.676961553895101</v>
      </c>
      <c r="E51" s="1125">
        <v>3108.170072501825</v>
      </c>
      <c r="F51" s="1126">
        <v>3862.768536684639</v>
      </c>
      <c r="G51" s="1127">
        <v>-19.535171652570099</v>
      </c>
      <c r="H51" s="1125">
        <v>1700.6796933918959</v>
      </c>
      <c r="I51" s="1126">
        <v>2124.1187361621901</v>
      </c>
      <c r="J51" s="1127">
        <v>-19.934810402141402</v>
      </c>
    </row>
    <row r="52" spans="1:10" x14ac:dyDescent="0.2">
      <c r="A52" s="1142" t="s">
        <v>1032</v>
      </c>
      <c r="B52" s="1125">
        <v>8878.7659479608374</v>
      </c>
      <c r="C52" s="1126">
        <v>8946.2420798530711</v>
      </c>
      <c r="D52" s="1127">
        <v>-0.75423995114317299</v>
      </c>
      <c r="E52" s="1125">
        <v>7593.5931700614783</v>
      </c>
      <c r="F52" s="1126">
        <v>8260.2424311788272</v>
      </c>
      <c r="G52" s="1127">
        <v>-8.0705774276192894</v>
      </c>
      <c r="H52" s="1125">
        <v>1285.1727778993541</v>
      </c>
      <c r="I52" s="1126">
        <v>685.99964867424455</v>
      </c>
      <c r="J52" s="1127">
        <v>87.343066484518602</v>
      </c>
    </row>
    <row r="53" spans="1:10" x14ac:dyDescent="0.2">
      <c r="A53" s="1142" t="s">
        <v>1033</v>
      </c>
      <c r="B53" s="1125">
        <v>1908.201384319043</v>
      </c>
      <c r="C53" s="1126">
        <v>2569.0962269973697</v>
      </c>
      <c r="D53" s="1127">
        <v>-25.724799084335899</v>
      </c>
      <c r="E53" s="1125">
        <v>1790.0267137182595</v>
      </c>
      <c r="F53" s="1126">
        <v>2329.9565488604517</v>
      </c>
      <c r="G53" s="1127">
        <v>-23.1733864481835</v>
      </c>
      <c r="H53" s="1125">
        <v>118.17467060078312</v>
      </c>
      <c r="I53" s="1126">
        <v>239.13967813691843</v>
      </c>
      <c r="J53" s="1127">
        <v>-50.583411535277399</v>
      </c>
    </row>
    <row r="54" spans="1:10" x14ac:dyDescent="0.2">
      <c r="A54" s="1142" t="s">
        <v>1093</v>
      </c>
      <c r="B54" s="1125">
        <v>8267.8720209680796</v>
      </c>
      <c r="C54" s="1126">
        <v>7987.2328372602433</v>
      </c>
      <c r="D54" s="1127">
        <v>3.5135971296424602</v>
      </c>
      <c r="E54" s="1125">
        <v>6292.1357460960844</v>
      </c>
      <c r="F54" s="1126">
        <v>7036.8581477506468</v>
      </c>
      <c r="G54" s="1127">
        <v>-10.583166322496</v>
      </c>
      <c r="H54" s="1125">
        <v>1975.7362748720043</v>
      </c>
      <c r="I54" s="1126">
        <v>950.37468950959112</v>
      </c>
      <c r="J54" s="1127">
        <v>107.890245466398</v>
      </c>
    </row>
    <row r="55" spans="1:10" x14ac:dyDescent="0.2">
      <c r="A55" s="1142" t="s">
        <v>1094</v>
      </c>
      <c r="B55" s="1125">
        <v>1306.1270795768137</v>
      </c>
      <c r="C55" s="1126">
        <v>1587.8649652084639</v>
      </c>
      <c r="D55" s="1127">
        <v>-17.743189238680799</v>
      </c>
      <c r="E55" s="1125">
        <v>954.65728226870124</v>
      </c>
      <c r="F55" s="1126">
        <v>1420.3520197167009</v>
      </c>
      <c r="G55" s="1127">
        <v>-32.787276040265397</v>
      </c>
      <c r="H55" s="1125">
        <v>351.4697973081125</v>
      </c>
      <c r="I55" s="1126">
        <v>167.51294549176396</v>
      </c>
      <c r="J55" s="1127">
        <v>109.816498824202</v>
      </c>
    </row>
    <row r="56" spans="1:10" x14ac:dyDescent="0.2">
      <c r="A56" s="1142" t="s">
        <v>1095</v>
      </c>
      <c r="B56" s="1125">
        <v>1169.1231985894412</v>
      </c>
      <c r="C56" s="1126">
        <v>1554.3810935420456</v>
      </c>
      <c r="D56" s="1127">
        <v>-24.785292136737102</v>
      </c>
      <c r="E56" s="1125">
        <v>1011.4708587030533</v>
      </c>
      <c r="F56" s="1126">
        <v>1441.851523464265</v>
      </c>
      <c r="G56" s="1127">
        <v>-29.849166696939601</v>
      </c>
      <c r="H56" s="1125">
        <v>157.65233988638789</v>
      </c>
      <c r="I56" s="1126">
        <v>112.52957007778127</v>
      </c>
      <c r="J56" s="1127">
        <v>40.098588999689099</v>
      </c>
    </row>
    <row r="57" spans="1:10" x14ac:dyDescent="0.2">
      <c r="A57" s="1142" t="s">
        <v>1096</v>
      </c>
      <c r="B57" s="1125">
        <v>1595.2038351459271</v>
      </c>
      <c r="C57" s="1126" t="s">
        <v>883</v>
      </c>
      <c r="D57" s="1127" t="s">
        <v>883</v>
      </c>
      <c r="E57" s="1125">
        <v>400.2756726407921</v>
      </c>
      <c r="F57" s="1126" t="s">
        <v>883</v>
      </c>
      <c r="G57" s="1127" t="s">
        <v>883</v>
      </c>
      <c r="H57" s="1125">
        <v>1194.9281625051353</v>
      </c>
      <c r="I57" s="1126" t="s">
        <v>883</v>
      </c>
      <c r="J57" s="1127" t="s">
        <v>883</v>
      </c>
    </row>
    <row r="58" spans="1:10" x14ac:dyDescent="0.2">
      <c r="A58" s="1143" t="s">
        <v>1097</v>
      </c>
      <c r="B58" s="1125">
        <v>199.31804588478923</v>
      </c>
      <c r="C58" s="1126" t="s">
        <v>883</v>
      </c>
      <c r="D58" s="1127" t="s">
        <v>883</v>
      </c>
      <c r="E58" s="1125">
        <v>199.31804588478923</v>
      </c>
      <c r="F58" s="1126" t="s">
        <v>883</v>
      </c>
      <c r="G58" s="1127" t="s">
        <v>883</v>
      </c>
      <c r="H58" s="1125">
        <v>0</v>
      </c>
      <c r="I58" s="1126" t="s">
        <v>883</v>
      </c>
      <c r="J58" s="1127" t="s">
        <v>883</v>
      </c>
    </row>
    <row r="59" spans="1:10" x14ac:dyDescent="0.2">
      <c r="A59" s="1135" t="s">
        <v>1051</v>
      </c>
      <c r="B59" s="1125">
        <v>2628.6418213288925</v>
      </c>
      <c r="C59" s="1126">
        <v>2428.8216372038723</v>
      </c>
      <c r="D59" s="1127">
        <v>8.2270423263792605</v>
      </c>
      <c r="E59" s="1125">
        <v>1588.621713567077</v>
      </c>
      <c r="F59" s="1126">
        <v>2280.3680646838388</v>
      </c>
      <c r="G59" s="1127">
        <v>-30.334855229288099</v>
      </c>
      <c r="H59" s="1125">
        <v>1040.0201077618162</v>
      </c>
      <c r="I59" s="1126">
        <v>148.45357252003566</v>
      </c>
      <c r="J59" s="1127">
        <v>600.56926896889104</v>
      </c>
    </row>
    <row r="60" spans="1:10" x14ac:dyDescent="0.2">
      <c r="A60" s="1135"/>
      <c r="B60" s="1125"/>
      <c r="C60" s="1126"/>
      <c r="D60" s="1127"/>
      <c r="E60" s="1125"/>
      <c r="F60" s="1126"/>
      <c r="G60" s="1127"/>
      <c r="H60" s="1125"/>
      <c r="I60" s="1126"/>
      <c r="J60" s="1127"/>
    </row>
    <row r="61" spans="1:10" x14ac:dyDescent="0.2">
      <c r="A61" s="1140" t="s">
        <v>288</v>
      </c>
      <c r="B61" s="1125"/>
      <c r="C61" s="1126"/>
      <c r="D61" s="1127"/>
      <c r="E61" s="1125"/>
      <c r="F61" s="1126"/>
      <c r="G61" s="1127"/>
      <c r="H61" s="1125"/>
      <c r="I61" s="1126"/>
      <c r="J61" s="1127"/>
    </row>
    <row r="62" spans="1:10" x14ac:dyDescent="0.2">
      <c r="A62" s="1135" t="s">
        <v>1037</v>
      </c>
      <c r="B62" s="1125">
        <v>49346.951671146453</v>
      </c>
      <c r="C62" s="1126">
        <v>52788.911021134838</v>
      </c>
      <c r="D62" s="1127">
        <v>-6.5202317748330598</v>
      </c>
      <c r="E62" s="1125">
        <v>36261.59905669513</v>
      </c>
      <c r="F62" s="1126">
        <v>40248.947835806481</v>
      </c>
      <c r="G62" s="1127">
        <v>-9.9067155627956698</v>
      </c>
      <c r="H62" s="1125">
        <v>13085.352614451363</v>
      </c>
      <c r="I62" s="1126">
        <v>12539.963185328377</v>
      </c>
      <c r="J62" s="1127">
        <v>4.3492107677085201</v>
      </c>
    </row>
    <row r="63" spans="1:10" x14ac:dyDescent="0.2">
      <c r="A63" s="1135" t="s">
        <v>1038</v>
      </c>
      <c r="B63" s="1125">
        <v>3245.8489649744497</v>
      </c>
      <c r="C63" s="1126">
        <v>3931.6397853748599</v>
      </c>
      <c r="D63" s="1127">
        <v>-17.442870095868301</v>
      </c>
      <c r="E63" s="1125">
        <v>2596.8622866296596</v>
      </c>
      <c r="F63" s="1126">
        <v>3088.5604719083381</v>
      </c>
      <c r="G63" s="1127">
        <v>-15.9199792185021</v>
      </c>
      <c r="H63" s="1125">
        <v>648.98667834478942</v>
      </c>
      <c r="I63" s="1126">
        <v>843.07931346652106</v>
      </c>
      <c r="J63" s="1127">
        <v>-23.0218713733674</v>
      </c>
    </row>
    <row r="64" spans="1:10" x14ac:dyDescent="0.2">
      <c r="A64" s="1135" t="s">
        <v>1039</v>
      </c>
      <c r="B64" s="1125">
        <v>2812.7607382901297</v>
      </c>
      <c r="C64" s="1126">
        <v>3336.1123876056299</v>
      </c>
      <c r="D64" s="1127">
        <v>-15.687470579824099</v>
      </c>
      <c r="E64" s="1125">
        <v>2206.8697195684131</v>
      </c>
      <c r="F64" s="1126">
        <v>2601.0540362903362</v>
      </c>
      <c r="G64" s="1127">
        <v>-15.1547915276729</v>
      </c>
      <c r="H64" s="1125">
        <v>605.89101872171693</v>
      </c>
      <c r="I64" s="1126">
        <v>735.05835131529454</v>
      </c>
      <c r="J64" s="1127">
        <v>-17.572391683251901</v>
      </c>
    </row>
    <row r="65" spans="1:10" x14ac:dyDescent="0.2">
      <c r="A65" s="1135" t="s">
        <v>1040</v>
      </c>
      <c r="B65" s="1125">
        <v>693.58874808533881</v>
      </c>
      <c r="C65" s="1126">
        <v>870.30382525022083</v>
      </c>
      <c r="D65" s="1127">
        <v>-20.304986837679898</v>
      </c>
      <c r="E65" s="1125">
        <v>621.73177728959786</v>
      </c>
      <c r="F65" s="1126">
        <v>721.98113766138965</v>
      </c>
      <c r="G65" s="1127">
        <v>-13.8853157156592</v>
      </c>
      <c r="H65" s="1125">
        <v>71.856970795741049</v>
      </c>
      <c r="I65" s="1126">
        <v>148.32268758883231</v>
      </c>
      <c r="J65" s="1127">
        <v>-51.553621388700201</v>
      </c>
    </row>
    <row r="66" spans="1:10" x14ac:dyDescent="0.2">
      <c r="A66" s="1135" t="s">
        <v>1041</v>
      </c>
      <c r="B66" s="1125">
        <v>46842.833743696465</v>
      </c>
      <c r="C66" s="1126">
        <v>49730.800887109515</v>
      </c>
      <c r="D66" s="1127">
        <v>-5.8072001493980103</v>
      </c>
      <c r="E66" s="1125">
        <v>34374.817990654446</v>
      </c>
      <c r="F66" s="1126">
        <v>37992.30349486824</v>
      </c>
      <c r="G66" s="1127">
        <v>-9.5216272019474193</v>
      </c>
      <c r="H66" s="1125">
        <v>12468.015753042086</v>
      </c>
      <c r="I66" s="1126">
        <v>11738.497392241296</v>
      </c>
      <c r="J66" s="1127">
        <v>6.2147508017761703</v>
      </c>
    </row>
    <row r="67" spans="1:10" s="1116" customFormat="1" x14ac:dyDescent="0.2">
      <c r="A67" s="1135"/>
      <c r="B67" s="1125"/>
      <c r="C67" s="1126"/>
      <c r="D67" s="1127"/>
      <c r="E67" s="1125"/>
      <c r="F67" s="1126"/>
      <c r="G67" s="1127"/>
      <c r="H67" s="1125"/>
      <c r="I67" s="1126"/>
      <c r="J67" s="1127"/>
    </row>
    <row r="68" spans="1:10" s="1116" customFormat="1" x14ac:dyDescent="0.2">
      <c r="A68" s="1135" t="s">
        <v>1042</v>
      </c>
      <c r="B68" s="1125">
        <v>2221.8553280024548</v>
      </c>
      <c r="C68" s="1126">
        <v>4550.9697592138573</v>
      </c>
      <c r="D68" s="1127">
        <v>-51.178420302527698</v>
      </c>
      <c r="E68" s="1125">
        <v>1822.4771721844929</v>
      </c>
      <c r="F68" s="1126">
        <v>3379.0284126367956</v>
      </c>
      <c r="G68" s="1127">
        <v>-46.065053334004403</v>
      </c>
      <c r="H68" s="1125">
        <v>399.37815581796241</v>
      </c>
      <c r="I68" s="1126">
        <v>1171.9413465770624</v>
      </c>
      <c r="J68" s="1127">
        <v>-65.921660074163</v>
      </c>
    </row>
    <row r="69" spans="1:10" s="1116" customFormat="1" x14ac:dyDescent="0.2">
      <c r="A69" s="1135" t="s">
        <v>1043</v>
      </c>
      <c r="B69" s="1125">
        <v>1123.0962211649955</v>
      </c>
      <c r="C69" s="1126">
        <v>2980.8548006196347</v>
      </c>
      <c r="D69" s="1127">
        <v>-62.323014830124002</v>
      </c>
      <c r="E69" s="1125">
        <v>1006.4612714822231</v>
      </c>
      <c r="F69" s="1126">
        <v>2407.8572957590113</v>
      </c>
      <c r="G69" s="1127">
        <v>-58.200958451528003</v>
      </c>
      <c r="H69" s="1125">
        <v>116.63494968277246</v>
      </c>
      <c r="I69" s="1126">
        <v>572.99750486062487</v>
      </c>
      <c r="J69" s="1127">
        <v>-79.644771802079205</v>
      </c>
    </row>
    <row r="70" spans="1:10" s="1116" customFormat="1" x14ac:dyDescent="0.2">
      <c r="A70" s="1135" t="s">
        <v>1044</v>
      </c>
      <c r="B70" s="1125">
        <v>490.909446970141</v>
      </c>
      <c r="C70" s="1126">
        <v>659.36167180439247</v>
      </c>
      <c r="D70" s="1127">
        <v>-25.547773253678699</v>
      </c>
      <c r="E70" s="1125">
        <v>490.909446970141</v>
      </c>
      <c r="F70" s="1126">
        <v>638.29883396849209</v>
      </c>
      <c r="G70" s="1127">
        <v>-23.090969175360701</v>
      </c>
      <c r="H70" s="1125">
        <v>0</v>
      </c>
      <c r="I70" s="1126">
        <v>21.06283783590024</v>
      </c>
      <c r="J70" s="1127">
        <v>-100</v>
      </c>
    </row>
    <row r="71" spans="1:10" x14ac:dyDescent="0.2">
      <c r="A71" s="1135" t="s">
        <v>1045</v>
      </c>
      <c r="B71" s="1125">
        <v>738.67345575053912</v>
      </c>
      <c r="C71" s="1126">
        <v>1192.1737177658226</v>
      </c>
      <c r="D71" s="1127">
        <v>-38.0397802146788</v>
      </c>
      <c r="E71" s="1125">
        <v>455.93024961534917</v>
      </c>
      <c r="F71" s="1126">
        <v>612.16563055195411</v>
      </c>
      <c r="G71" s="1127">
        <v>-25.521749856446</v>
      </c>
      <c r="H71" s="1125">
        <v>282.74320613518995</v>
      </c>
      <c r="I71" s="1126">
        <v>580.00808721386966</v>
      </c>
      <c r="J71" s="1127">
        <v>-51.251851074460497</v>
      </c>
    </row>
    <row r="72" spans="1:10" x14ac:dyDescent="0.2">
      <c r="A72" s="1144"/>
      <c r="B72" s="1379"/>
      <c r="C72" s="1380"/>
      <c r="D72" s="1147"/>
      <c r="E72" s="1379"/>
      <c r="F72" s="1380"/>
      <c r="G72" s="1147"/>
      <c r="H72" s="1379"/>
      <c r="I72" s="1380"/>
      <c r="J72" s="1147"/>
    </row>
    <row r="73" spans="1:10" x14ac:dyDescent="0.2">
      <c r="A73" s="1135"/>
      <c r="B73" s="1125"/>
      <c r="C73" s="1126"/>
      <c r="D73" s="1127"/>
      <c r="E73" s="1125"/>
      <c r="F73" s="1126"/>
      <c r="G73" s="1127"/>
      <c r="H73" s="1125"/>
      <c r="I73" s="1126"/>
      <c r="J73" s="1127"/>
    </row>
    <row r="74" spans="1:10" x14ac:dyDescent="0.2">
      <c r="A74" s="1135" t="s">
        <v>1046</v>
      </c>
      <c r="B74" s="1125">
        <v>2235.9300241721335</v>
      </c>
      <c r="C74" s="1126">
        <v>2936.7914439147976</v>
      </c>
      <c r="D74" s="1127">
        <v>-23.8648686203063</v>
      </c>
      <c r="E74" s="1125">
        <v>2167.5584950357002</v>
      </c>
      <c r="F74" s="1126">
        <v>2881.5907950095311</v>
      </c>
      <c r="G74" s="1127">
        <v>-24.779101224588299</v>
      </c>
      <c r="H74" s="1125">
        <v>68.371529136433011</v>
      </c>
      <c r="I74" s="1126">
        <v>55.200648905266817</v>
      </c>
      <c r="J74" s="1127">
        <v>23.8600097867863</v>
      </c>
    </row>
    <row r="75" spans="1:10" x14ac:dyDescent="0.2">
      <c r="A75" s="1142" t="s">
        <v>1047</v>
      </c>
      <c r="B75" s="1125">
        <v>7476.1617844018374</v>
      </c>
      <c r="C75" s="1126">
        <v>7412.7419562856448</v>
      </c>
      <c r="D75" s="1127">
        <v>0.85555154206353601</v>
      </c>
      <c r="E75" s="1125">
        <v>6286.9443078026861</v>
      </c>
      <c r="F75" s="1126">
        <v>6833.6709570491321</v>
      </c>
      <c r="G75" s="1127">
        <v>-8.0004825032215106</v>
      </c>
      <c r="H75" s="1125">
        <v>1189.2174765991476</v>
      </c>
      <c r="I75" s="1126">
        <v>579.07099923651185</v>
      </c>
      <c r="J75" s="1127">
        <v>105.366436614352</v>
      </c>
    </row>
    <row r="76" spans="1:10" x14ac:dyDescent="0.2">
      <c r="A76" s="1142" t="s">
        <v>1048</v>
      </c>
      <c r="B76" s="1125">
        <v>633.32466435987999</v>
      </c>
      <c r="C76" s="1126">
        <v>859.03869286108386</v>
      </c>
      <c r="D76" s="1127">
        <v>-26.2751876460243</v>
      </c>
      <c r="E76" s="1125">
        <v>482.53726223875805</v>
      </c>
      <c r="F76" s="1126">
        <v>825.33612224428884</v>
      </c>
      <c r="G76" s="1127">
        <v>-41.534454965254398</v>
      </c>
      <c r="H76" s="1125">
        <v>150.787402121122</v>
      </c>
      <c r="I76" s="1126">
        <v>33.702570616796201</v>
      </c>
      <c r="J76" s="1127">
        <v>347.40623448460298</v>
      </c>
    </row>
    <row r="77" spans="1:10" x14ac:dyDescent="0.2">
      <c r="A77" s="1142" t="s">
        <v>1049</v>
      </c>
      <c r="B77" s="1125">
        <v>404.68180839668122</v>
      </c>
      <c r="C77" s="1126">
        <v>464.80411710193033</v>
      </c>
      <c r="D77" s="1127">
        <v>-12.9349776590005</v>
      </c>
      <c r="E77" s="1125">
        <v>292.20483258024734</v>
      </c>
      <c r="F77" s="1126">
        <v>364.58187360590949</v>
      </c>
      <c r="G77" s="1127">
        <v>-19.8520678797919</v>
      </c>
      <c r="H77" s="1125">
        <v>112.47697581643394</v>
      </c>
      <c r="I77" s="1126">
        <v>100.22224349602109</v>
      </c>
      <c r="J77" s="1127">
        <v>12.227557369436999</v>
      </c>
    </row>
    <row r="78" spans="1:10" x14ac:dyDescent="0.2">
      <c r="A78" s="1142" t="s">
        <v>1050</v>
      </c>
      <c r="B78" s="1125">
        <v>962.26547665447254</v>
      </c>
      <c r="C78" s="1126">
        <v>1195.9178424530287</v>
      </c>
      <c r="D78" s="1127">
        <v>-19.537493087258898</v>
      </c>
      <c r="E78" s="1125">
        <v>903.15158699376434</v>
      </c>
      <c r="F78" s="1126">
        <v>787.58419324982026</v>
      </c>
      <c r="G78" s="1127">
        <v>14.673655811587199</v>
      </c>
      <c r="H78" s="1125">
        <v>59.113889660708224</v>
      </c>
      <c r="I78" s="1126">
        <v>408.33364920320855</v>
      </c>
      <c r="J78" s="1127">
        <v>-85.523140261387098</v>
      </c>
    </row>
    <row r="79" spans="1:10" x14ac:dyDescent="0.2">
      <c r="A79" s="1142" t="s">
        <v>1051</v>
      </c>
      <c r="B79" s="1125">
        <v>2329.4445678929187</v>
      </c>
      <c r="C79" s="1126">
        <v>4053.6573403952448</v>
      </c>
      <c r="D79" s="1127">
        <v>-42.534744003157599</v>
      </c>
      <c r="E79" s="1125">
        <v>2131.9347813586446</v>
      </c>
      <c r="F79" s="1126">
        <v>2402.6007649676503</v>
      </c>
      <c r="G79" s="1127">
        <v>-11.2655413897968</v>
      </c>
      <c r="H79" s="1125">
        <v>197.50978653427359</v>
      </c>
      <c r="I79" s="1126">
        <v>1651.0565754275942</v>
      </c>
      <c r="J79" s="1127">
        <v>-88.037370162005402</v>
      </c>
    </row>
    <row r="80" spans="1:10" x14ac:dyDescent="0.2">
      <c r="A80" s="1142"/>
      <c r="B80" s="1125"/>
      <c r="C80" s="1126"/>
      <c r="D80" s="1127"/>
      <c r="E80" s="1125"/>
      <c r="F80" s="1126"/>
      <c r="G80" s="1127"/>
      <c r="H80" s="1125"/>
      <c r="I80" s="1126"/>
      <c r="J80" s="1127"/>
    </row>
    <row r="81" spans="1:10" x14ac:dyDescent="0.2">
      <c r="A81" s="1141" t="s">
        <v>1052</v>
      </c>
      <c r="B81" s="1125"/>
      <c r="C81" s="1126"/>
      <c r="D81" s="1127"/>
      <c r="E81" s="1125"/>
      <c r="F81" s="1126"/>
      <c r="G81" s="1127"/>
      <c r="H81" s="1125"/>
      <c r="I81" s="1126"/>
      <c r="J81" s="1127"/>
    </row>
    <row r="82" spans="1:10" x14ac:dyDescent="0.2">
      <c r="A82" s="1135" t="s">
        <v>1098</v>
      </c>
      <c r="B82" s="1145">
        <v>34.090788591389547</v>
      </c>
      <c r="C82" s="1146">
        <v>35.329735475157328</v>
      </c>
      <c r="D82" s="1127">
        <v>-1.2389468837677799</v>
      </c>
      <c r="E82" s="1145">
        <v>31.828947043670215</v>
      </c>
      <c r="F82" s="1146">
        <v>31.352318102317113</v>
      </c>
      <c r="G82" s="1127">
        <v>0.47662894135310202</v>
      </c>
      <c r="H82" s="1145">
        <v>40.879226292190481</v>
      </c>
      <c r="I82" s="1146">
        <v>48.613971442571753</v>
      </c>
      <c r="J82" s="1127">
        <v>-7.7347451503812703</v>
      </c>
    </row>
    <row r="83" spans="1:10" x14ac:dyDescent="0.2">
      <c r="A83" s="1135" t="s">
        <v>1099</v>
      </c>
      <c r="B83" s="1145">
        <v>65.909211408610545</v>
      </c>
      <c r="C83" s="1146">
        <v>64.670264524842679</v>
      </c>
      <c r="D83" s="1127">
        <v>1.2389468837678701</v>
      </c>
      <c r="E83" s="1145">
        <v>68.171052956329817</v>
      </c>
      <c r="F83" s="1146">
        <v>68.647681897682887</v>
      </c>
      <c r="G83" s="1127">
        <v>-0.47662894135306999</v>
      </c>
      <c r="H83" s="1145">
        <v>59.120773707809526</v>
      </c>
      <c r="I83" s="1146">
        <v>51.386028557428268</v>
      </c>
      <c r="J83" s="1127">
        <v>7.7347451503812596</v>
      </c>
    </row>
    <row r="84" spans="1:10" x14ac:dyDescent="0.2">
      <c r="A84" s="1135" t="s">
        <v>1055</v>
      </c>
      <c r="B84" s="1137">
        <v>5.794274448022013</v>
      </c>
      <c r="C84" s="1138">
        <v>5.5922945822274812</v>
      </c>
      <c r="D84" s="1127">
        <v>3.61175297232072</v>
      </c>
      <c r="E84" s="1137">
        <v>5.9607012144442493</v>
      </c>
      <c r="F84" s="1138">
        <v>5.9105540198914186</v>
      </c>
      <c r="G84" s="1127">
        <v>0.848434755592538</v>
      </c>
      <c r="H84" s="1137">
        <v>5.2947798053746142</v>
      </c>
      <c r="I84" s="1138">
        <v>4.5293351106733812</v>
      </c>
      <c r="J84" s="1127">
        <v>16.8997143288749</v>
      </c>
    </row>
    <row r="85" spans="1:10" x14ac:dyDescent="0.2">
      <c r="A85" s="1135"/>
      <c r="B85" s="1125"/>
      <c r="C85" s="1126"/>
      <c r="D85" s="1127"/>
      <c r="E85" s="1125"/>
      <c r="F85" s="1126"/>
      <c r="G85" s="1127"/>
      <c r="H85" s="1125"/>
      <c r="I85" s="1126"/>
      <c r="J85" s="1127"/>
    </row>
    <row r="86" spans="1:10" x14ac:dyDescent="0.2">
      <c r="A86" s="1135" t="s">
        <v>1056</v>
      </c>
      <c r="B86" s="1125">
        <v>4183.4943663289232</v>
      </c>
      <c r="C86" s="1126">
        <v>5289.2916033666543</v>
      </c>
      <c r="D86" s="1127">
        <v>-20.906339070696902</v>
      </c>
      <c r="E86" s="1125">
        <v>2387.6814491140349</v>
      </c>
      <c r="F86" s="1126">
        <v>2575.384075813281</v>
      </c>
      <c r="G86" s="1127">
        <v>-7.2883352996570601</v>
      </c>
      <c r="H86" s="1125">
        <v>1795.8129172148883</v>
      </c>
      <c r="I86" s="1126">
        <v>2713.9075275533746</v>
      </c>
      <c r="J86" s="1127">
        <v>-33.829251771380797</v>
      </c>
    </row>
    <row r="87" spans="1:10" x14ac:dyDescent="0.2">
      <c r="A87" s="1135" t="s">
        <v>1057</v>
      </c>
      <c r="B87" s="1125">
        <v>54748.164940486065</v>
      </c>
      <c r="C87" s="1126">
        <v>59477.745607890829</v>
      </c>
      <c r="D87" s="1127">
        <v>-7.95184924893538</v>
      </c>
      <c r="E87" s="1125">
        <v>41815.805186345664</v>
      </c>
      <c r="F87" s="1126">
        <v>47268.080409609</v>
      </c>
      <c r="G87" s="1127">
        <v>-11.534792985066799</v>
      </c>
      <c r="H87" s="1125">
        <v>12932.359754140442</v>
      </c>
      <c r="I87" s="1126">
        <v>12209.665198281809</v>
      </c>
      <c r="J87" s="1127">
        <v>5.9190366330465203</v>
      </c>
    </row>
    <row r="88" spans="1:10" x14ac:dyDescent="0.2">
      <c r="A88" s="1135"/>
      <c r="B88" s="1125"/>
      <c r="C88" s="1126"/>
      <c r="D88" s="1127"/>
      <c r="E88" s="1125"/>
      <c r="F88" s="1126"/>
      <c r="G88" s="1127"/>
      <c r="H88" s="1125"/>
      <c r="I88" s="1126"/>
      <c r="J88" s="1127"/>
    </row>
    <row r="89" spans="1:10" x14ac:dyDescent="0.2">
      <c r="A89" s="1135" t="s">
        <v>1058</v>
      </c>
      <c r="B89" s="1125">
        <v>14766.830617891255</v>
      </c>
      <c r="C89" s="1126">
        <v>16516.881497218747</v>
      </c>
      <c r="D89" s="1127">
        <v>-10.595528457488699</v>
      </c>
      <c r="E89" s="1125">
        <v>8370.095106985149</v>
      </c>
      <c r="F89" s="1126">
        <v>9719.9881593026312</v>
      </c>
      <c r="G89" s="1127">
        <v>-13.8878055219188</v>
      </c>
      <c r="H89" s="1125">
        <v>6396.7355109061136</v>
      </c>
      <c r="I89" s="1126">
        <v>6796.8933379161062</v>
      </c>
      <c r="J89" s="1127">
        <v>-5.8873636397636799</v>
      </c>
    </row>
    <row r="90" spans="1:10" x14ac:dyDescent="0.2">
      <c r="A90" s="1135" t="s">
        <v>1059</v>
      </c>
      <c r="B90" s="1125">
        <v>44164.828688923742</v>
      </c>
      <c r="C90" s="1126">
        <v>48250.155714038709</v>
      </c>
      <c r="D90" s="1127">
        <v>-8.4669716908837103</v>
      </c>
      <c r="E90" s="1125">
        <v>35833.391528474531</v>
      </c>
      <c r="F90" s="1126">
        <v>40123.476326119686</v>
      </c>
      <c r="G90" s="1127">
        <v>-10.6922061358188</v>
      </c>
      <c r="H90" s="1125">
        <v>8331.4371604492153</v>
      </c>
      <c r="I90" s="1126">
        <v>8126.6793879190773</v>
      </c>
      <c r="J90" s="1127">
        <v>2.5195748811565801</v>
      </c>
    </row>
    <row r="91" spans="1:10" x14ac:dyDescent="0.2">
      <c r="A91" s="1135"/>
      <c r="B91" s="1125"/>
      <c r="C91" s="1126"/>
      <c r="D91" s="1127"/>
      <c r="E91" s="1125"/>
      <c r="F91" s="1126"/>
      <c r="G91" s="1127"/>
      <c r="H91" s="1125"/>
      <c r="I91" s="1126"/>
      <c r="J91" s="1127"/>
    </row>
    <row r="92" spans="1:10" x14ac:dyDescent="0.2">
      <c r="A92" s="1135" t="s">
        <v>1060</v>
      </c>
      <c r="B92" s="1125">
        <v>42671.380724273702</v>
      </c>
      <c r="C92" s="1126">
        <v>46748.899822708656</v>
      </c>
      <c r="D92" s="1127">
        <v>-8.7221712465932004</v>
      </c>
      <c r="E92" s="1125">
        <v>34788.333452554172</v>
      </c>
      <c r="F92" s="1126">
        <v>39163.066871306721</v>
      </c>
      <c r="G92" s="1127">
        <v>-11.170558815345901</v>
      </c>
      <c r="H92" s="1125">
        <v>7883.0472717195307</v>
      </c>
      <c r="I92" s="1126">
        <v>7585.8329514019415</v>
      </c>
      <c r="J92" s="1127">
        <v>3.9180182614311398</v>
      </c>
    </row>
    <row r="93" spans="1:10" x14ac:dyDescent="0.2">
      <c r="A93" s="1135"/>
      <c r="B93" s="1125"/>
      <c r="C93" s="1126"/>
      <c r="D93" s="1127"/>
      <c r="E93" s="1125"/>
      <c r="F93" s="1126"/>
      <c r="G93" s="1127"/>
      <c r="H93" s="1125"/>
      <c r="I93" s="1126"/>
      <c r="J93" s="1127"/>
    </row>
    <row r="94" spans="1:10" x14ac:dyDescent="0.2">
      <c r="A94" s="1135" t="s">
        <v>1100</v>
      </c>
      <c r="B94" s="1125">
        <v>50.586180388452789</v>
      </c>
      <c r="C94" s="1126">
        <v>49.537880174985141</v>
      </c>
      <c r="D94" s="1127">
        <v>2.1161588056749401</v>
      </c>
      <c r="E94" s="1125">
        <v>49.531775171103</v>
      </c>
      <c r="F94" s="1126">
        <v>49.237834135623707</v>
      </c>
      <c r="G94" s="1127">
        <v>0.596982057881838</v>
      </c>
      <c r="H94" s="1125">
        <v>53.116979519868323</v>
      </c>
      <c r="I94" s="1126">
        <v>50.540008444483661</v>
      </c>
      <c r="J94" s="1127">
        <v>5.0988734562942701</v>
      </c>
    </row>
    <row r="95" spans="1:10" x14ac:dyDescent="0.2">
      <c r="A95" s="1144" t="s">
        <v>1062</v>
      </c>
      <c r="B95" s="1528">
        <v>2.0264038827749222</v>
      </c>
      <c r="C95" s="1529">
        <v>1.983399861793572</v>
      </c>
      <c r="D95" s="1147">
        <v>2.1681972359553399</v>
      </c>
      <c r="E95" s="1528">
        <v>1.9233328416168682</v>
      </c>
      <c r="F95" s="1529">
        <v>1.9295123182238318</v>
      </c>
      <c r="G95" s="1147">
        <v>-0.32026106019639111</v>
      </c>
      <c r="H95" s="1528">
        <v>2.4440737386173588</v>
      </c>
      <c r="I95" s="1529">
        <v>2.1874383351501003</v>
      </c>
      <c r="J95" s="1147">
        <v>11.73223488604758</v>
      </c>
    </row>
    <row r="96" spans="1:10" x14ac:dyDescent="0.2">
      <c r="A96" s="1052" t="s">
        <v>1030</v>
      </c>
    </row>
    <row r="97" spans="1:11" x14ac:dyDescent="0.2">
      <c r="A97" s="1055" t="s">
        <v>1063</v>
      </c>
    </row>
    <row r="98" spans="1:11" s="1267" customFormat="1" ht="12.75" x14ac:dyDescent="0.2">
      <c r="A98" s="897" t="s">
        <v>882</v>
      </c>
      <c r="B98" s="64"/>
      <c r="C98" s="64"/>
      <c r="D98" s="65"/>
      <c r="E98" s="69"/>
      <c r="F98" s="66"/>
      <c r="G98" s="65"/>
      <c r="H98" s="70"/>
      <c r="I98" s="94"/>
      <c r="J98" s="65"/>
      <c r="K98" s="119"/>
    </row>
    <row r="99" spans="1:11" x14ac:dyDescent="0.2">
      <c r="A99" s="897" t="s">
        <v>1065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82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9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K99"/>
  <sheetViews>
    <sheetView showGridLines="0" zoomScaleNormal="100" workbookViewId="0">
      <selection activeCell="N32" sqref="N32"/>
    </sheetView>
  </sheetViews>
  <sheetFormatPr defaultColWidth="9.140625" defaultRowHeight="12" x14ac:dyDescent="0.2"/>
  <cols>
    <col min="1" max="1" width="33.7109375" style="1132" customWidth="1"/>
    <col min="2" max="3" width="10.28515625" style="1119" customWidth="1"/>
    <col min="4" max="5" width="10.28515625" style="1116" customWidth="1"/>
    <col min="6" max="6" width="10.28515625" style="1119" customWidth="1"/>
    <col min="7" max="8" width="10.28515625" style="1116" customWidth="1"/>
    <col min="9" max="9" width="10.28515625" style="1119" customWidth="1"/>
    <col min="10" max="10" width="10.28515625" style="1116" customWidth="1"/>
    <col min="11" max="16384" width="9.140625" style="1119"/>
  </cols>
  <sheetData>
    <row r="1" spans="1:10" s="1114" customFormat="1" ht="15.75" customHeight="1" x14ac:dyDescent="0.25">
      <c r="A1" s="1474" t="str">
        <f>CONCATENATE('List of Tables'!A73,":  ",'List of Tables'!C73)</f>
        <v>TABLE 60:  Lāna'i Visitor Characteristics 2016 vs. 2015</v>
      </c>
      <c r="B1" s="1474"/>
      <c r="C1" s="1474"/>
      <c r="D1" s="1474"/>
      <c r="E1" s="1474"/>
      <c r="F1" s="1474"/>
      <c r="G1" s="1474"/>
      <c r="H1" s="1474"/>
      <c r="I1" s="1474"/>
      <c r="J1" s="1474"/>
    </row>
    <row r="2" spans="1:10" s="1114" customFormat="1" ht="15.75" x14ac:dyDescent="0.25">
      <c r="A2" s="1474" t="s">
        <v>817</v>
      </c>
      <c r="B2" s="1474"/>
      <c r="C2" s="1474"/>
      <c r="D2" s="1474"/>
      <c r="E2" s="1474"/>
      <c r="F2" s="1474"/>
      <c r="G2" s="1474"/>
      <c r="H2" s="1474"/>
      <c r="I2" s="1474"/>
      <c r="J2" s="1474"/>
    </row>
    <row r="3" spans="1:10" s="1114" customFormat="1" ht="14.25" x14ac:dyDescent="0.2">
      <c r="A3" s="1115"/>
      <c r="B3" s="1116"/>
      <c r="C3" s="1117"/>
      <c r="D3" s="1116"/>
      <c r="E3" s="1118"/>
      <c r="F3" s="1117"/>
      <c r="G3" s="1116"/>
      <c r="H3" s="1118"/>
      <c r="I3" s="1117"/>
      <c r="J3" s="1118"/>
    </row>
    <row r="4" spans="1:10" x14ac:dyDescent="0.2">
      <c r="A4" s="1472" t="s">
        <v>530</v>
      </c>
      <c r="B4" s="1475" t="s">
        <v>245</v>
      </c>
      <c r="C4" s="1476"/>
      <c r="D4" s="1477"/>
      <c r="E4" s="1475" t="s">
        <v>234</v>
      </c>
      <c r="F4" s="1476"/>
      <c r="G4" s="1477"/>
      <c r="H4" s="1475" t="s">
        <v>235</v>
      </c>
      <c r="I4" s="1476"/>
      <c r="J4" s="1477"/>
    </row>
    <row r="5" spans="1:10" s="1120" customFormat="1" x14ac:dyDescent="0.2">
      <c r="A5" s="1473" t="s">
        <v>230</v>
      </c>
      <c r="B5" s="1148">
        <v>2016</v>
      </c>
      <c r="C5" s="1149">
        <v>2015</v>
      </c>
      <c r="D5" s="1150" t="s">
        <v>787</v>
      </c>
      <c r="E5" s="1148">
        <v>2016</v>
      </c>
      <c r="F5" s="1149">
        <v>2015</v>
      </c>
      <c r="G5" s="1150" t="s">
        <v>787</v>
      </c>
      <c r="H5" s="1148">
        <v>2016</v>
      </c>
      <c r="I5" s="1149">
        <v>2015</v>
      </c>
      <c r="J5" s="1150" t="s">
        <v>787</v>
      </c>
    </row>
    <row r="6" spans="1:10" s="1120" customFormat="1" ht="19.5" customHeight="1" x14ac:dyDescent="0.2">
      <c r="A6" s="1046" t="s">
        <v>559</v>
      </c>
      <c r="B6" s="1122">
        <v>221144.74331699748</v>
      </c>
      <c r="C6" s="1123">
        <v>162933.4686063189</v>
      </c>
      <c r="D6" s="1124">
        <v>35.727021101679902</v>
      </c>
      <c r="E6" s="1122">
        <v>194986.93157730071</v>
      </c>
      <c r="F6" s="1123">
        <v>141046.54486703267</v>
      </c>
      <c r="G6" s="1124">
        <v>38.242969199365099</v>
      </c>
      <c r="H6" s="1122">
        <v>26157.811739696634</v>
      </c>
      <c r="I6" s="1123">
        <v>21886.923739286165</v>
      </c>
      <c r="J6" s="1124">
        <v>19.5134229519171</v>
      </c>
    </row>
    <row r="7" spans="1:10" s="1120" customFormat="1" x14ac:dyDescent="0.2">
      <c r="A7" s="1046" t="s">
        <v>364</v>
      </c>
      <c r="B7" s="1125">
        <v>63024.452449297743</v>
      </c>
      <c r="C7" s="1126">
        <v>58390.273143662169</v>
      </c>
      <c r="D7" s="1127">
        <v>7.9365604168929602</v>
      </c>
      <c r="E7" s="1125">
        <v>49299.475809996067</v>
      </c>
      <c r="F7" s="1126">
        <v>44333.590463054206</v>
      </c>
      <c r="G7" s="1127">
        <v>11.2011801775456</v>
      </c>
      <c r="H7" s="1125">
        <v>13724.976639301576</v>
      </c>
      <c r="I7" s="1126">
        <v>14056.682680607948</v>
      </c>
      <c r="J7" s="1127">
        <v>-2.3597746982222199</v>
      </c>
    </row>
    <row r="8" spans="1:10" s="1120" customFormat="1" x14ac:dyDescent="0.2">
      <c r="A8" s="1121" t="s">
        <v>994</v>
      </c>
      <c r="B8" s="1125">
        <v>604.22061015573081</v>
      </c>
      <c r="C8" s="1126">
        <v>446.3930646748463</v>
      </c>
      <c r="D8" s="1127">
        <v>35.3561822462108</v>
      </c>
      <c r="E8" s="1125">
        <v>532.75117917295279</v>
      </c>
      <c r="F8" s="1126">
        <v>386.42889004666483</v>
      </c>
      <c r="G8" s="1127">
        <v>37.865256168765796</v>
      </c>
      <c r="H8" s="1125">
        <v>71.469430982777681</v>
      </c>
      <c r="I8" s="1126">
        <v>59.964174628181276</v>
      </c>
      <c r="J8" s="1127">
        <v>19.186883544944699</v>
      </c>
    </row>
    <row r="9" spans="1:10" s="1120" customFormat="1" x14ac:dyDescent="0.2">
      <c r="A9" s="1121" t="s">
        <v>1101</v>
      </c>
      <c r="B9" s="1125">
        <v>0</v>
      </c>
      <c r="C9" s="1126">
        <v>0</v>
      </c>
      <c r="D9" s="1127">
        <v>0</v>
      </c>
      <c r="E9" s="1125">
        <v>0</v>
      </c>
      <c r="F9" s="1126">
        <v>0</v>
      </c>
      <c r="G9" s="1127">
        <v>0</v>
      </c>
      <c r="H9" s="1125">
        <v>0</v>
      </c>
      <c r="I9" s="1126">
        <v>0</v>
      </c>
      <c r="J9" s="1127">
        <v>0</v>
      </c>
    </row>
    <row r="10" spans="1:10" s="1120" customFormat="1" x14ac:dyDescent="0.2">
      <c r="A10" s="1128"/>
      <c r="B10" s="1125"/>
      <c r="C10" s="1126"/>
      <c r="D10" s="1127"/>
      <c r="E10" s="1125"/>
      <c r="F10" s="1126"/>
      <c r="G10" s="1127"/>
      <c r="H10" s="1125"/>
      <c r="I10" s="1126"/>
      <c r="J10" s="1127"/>
    </row>
    <row r="11" spans="1:10" s="1120" customFormat="1" x14ac:dyDescent="0.2">
      <c r="A11" s="1129" t="s">
        <v>260</v>
      </c>
      <c r="B11" s="1125"/>
      <c r="C11" s="1126"/>
      <c r="D11" s="1127"/>
      <c r="E11" s="1125"/>
      <c r="F11" s="1126"/>
      <c r="G11" s="1127"/>
      <c r="H11" s="1125"/>
      <c r="I11" s="1126"/>
      <c r="J11" s="1127"/>
    </row>
    <row r="12" spans="1:10" x14ac:dyDescent="0.2">
      <c r="A12" s="1130" t="s">
        <v>995</v>
      </c>
      <c r="B12" s="1125">
        <v>30018.716096503893</v>
      </c>
      <c r="C12" s="1126">
        <v>32451.682307444426</v>
      </c>
      <c r="D12" s="1127">
        <v>-7.4971959477811403</v>
      </c>
      <c r="E12" s="1125">
        <v>19094.619530587333</v>
      </c>
      <c r="F12" s="1126">
        <v>19903.300588796581</v>
      </c>
      <c r="G12" s="1127">
        <v>-4.0630500182690703</v>
      </c>
      <c r="H12" s="1125">
        <v>10924.096565916563</v>
      </c>
      <c r="I12" s="1126">
        <v>12548.381718647821</v>
      </c>
      <c r="J12" s="1127">
        <v>-12.9441802867492</v>
      </c>
    </row>
    <row r="13" spans="1:10" x14ac:dyDescent="0.2">
      <c r="A13" s="1130" t="s">
        <v>996</v>
      </c>
      <c r="B13" s="1125">
        <v>0</v>
      </c>
      <c r="C13" s="1126">
        <v>0</v>
      </c>
      <c r="D13" s="1127">
        <v>0</v>
      </c>
      <c r="E13" s="1125">
        <v>0</v>
      </c>
      <c r="F13" s="1126">
        <v>0</v>
      </c>
      <c r="G13" s="1127">
        <v>0</v>
      </c>
      <c r="H13" s="1125">
        <v>0</v>
      </c>
      <c r="I13" s="1126">
        <v>0</v>
      </c>
      <c r="J13" s="1127">
        <v>0</v>
      </c>
    </row>
    <row r="14" spans="1:10" x14ac:dyDescent="0.2">
      <c r="A14" s="1131"/>
      <c r="B14" s="1125"/>
      <c r="C14" s="1126"/>
      <c r="D14" s="1127"/>
      <c r="E14" s="1125"/>
      <c r="F14" s="1126"/>
      <c r="G14" s="1127"/>
      <c r="H14" s="1125"/>
      <c r="I14" s="1126"/>
      <c r="J14" s="1127"/>
    </row>
    <row r="15" spans="1:10" x14ac:dyDescent="0.2">
      <c r="A15" s="1121" t="s">
        <v>998</v>
      </c>
      <c r="B15" s="1125">
        <v>19163.355792354534</v>
      </c>
      <c r="C15" s="1126">
        <v>20565.80469356398</v>
      </c>
      <c r="D15" s="1127">
        <v>-6.81932422341995</v>
      </c>
      <c r="E15" s="1125">
        <v>12422.383518334207</v>
      </c>
      <c r="F15" s="1126">
        <v>13503.730188366028</v>
      </c>
      <c r="G15" s="1127">
        <v>-8.0077627066589407</v>
      </c>
      <c r="H15" s="1125">
        <v>6740.9722740202997</v>
      </c>
      <c r="I15" s="1126">
        <v>7062.0745051979811</v>
      </c>
      <c r="J15" s="1127">
        <v>-4.5468541990223503</v>
      </c>
    </row>
    <row r="16" spans="1:10" x14ac:dyDescent="0.2">
      <c r="A16" s="1133" t="s">
        <v>999</v>
      </c>
      <c r="B16" s="1125">
        <v>0</v>
      </c>
      <c r="C16" s="1126">
        <v>0</v>
      </c>
      <c r="D16" s="1127">
        <v>0</v>
      </c>
      <c r="E16" s="1125">
        <v>0</v>
      </c>
      <c r="F16" s="1126">
        <v>0</v>
      </c>
      <c r="G16" s="1127">
        <v>0</v>
      </c>
      <c r="H16" s="1125">
        <v>0</v>
      </c>
      <c r="I16" s="1126">
        <v>0</v>
      </c>
      <c r="J16" s="1127">
        <v>0</v>
      </c>
    </row>
    <row r="17" spans="1:10" x14ac:dyDescent="0.2">
      <c r="A17" s="1134"/>
      <c r="B17" s="1125"/>
      <c r="C17" s="1126"/>
      <c r="D17" s="1127"/>
      <c r="E17" s="1125"/>
      <c r="F17" s="1126"/>
      <c r="G17" s="1127"/>
      <c r="H17" s="1125"/>
      <c r="I17" s="1126"/>
      <c r="J17" s="1127"/>
    </row>
    <row r="18" spans="1:10" x14ac:dyDescent="0.2">
      <c r="A18" s="1135" t="s">
        <v>1001</v>
      </c>
      <c r="B18" s="1125">
        <v>63024.452449297743</v>
      </c>
      <c r="C18" s="1126">
        <v>58390.273143662169</v>
      </c>
      <c r="D18" s="1127">
        <v>7.9365604168929602</v>
      </c>
      <c r="E18" s="1125">
        <v>49299.475809996067</v>
      </c>
      <c r="F18" s="1126">
        <v>44333.590463054206</v>
      </c>
      <c r="G18" s="1127">
        <v>11.2011801775456</v>
      </c>
      <c r="H18" s="1125">
        <v>13724.976639301576</v>
      </c>
      <c r="I18" s="1126">
        <v>14056.682680607948</v>
      </c>
      <c r="J18" s="1127">
        <v>-2.3597746982222199</v>
      </c>
    </row>
    <row r="19" spans="1:10" x14ac:dyDescent="0.2">
      <c r="A19" s="1121" t="s">
        <v>1002</v>
      </c>
      <c r="B19" s="1125">
        <v>40788.916696049615</v>
      </c>
      <c r="C19" s="1126">
        <v>41201.976775241499</v>
      </c>
      <c r="D19" s="1127">
        <v>-1.00252490662073</v>
      </c>
      <c r="E19" s="1125">
        <v>30107.858584057241</v>
      </c>
      <c r="F19" s="1126">
        <v>30456.906276073478</v>
      </c>
      <c r="G19" s="1127">
        <v>-1.14603790960359</v>
      </c>
      <c r="H19" s="1125">
        <v>10681.058111992419</v>
      </c>
      <c r="I19" s="1126">
        <v>10745.07049916801</v>
      </c>
      <c r="J19" s="1127">
        <v>-0.59573724695941099</v>
      </c>
    </row>
    <row r="20" spans="1:10" x14ac:dyDescent="0.2">
      <c r="A20" s="1133" t="s">
        <v>1003</v>
      </c>
      <c r="B20" s="1125">
        <v>0</v>
      </c>
      <c r="C20" s="1126">
        <v>0</v>
      </c>
      <c r="D20" s="1127">
        <v>0</v>
      </c>
      <c r="E20" s="1125">
        <v>0</v>
      </c>
      <c r="F20" s="1126">
        <v>0</v>
      </c>
      <c r="G20" s="1127">
        <v>0</v>
      </c>
      <c r="H20" s="1125">
        <v>0</v>
      </c>
      <c r="I20" s="1126">
        <v>0</v>
      </c>
      <c r="J20" s="1127">
        <v>0</v>
      </c>
    </row>
    <row r="21" spans="1:10" x14ac:dyDescent="0.2">
      <c r="A21" s="1134"/>
      <c r="B21" s="1125"/>
      <c r="C21" s="1126"/>
      <c r="D21" s="1127"/>
      <c r="E21" s="1125"/>
      <c r="F21" s="1126"/>
      <c r="G21" s="1127"/>
      <c r="H21" s="1125"/>
      <c r="I21" s="1126"/>
      <c r="J21" s="1127"/>
    </row>
    <row r="22" spans="1:10" x14ac:dyDescent="0.2">
      <c r="A22" s="1133" t="s">
        <v>1005</v>
      </c>
      <c r="B22" s="1125">
        <v>13833.514546141078</v>
      </c>
      <c r="C22" s="1126">
        <v>16951.089466808135</v>
      </c>
      <c r="D22" s="1127">
        <v>-18.3915902678207</v>
      </c>
      <c r="E22" s="1125">
        <v>8847.833777167918</v>
      </c>
      <c r="F22" s="1126">
        <v>11337.617662027158</v>
      </c>
      <c r="G22" s="1127">
        <v>-21.9603796765719</v>
      </c>
      <c r="H22" s="1125">
        <v>4985.6807689731595</v>
      </c>
      <c r="I22" s="1126">
        <v>5613.4718047809711</v>
      </c>
      <c r="J22" s="1127">
        <v>-11.1836499343085</v>
      </c>
    </row>
    <row r="23" spans="1:10" x14ac:dyDescent="0.2">
      <c r="A23" s="1133" t="s">
        <v>1006</v>
      </c>
      <c r="B23" s="1125">
        <v>0</v>
      </c>
      <c r="C23" s="1126">
        <v>0</v>
      </c>
      <c r="D23" s="1127">
        <v>0</v>
      </c>
      <c r="E23" s="1125">
        <v>0</v>
      </c>
      <c r="F23" s="1126">
        <v>0</v>
      </c>
      <c r="G23" s="1127">
        <v>0</v>
      </c>
      <c r="H23" s="1125">
        <v>0</v>
      </c>
      <c r="I23" s="1126">
        <v>0</v>
      </c>
      <c r="J23" s="1127">
        <v>0</v>
      </c>
    </row>
    <row r="24" spans="1:10" x14ac:dyDescent="0.2">
      <c r="A24" s="1378"/>
      <c r="B24" s="1125"/>
      <c r="C24" s="1126"/>
      <c r="D24" s="1127"/>
      <c r="E24" s="1125"/>
      <c r="F24" s="1126"/>
      <c r="G24" s="1127"/>
      <c r="H24" s="1125"/>
      <c r="I24" s="1126"/>
      <c r="J24" s="1127"/>
    </row>
    <row r="25" spans="1:10" x14ac:dyDescent="0.2">
      <c r="A25" s="1133" t="s">
        <v>1090</v>
      </c>
      <c r="B25" s="1125">
        <v>63024.452449297743</v>
      </c>
      <c r="C25" s="1126">
        <v>58390.273143662169</v>
      </c>
      <c r="D25" s="1127">
        <v>7.9365604168929602</v>
      </c>
      <c r="E25" s="1125">
        <v>49299.475809996067</v>
      </c>
      <c r="F25" s="1126">
        <v>44333</v>
      </c>
      <c r="G25" s="1127">
        <v>11.2026612455644</v>
      </c>
      <c r="H25" s="1125">
        <v>13724.976639301576</v>
      </c>
      <c r="I25" s="1126">
        <v>14056.682680607948</v>
      </c>
      <c r="J25" s="1127">
        <v>-2.3597746982222199</v>
      </c>
    </row>
    <row r="26" spans="1:10" x14ac:dyDescent="0.2">
      <c r="A26" s="1133" t="s">
        <v>1091</v>
      </c>
      <c r="B26" s="1125">
        <v>9910.4987459205677</v>
      </c>
      <c r="C26" s="1126">
        <v>5591.0728529632215</v>
      </c>
      <c r="D26" s="1127">
        <v>77.255761220641006</v>
      </c>
      <c r="E26" s="1125">
        <v>9242.4139013224831</v>
      </c>
      <c r="F26" s="1126">
        <v>5192.7277597222555</v>
      </c>
      <c r="G26" s="1127">
        <v>77.987645973122099</v>
      </c>
      <c r="H26" s="1125">
        <v>668.08484459808642</v>
      </c>
      <c r="I26" s="1126">
        <v>398.34509324096609</v>
      </c>
      <c r="J26" s="1127">
        <v>67.715093253062804</v>
      </c>
    </row>
    <row r="27" spans="1:10" x14ac:dyDescent="0.2">
      <c r="A27" s="1133"/>
      <c r="B27" s="1125"/>
      <c r="C27" s="1126"/>
      <c r="D27" s="1127"/>
      <c r="E27" s="1125"/>
      <c r="F27" s="1126"/>
      <c r="G27" s="1127"/>
      <c r="H27" s="1125"/>
      <c r="I27" s="1126"/>
      <c r="J27" s="1127"/>
    </row>
    <row r="28" spans="1:10" x14ac:dyDescent="0.2">
      <c r="A28" s="1133" t="s">
        <v>1011</v>
      </c>
      <c r="B28" s="1125">
        <v>21937.49279202965</v>
      </c>
      <c r="C28" s="1126">
        <v>24118.681420316261</v>
      </c>
      <c r="D28" s="1127">
        <v>-9.0435649871360599</v>
      </c>
      <c r="E28" s="1125">
        <v>14440.764836532744</v>
      </c>
      <c r="F28" s="1126">
        <v>15999.170049340004</v>
      </c>
      <c r="G28" s="1127">
        <v>-9.7405378404084608</v>
      </c>
      <c r="H28" s="1125">
        <v>7496.7279554968836</v>
      </c>
      <c r="I28" s="1126">
        <v>8119.5113709762336</v>
      </c>
      <c r="J28" s="1127">
        <v>-7.6702080584003296</v>
      </c>
    </row>
    <row r="29" spans="1:10" x14ac:dyDescent="0.2">
      <c r="A29" s="1133" t="s">
        <v>1012</v>
      </c>
      <c r="B29" s="1125">
        <v>19845.532048557558</v>
      </c>
      <c r="C29" s="1126">
        <v>22108.899375023444</v>
      </c>
      <c r="D29" s="1127">
        <v>-10.237358667536499</v>
      </c>
      <c r="E29" s="1125">
        <v>12885.596905468243</v>
      </c>
      <c r="F29" s="1126">
        <v>14346.016324872766</v>
      </c>
      <c r="G29" s="1127">
        <v>-10.1799648510959</v>
      </c>
      <c r="H29" s="1125">
        <v>6959.9351430892912</v>
      </c>
      <c r="I29" s="1126">
        <v>7762.8830501506618</v>
      </c>
      <c r="J29" s="1127">
        <v>-10.343423981452201</v>
      </c>
    </row>
    <row r="30" spans="1:10" x14ac:dyDescent="0.2">
      <c r="A30" s="1133" t="s">
        <v>1013</v>
      </c>
      <c r="B30" s="1125">
        <v>16367.37656689611</v>
      </c>
      <c r="C30" s="1126">
        <v>18088.501930419807</v>
      </c>
      <c r="D30" s="1127">
        <v>-9.5150243516255202</v>
      </c>
      <c r="E30" s="1125">
        <v>9600.9142518915978</v>
      </c>
      <c r="F30" s="1126">
        <v>10847.898014094746</v>
      </c>
      <c r="G30" s="1127">
        <v>-11.4951648751024</v>
      </c>
      <c r="H30" s="1125">
        <v>6766.4623150044872</v>
      </c>
      <c r="I30" s="1126">
        <v>7240.6039163250507</v>
      </c>
      <c r="J30" s="1127">
        <v>-6.5483709204357803</v>
      </c>
    </row>
    <row r="31" spans="1:10" x14ac:dyDescent="0.2">
      <c r="A31" s="1133" t="s">
        <v>1014</v>
      </c>
      <c r="B31" s="1125">
        <v>0</v>
      </c>
      <c r="C31" s="1126">
        <v>0</v>
      </c>
      <c r="D31" s="1127">
        <v>0</v>
      </c>
      <c r="E31" s="1125">
        <v>0</v>
      </c>
      <c r="F31" s="1126">
        <v>0</v>
      </c>
      <c r="G31" s="1127">
        <v>0</v>
      </c>
      <c r="H31" s="1125">
        <v>0</v>
      </c>
      <c r="I31" s="1126">
        <v>0</v>
      </c>
      <c r="J31" s="1127">
        <v>0</v>
      </c>
    </row>
    <row r="32" spans="1:10" x14ac:dyDescent="0.2">
      <c r="A32" s="1133"/>
      <c r="B32" s="1125"/>
      <c r="C32" s="1126"/>
      <c r="D32" s="1127"/>
      <c r="E32" s="1125"/>
      <c r="F32" s="1126"/>
      <c r="G32" s="1127"/>
      <c r="H32" s="1125"/>
      <c r="I32" s="1126"/>
      <c r="J32" s="1127"/>
    </row>
    <row r="33" spans="1:10" x14ac:dyDescent="0.2">
      <c r="A33" s="1133" t="s">
        <v>1016</v>
      </c>
      <c r="B33" s="1125">
        <v>63024.452449297743</v>
      </c>
      <c r="C33" s="1126">
        <v>58390.273143662169</v>
      </c>
      <c r="D33" s="1127">
        <v>7.9365604168929602</v>
      </c>
      <c r="E33" s="1125">
        <v>49299.475809996067</v>
      </c>
      <c r="F33" s="1126">
        <v>44333.590463054206</v>
      </c>
      <c r="G33" s="1127">
        <v>11.2011801775456</v>
      </c>
      <c r="H33" s="1125">
        <v>13724.976639301576</v>
      </c>
      <c r="I33" s="1126">
        <v>14056.682680607948</v>
      </c>
      <c r="J33" s="1127">
        <v>-2.3597746982222199</v>
      </c>
    </row>
    <row r="34" spans="1:10" x14ac:dyDescent="0.2">
      <c r="A34" s="1133" t="s">
        <v>1017</v>
      </c>
      <c r="B34" s="1125">
        <v>33005.736352793807</v>
      </c>
      <c r="C34" s="1126">
        <v>25938.590836217751</v>
      </c>
      <c r="D34" s="1127">
        <v>27.245680234518701</v>
      </c>
      <c r="E34" s="1125">
        <v>30204.85627940877</v>
      </c>
      <c r="F34" s="1126">
        <v>60332.760512394241</v>
      </c>
      <c r="G34" s="1127">
        <v>-49.936226980358803</v>
      </c>
      <c r="H34" s="1125">
        <v>2800.8800733850135</v>
      </c>
      <c r="I34" s="1126">
        <v>3311.6121814399357</v>
      </c>
      <c r="J34" s="1127">
        <v>-15.422461329178001</v>
      </c>
    </row>
    <row r="35" spans="1:10" x14ac:dyDescent="0.2">
      <c r="A35" s="1136" t="s">
        <v>1092</v>
      </c>
      <c r="B35" s="1125">
        <v>30018.716096503893</v>
      </c>
      <c r="C35" s="1126">
        <v>32451.682307444426</v>
      </c>
      <c r="D35" s="1127">
        <v>-7.4971959477811403</v>
      </c>
      <c r="E35" s="1125">
        <v>19094.619530587333</v>
      </c>
      <c r="F35" s="1126">
        <v>15999.170049340004</v>
      </c>
      <c r="G35" s="1127">
        <v>19.3475628529558</v>
      </c>
      <c r="H35" s="1125">
        <v>10924.096565916563</v>
      </c>
      <c r="I35" s="1126">
        <v>10745.07049916801</v>
      </c>
      <c r="J35" s="1127">
        <v>1.6661227747404199</v>
      </c>
    </row>
    <row r="36" spans="1:10" x14ac:dyDescent="0.2">
      <c r="A36" s="1135" t="s">
        <v>1019</v>
      </c>
      <c r="B36" s="1125">
        <v>9910.4987459205677</v>
      </c>
      <c r="C36" s="1126">
        <v>5591.0728529632215</v>
      </c>
      <c r="D36" s="1127">
        <v>77.255761220641006</v>
      </c>
      <c r="E36" s="1125">
        <v>9242.4139013224831</v>
      </c>
      <c r="F36" s="1126">
        <v>5192.7277597222555</v>
      </c>
      <c r="G36" s="1127">
        <v>77.987645973122099</v>
      </c>
      <c r="H36" s="1125">
        <v>668.08484459808642</v>
      </c>
      <c r="I36" s="1126">
        <v>398.34509324096609</v>
      </c>
      <c r="J36" s="1127">
        <v>67.715093253062804</v>
      </c>
    </row>
    <row r="37" spans="1:10" x14ac:dyDescent="0.2">
      <c r="A37" s="1135" t="s">
        <v>1020</v>
      </c>
      <c r="B37" s="1125">
        <v>53113.953703377127</v>
      </c>
      <c r="C37" s="1126">
        <v>52799.200290698936</v>
      </c>
      <c r="D37" s="1127">
        <v>0.59613291668290103</v>
      </c>
      <c r="E37" s="1125">
        <v>40057.061908673641</v>
      </c>
      <c r="F37" s="1126">
        <v>39140.862703331964</v>
      </c>
      <c r="G37" s="1127">
        <v>2.3407741732368201</v>
      </c>
      <c r="H37" s="1125">
        <v>13056.89179470349</v>
      </c>
      <c r="I37" s="1126">
        <v>13658.337587366987</v>
      </c>
      <c r="J37" s="1127">
        <v>-4.4035065674448699</v>
      </c>
    </row>
    <row r="38" spans="1:10" x14ac:dyDescent="0.2">
      <c r="A38" s="1135" t="s">
        <v>1021</v>
      </c>
      <c r="B38" s="1137">
        <v>2.9951303190493661</v>
      </c>
      <c r="C38" s="1138">
        <v>3.3169823907230511</v>
      </c>
      <c r="D38" s="1127">
        <v>-9.7031588884475894</v>
      </c>
      <c r="E38" s="1137">
        <v>2.7224008744827688</v>
      </c>
      <c r="F38" s="1138">
        <v>3.0571472739300507</v>
      </c>
      <c r="G38" s="1127">
        <v>-10.949632760640799</v>
      </c>
      <c r="H38" s="1137">
        <v>3.9747617609407424</v>
      </c>
      <c r="I38" s="1138">
        <v>4.1364804129493367</v>
      </c>
      <c r="J38" s="1127">
        <v>-3.9095713230583802</v>
      </c>
    </row>
    <row r="39" spans="1:10" x14ac:dyDescent="0.2">
      <c r="A39" s="1139"/>
      <c r="B39" s="1137"/>
      <c r="C39" s="1126"/>
      <c r="D39" s="1127"/>
      <c r="E39" s="1137"/>
      <c r="F39" s="1126"/>
      <c r="G39" s="1127"/>
      <c r="H39" s="1137"/>
      <c r="I39" s="1126"/>
      <c r="J39" s="1127"/>
    </row>
    <row r="40" spans="1:10" x14ac:dyDescent="0.2">
      <c r="A40" s="1139" t="s">
        <v>1022</v>
      </c>
      <c r="B40" s="1137"/>
      <c r="C40" s="1126"/>
      <c r="D40" s="1127"/>
      <c r="E40" s="1137"/>
      <c r="F40" s="1126"/>
      <c r="G40" s="1127"/>
      <c r="H40" s="1137"/>
      <c r="I40" s="1126"/>
      <c r="J40" s="1127"/>
    </row>
    <row r="41" spans="1:10" x14ac:dyDescent="0.2">
      <c r="A41" s="1135" t="s">
        <v>1125</v>
      </c>
      <c r="B41" s="1137">
        <v>3.5088721079315239</v>
      </c>
      <c r="C41" s="1138">
        <v>2.790421414975075</v>
      </c>
      <c r="D41" s="1127">
        <v>25.747031939362699</v>
      </c>
      <c r="E41" s="1137">
        <v>3.9551522277598892</v>
      </c>
      <c r="F41" s="1138">
        <v>3.1814825596987242</v>
      </c>
      <c r="G41" s="1127">
        <v>24.317897506702899</v>
      </c>
      <c r="H41" s="1137">
        <v>1.9058547367427598</v>
      </c>
      <c r="I41" s="1138">
        <v>1.5570475791902536</v>
      </c>
      <c r="J41" s="1127">
        <v>22.4018303752737</v>
      </c>
    </row>
    <row r="42" spans="1:10" x14ac:dyDescent="0.2">
      <c r="A42" s="1135"/>
      <c r="B42" s="1125"/>
      <c r="C42" s="1126"/>
      <c r="D42" s="1127"/>
      <c r="E42" s="1125"/>
      <c r="F42" s="1126"/>
      <c r="G42" s="1127"/>
      <c r="H42" s="1125"/>
      <c r="I42" s="1126"/>
      <c r="J42" s="1127"/>
    </row>
    <row r="43" spans="1:10" x14ac:dyDescent="0.2">
      <c r="A43" s="1140" t="s">
        <v>280</v>
      </c>
      <c r="B43" s="1125"/>
      <c r="C43" s="1126"/>
      <c r="D43" s="1127"/>
      <c r="E43" s="1125"/>
      <c r="F43" s="1126"/>
      <c r="G43" s="1127"/>
      <c r="H43" s="1125"/>
      <c r="I43" s="1126"/>
      <c r="J43" s="1127"/>
    </row>
    <row r="44" spans="1:10" x14ac:dyDescent="0.2">
      <c r="A44" s="1135" t="s">
        <v>1024</v>
      </c>
      <c r="B44" s="1125">
        <v>40611.088337375797</v>
      </c>
      <c r="C44" s="1126">
        <v>35746.812542298299</v>
      </c>
      <c r="D44" s="1127">
        <v>13.6075791074287</v>
      </c>
      <c r="E44" s="1125">
        <v>30684.521503113785</v>
      </c>
      <c r="F44" s="1126">
        <v>24601.647789906321</v>
      </c>
      <c r="G44" s="1127">
        <v>24.725472720990599</v>
      </c>
      <c r="H44" s="1125">
        <v>9926.5668342620665</v>
      </c>
      <c r="I44" s="1126">
        <v>11145.164752391978</v>
      </c>
      <c r="J44" s="1127">
        <v>-10.933870832805599</v>
      </c>
    </row>
    <row r="45" spans="1:10" x14ac:dyDescent="0.2">
      <c r="A45" s="1141" t="s">
        <v>1025</v>
      </c>
      <c r="B45" s="1125">
        <v>29355.883260875758</v>
      </c>
      <c r="C45" s="1126">
        <v>25328.11455971171</v>
      </c>
      <c r="D45" s="1127">
        <v>15.9023629321815</v>
      </c>
      <c r="E45" s="1125">
        <v>23254.606159844632</v>
      </c>
      <c r="F45" s="1126">
        <v>17093.865567260604</v>
      </c>
      <c r="G45" s="1127">
        <v>36.040651942317403</v>
      </c>
      <c r="H45" s="1125">
        <v>6101.2771010311662</v>
      </c>
      <c r="I45" s="1126">
        <v>8234.2489924510919</v>
      </c>
      <c r="J45" s="1127">
        <v>-25.903660350511299</v>
      </c>
    </row>
    <row r="46" spans="1:10" x14ac:dyDescent="0.2">
      <c r="A46" s="1142" t="s">
        <v>1026</v>
      </c>
      <c r="B46" s="1125">
        <v>10520.826563630599</v>
      </c>
      <c r="C46" s="1126">
        <v>11239.306264147433</v>
      </c>
      <c r="D46" s="1127">
        <v>-6.3925627047706</v>
      </c>
      <c r="E46" s="1125">
        <v>8605.8003496051369</v>
      </c>
      <c r="F46" s="1126">
        <v>9253.3150106643843</v>
      </c>
      <c r="G46" s="1127">
        <v>-6.9976506831658796</v>
      </c>
      <c r="H46" s="1125">
        <v>1915.0262140254661</v>
      </c>
      <c r="I46" s="1126">
        <v>1985.9912534830432</v>
      </c>
      <c r="J46" s="1127">
        <v>-3.5732805637043099</v>
      </c>
    </row>
    <row r="47" spans="1:10" x14ac:dyDescent="0.2">
      <c r="A47" s="1142" t="s">
        <v>1027</v>
      </c>
      <c r="B47" s="1125">
        <v>7231.11344759645</v>
      </c>
      <c r="C47" s="1126">
        <v>7658.4981101331241</v>
      </c>
      <c r="D47" s="1127">
        <v>-5.5805284063619798</v>
      </c>
      <c r="E47" s="1125">
        <v>5994.491115968337</v>
      </c>
      <c r="F47" s="1126">
        <v>6365.0104445614143</v>
      </c>
      <c r="G47" s="1127">
        <v>-5.8211896401469003</v>
      </c>
      <c r="H47" s="1125">
        <v>1236.6223316281148</v>
      </c>
      <c r="I47" s="1126">
        <v>1293.4876655717096</v>
      </c>
      <c r="J47" s="1127">
        <v>-4.3962795670309598</v>
      </c>
    </row>
    <row r="48" spans="1:10" x14ac:dyDescent="0.2">
      <c r="A48" s="1142" t="s">
        <v>1028</v>
      </c>
      <c r="B48" s="1125">
        <v>5903.2912179322893</v>
      </c>
      <c r="C48" s="1126">
        <v>5189.277100840216</v>
      </c>
      <c r="D48" s="1127">
        <v>13.7594139456624</v>
      </c>
      <c r="E48" s="1125">
        <v>4402.4088549188964</v>
      </c>
      <c r="F48" s="1126">
        <v>4903.352478086168</v>
      </c>
      <c r="G48" s="1127">
        <v>-10.2163494345158</v>
      </c>
      <c r="H48" s="1125">
        <v>1500.8823630133929</v>
      </c>
      <c r="I48" s="1126">
        <v>285.92462275404898</v>
      </c>
      <c r="J48" s="1127">
        <v>424.92238987911298</v>
      </c>
    </row>
    <row r="49" spans="1:10" x14ac:dyDescent="0.2">
      <c r="A49" s="1142" t="s">
        <v>1029</v>
      </c>
      <c r="B49" s="1125">
        <v>4227.6509535206178</v>
      </c>
      <c r="C49" s="1126">
        <v>3297.4189595090816</v>
      </c>
      <c r="D49" s="1127">
        <v>28.210913003000002</v>
      </c>
      <c r="E49" s="1125">
        <v>3007.1309666743659</v>
      </c>
      <c r="F49" s="1126">
        <v>3158.3598403955361</v>
      </c>
      <c r="G49" s="1127">
        <v>-4.7882091136971603</v>
      </c>
      <c r="H49" s="1125">
        <v>1220.51998684625</v>
      </c>
      <c r="I49" s="1126">
        <v>139.05911911354551</v>
      </c>
      <c r="J49" s="1127">
        <v>777.69863251446498</v>
      </c>
    </row>
    <row r="50" spans="1:10" x14ac:dyDescent="0.2">
      <c r="A50" s="1142"/>
      <c r="B50" s="1125"/>
      <c r="C50" s="1126"/>
      <c r="D50" s="1127"/>
      <c r="E50" s="1125"/>
      <c r="F50" s="1126"/>
      <c r="G50" s="1127"/>
      <c r="H50" s="1125"/>
      <c r="I50" s="1126"/>
      <c r="J50" s="1127"/>
    </row>
    <row r="51" spans="1:10" x14ac:dyDescent="0.2">
      <c r="A51" s="1135" t="s">
        <v>1031</v>
      </c>
      <c r="B51" s="1125">
        <v>6338.0134929534688</v>
      </c>
      <c r="C51" s="1126">
        <v>6427.608441545879</v>
      </c>
      <c r="D51" s="1127">
        <v>-1.3939080049322701</v>
      </c>
      <c r="E51" s="1125">
        <v>3307.3514133880421</v>
      </c>
      <c r="F51" s="1126">
        <v>4058.3723691780856</v>
      </c>
      <c r="G51" s="1127">
        <v>-18.5054718362904</v>
      </c>
      <c r="H51" s="1125">
        <v>3030.6620795654244</v>
      </c>
      <c r="I51" s="1126">
        <v>2369.2360723677921</v>
      </c>
      <c r="J51" s="1127">
        <v>27.917268984369699</v>
      </c>
    </row>
    <row r="52" spans="1:10" x14ac:dyDescent="0.2">
      <c r="A52" s="1142" t="s">
        <v>1032</v>
      </c>
      <c r="B52" s="1125">
        <v>6034.4940829350635</v>
      </c>
      <c r="C52" s="1126">
        <v>6068.4098078731004</v>
      </c>
      <c r="D52" s="1127">
        <v>-0.55888982471214999</v>
      </c>
      <c r="E52" s="1125">
        <v>5212.6766285140802</v>
      </c>
      <c r="F52" s="1126">
        <v>5405.2674012108846</v>
      </c>
      <c r="G52" s="1127">
        <v>-3.5630202615630102</v>
      </c>
      <c r="H52" s="1125">
        <v>821.81745442098281</v>
      </c>
      <c r="I52" s="1126">
        <v>663.14240666221667</v>
      </c>
      <c r="J52" s="1127">
        <v>23.927748574762798</v>
      </c>
    </row>
    <row r="53" spans="1:10" x14ac:dyDescent="0.2">
      <c r="A53" s="1142" t="s">
        <v>1033</v>
      </c>
      <c r="B53" s="1125">
        <v>1291.3588479111397</v>
      </c>
      <c r="C53" s="1126">
        <v>1665.9807641971529</v>
      </c>
      <c r="D53" s="1127">
        <v>-22.486569133140399</v>
      </c>
      <c r="E53" s="1125">
        <v>1138.9635351884415</v>
      </c>
      <c r="F53" s="1126">
        <v>1548.2951695726335</v>
      </c>
      <c r="G53" s="1127">
        <v>-26.437570976674799</v>
      </c>
      <c r="H53" s="1125">
        <v>152.39531272269843</v>
      </c>
      <c r="I53" s="1126">
        <v>117.68559462452021</v>
      </c>
      <c r="J53" s="1127">
        <v>29.493599627822501</v>
      </c>
    </row>
    <row r="54" spans="1:10" x14ac:dyDescent="0.2">
      <c r="A54" s="1142" t="s">
        <v>1093</v>
      </c>
      <c r="B54" s="1125">
        <v>4444.810604572318</v>
      </c>
      <c r="C54" s="1126">
        <v>4831.6792500679148</v>
      </c>
      <c r="D54" s="1127">
        <v>-8.0069190331737996</v>
      </c>
      <c r="E54" s="1125">
        <v>4072.6995491730636</v>
      </c>
      <c r="F54" s="1126">
        <v>4356.6267365470503</v>
      </c>
      <c r="G54" s="1127">
        <v>-6.51713365738145</v>
      </c>
      <c r="H54" s="1125">
        <v>372.11105539925336</v>
      </c>
      <c r="I54" s="1126">
        <v>475.05251352086395</v>
      </c>
      <c r="J54" s="1127">
        <v>-21.669490254594699</v>
      </c>
    </row>
    <row r="55" spans="1:10" x14ac:dyDescent="0.2">
      <c r="A55" s="1142" t="s">
        <v>1094</v>
      </c>
      <c r="B55" s="1125">
        <v>1027.3984164839585</v>
      </c>
      <c r="C55" s="1126">
        <v>1172.9245117721073</v>
      </c>
      <c r="D55" s="1127">
        <v>-12.407115191776599</v>
      </c>
      <c r="E55" s="1125">
        <v>725.77904477637355</v>
      </c>
      <c r="F55" s="1126">
        <v>1030.4942308264542</v>
      </c>
      <c r="G55" s="1127">
        <v>-29.569809993569798</v>
      </c>
      <c r="H55" s="1125">
        <v>301.61937170758461</v>
      </c>
      <c r="I55" s="1126">
        <v>142.43028094565349</v>
      </c>
      <c r="J55" s="1127">
        <v>111.766325043389</v>
      </c>
    </row>
    <row r="56" spans="1:10" x14ac:dyDescent="0.2">
      <c r="A56" s="1142" t="s">
        <v>1095</v>
      </c>
      <c r="B56" s="1125">
        <v>934.67038587106663</v>
      </c>
      <c r="C56" s="1126">
        <v>1158.0798238075613</v>
      </c>
      <c r="D56" s="1127">
        <v>-19.291367774801898</v>
      </c>
      <c r="E56" s="1125">
        <v>852.25767886234075</v>
      </c>
      <c r="F56" s="1126">
        <v>1103.5503653311841</v>
      </c>
      <c r="G56" s="1127">
        <v>-22.771292943519502</v>
      </c>
      <c r="H56" s="1125">
        <v>82.412707008725818</v>
      </c>
      <c r="I56" s="1126">
        <v>54.529458476376668</v>
      </c>
      <c r="J56" s="1127">
        <v>51.134284681056897</v>
      </c>
    </row>
    <row r="57" spans="1:10" x14ac:dyDescent="0.2">
      <c r="A57" s="1142" t="s">
        <v>1096</v>
      </c>
      <c r="B57" s="1125">
        <v>378.8034665038046</v>
      </c>
      <c r="C57" s="1126" t="s">
        <v>883</v>
      </c>
      <c r="D57" s="1127" t="s">
        <v>883</v>
      </c>
      <c r="E57" s="1125">
        <v>318.28037158818148</v>
      </c>
      <c r="F57" s="1126" t="s">
        <v>883</v>
      </c>
      <c r="G57" s="1127" t="s">
        <v>883</v>
      </c>
      <c r="H57" s="1125">
        <v>60.523094915623126</v>
      </c>
      <c r="I57" s="1126" t="s">
        <v>883</v>
      </c>
      <c r="J57" s="1127" t="s">
        <v>883</v>
      </c>
    </row>
    <row r="58" spans="1:10" x14ac:dyDescent="0.2">
      <c r="A58" s="1143" t="s">
        <v>1097</v>
      </c>
      <c r="B58" s="1125">
        <v>141.54438226004487</v>
      </c>
      <c r="C58" s="1126" t="s">
        <v>883</v>
      </c>
      <c r="D58" s="1127" t="s">
        <v>883</v>
      </c>
      <c r="E58" s="1125">
        <v>99.016147554477726</v>
      </c>
      <c r="F58" s="1126" t="s">
        <v>883</v>
      </c>
      <c r="G58" s="1127" t="s">
        <v>883</v>
      </c>
      <c r="H58" s="1125">
        <v>42.528234705567151</v>
      </c>
      <c r="I58" s="1126" t="s">
        <v>883</v>
      </c>
      <c r="J58" s="1127" t="s">
        <v>883</v>
      </c>
    </row>
    <row r="59" spans="1:10" x14ac:dyDescent="0.2">
      <c r="A59" s="1135" t="s">
        <v>1051</v>
      </c>
      <c r="B59" s="1125">
        <v>1250.0824380320855</v>
      </c>
      <c r="C59" s="1126">
        <v>1773.8972119981477</v>
      </c>
      <c r="D59" s="1127">
        <v>-29.529037557707699</v>
      </c>
      <c r="E59" s="1125">
        <v>1139.240028333078</v>
      </c>
      <c r="F59" s="1126">
        <v>1557.3924523768032</v>
      </c>
      <c r="G59" s="1127">
        <v>-26.8495216735875</v>
      </c>
      <c r="H59" s="1125">
        <v>110.84240969900755</v>
      </c>
      <c r="I59" s="1126">
        <v>216.50475962134414</v>
      </c>
      <c r="J59" s="1127">
        <v>-48.803707644642401</v>
      </c>
    </row>
    <row r="60" spans="1:10" x14ac:dyDescent="0.2">
      <c r="A60" s="1135"/>
      <c r="B60" s="1125"/>
      <c r="C60" s="1126"/>
      <c r="D60" s="1127"/>
      <c r="E60" s="1125"/>
      <c r="F60" s="1126"/>
      <c r="G60" s="1127"/>
      <c r="H60" s="1125"/>
      <c r="I60" s="1126"/>
      <c r="J60" s="1127"/>
    </row>
    <row r="61" spans="1:10" x14ac:dyDescent="0.2">
      <c r="A61" s="1140" t="s">
        <v>288</v>
      </c>
      <c r="B61" s="1125"/>
      <c r="C61" s="1126"/>
      <c r="D61" s="1127"/>
      <c r="E61" s="1125"/>
      <c r="F61" s="1126"/>
      <c r="G61" s="1127"/>
      <c r="H61" s="1125"/>
      <c r="I61" s="1126"/>
      <c r="J61" s="1127"/>
    </row>
    <row r="62" spans="1:10" x14ac:dyDescent="0.2">
      <c r="A62" s="1135" t="s">
        <v>1037</v>
      </c>
      <c r="B62" s="1125">
        <v>52902.790922857566</v>
      </c>
      <c r="C62" s="1126">
        <v>48091.93175481409</v>
      </c>
      <c r="D62" s="1127">
        <v>10.0034641830787</v>
      </c>
      <c r="E62" s="1125">
        <v>40585.819271216402</v>
      </c>
      <c r="F62" s="1126">
        <v>36225.968809854698</v>
      </c>
      <c r="G62" s="1127">
        <v>12.035152142503</v>
      </c>
      <c r="H62" s="1125">
        <v>12316.971651641143</v>
      </c>
      <c r="I62" s="1126">
        <v>11865.962944959387</v>
      </c>
      <c r="J62" s="1127">
        <v>3.8008605687863102</v>
      </c>
    </row>
    <row r="63" spans="1:10" x14ac:dyDescent="0.2">
      <c r="A63" s="1135" t="s">
        <v>1038</v>
      </c>
      <c r="B63" s="1125">
        <v>3831.453208048646</v>
      </c>
      <c r="C63" s="1126">
        <v>3857.1698326810465</v>
      </c>
      <c r="D63" s="1127">
        <v>-0.66672264245428103</v>
      </c>
      <c r="E63" s="1125">
        <v>3141.596126889659</v>
      </c>
      <c r="F63" s="1126">
        <v>3101.0358481353278</v>
      </c>
      <c r="G63" s="1127">
        <v>1.3079590414512701</v>
      </c>
      <c r="H63" s="1125">
        <v>689.85708115898592</v>
      </c>
      <c r="I63" s="1126">
        <v>756.13398454571598</v>
      </c>
      <c r="J63" s="1127">
        <v>-8.7652327155416891</v>
      </c>
    </row>
    <row r="64" spans="1:10" x14ac:dyDescent="0.2">
      <c r="A64" s="1135" t="s">
        <v>1039</v>
      </c>
      <c r="B64" s="1125">
        <v>3438.1063093778635</v>
      </c>
      <c r="C64" s="1126">
        <v>3328.0610331806238</v>
      </c>
      <c r="D64" s="1127">
        <v>3.3065882836911098</v>
      </c>
      <c r="E64" s="1125">
        <v>2814.2240232658414</v>
      </c>
      <c r="F64" s="1126">
        <v>2623.3961461310055</v>
      </c>
      <c r="G64" s="1127">
        <v>7.2740778176513503</v>
      </c>
      <c r="H64" s="1125">
        <v>623.88228611202101</v>
      </c>
      <c r="I64" s="1126">
        <v>704.66488704961523</v>
      </c>
      <c r="J64" s="1127">
        <v>-11.463974212739</v>
      </c>
    </row>
    <row r="65" spans="1:10" x14ac:dyDescent="0.2">
      <c r="A65" s="1135" t="s">
        <v>1040</v>
      </c>
      <c r="B65" s="1125">
        <v>686.56904319807529</v>
      </c>
      <c r="C65" s="1126">
        <v>784.3638937844247</v>
      </c>
      <c r="D65" s="1127">
        <v>-12.468045936498401</v>
      </c>
      <c r="E65" s="1125">
        <v>607.9455377705516</v>
      </c>
      <c r="F65" s="1126">
        <v>732.89479628832282</v>
      </c>
      <c r="G65" s="1127">
        <v>-17.0487304795402</v>
      </c>
      <c r="H65" s="1125">
        <v>78.623505427523625</v>
      </c>
      <c r="I65" s="1126">
        <v>51.469097496101384</v>
      </c>
      <c r="J65" s="1127">
        <v>52.758663455249199</v>
      </c>
    </row>
    <row r="66" spans="1:10" x14ac:dyDescent="0.2">
      <c r="A66" s="1135" t="s">
        <v>1041</v>
      </c>
      <c r="B66" s="1125">
        <v>49844.561165681094</v>
      </c>
      <c r="C66" s="1126">
        <v>45006.752138315263</v>
      </c>
      <c r="D66" s="1127">
        <v>10.7490738556255</v>
      </c>
      <c r="E66" s="1125">
        <v>38134.847567658449</v>
      </c>
      <c r="F66" s="1126">
        <v>33896.923177901554</v>
      </c>
      <c r="G66" s="1127">
        <v>12.5023866252254</v>
      </c>
      <c r="H66" s="1125">
        <v>11709.713598022685</v>
      </c>
      <c r="I66" s="1126">
        <v>11109.82896041367</v>
      </c>
      <c r="J66" s="1127">
        <v>5.3995848158105098</v>
      </c>
    </row>
    <row r="67" spans="1:10" s="1116" customFormat="1" x14ac:dyDescent="0.2">
      <c r="A67" s="1135"/>
      <c r="B67" s="1125"/>
      <c r="C67" s="1126"/>
      <c r="D67" s="1127"/>
      <c r="E67" s="1125"/>
      <c r="F67" s="1126"/>
      <c r="G67" s="1127"/>
      <c r="H67" s="1125"/>
      <c r="I67" s="1126"/>
      <c r="J67" s="1127"/>
    </row>
    <row r="68" spans="1:10" s="1116" customFormat="1" x14ac:dyDescent="0.2">
      <c r="A68" s="1135" t="s">
        <v>1042</v>
      </c>
      <c r="B68" s="1125">
        <v>4647.8125746438891</v>
      </c>
      <c r="C68" s="1126">
        <v>4588.164250567761</v>
      </c>
      <c r="D68" s="1127">
        <v>1.3000477057626501</v>
      </c>
      <c r="E68" s="1125">
        <v>4186.4781192141018</v>
      </c>
      <c r="F68" s="1126">
        <v>4088.5481644876604</v>
      </c>
      <c r="G68" s="1127">
        <v>2.3952256592460399</v>
      </c>
      <c r="H68" s="1125">
        <v>461.33445542978779</v>
      </c>
      <c r="I68" s="1126">
        <v>499.61608608010158</v>
      </c>
      <c r="J68" s="1127">
        <v>-7.6622093877450199</v>
      </c>
    </row>
    <row r="69" spans="1:10" s="1116" customFormat="1" x14ac:dyDescent="0.2">
      <c r="A69" s="1135" t="s">
        <v>1043</v>
      </c>
      <c r="B69" s="1125">
        <v>1420.4857012592188</v>
      </c>
      <c r="C69" s="1126">
        <v>2661.9237604589794</v>
      </c>
      <c r="D69" s="1127">
        <v>-46.6368750916332</v>
      </c>
      <c r="E69" s="1125">
        <v>1275.0263704457618</v>
      </c>
      <c r="F69" s="1126">
        <v>2421.7175641372069</v>
      </c>
      <c r="G69" s="1127">
        <v>-47.350327332658203</v>
      </c>
      <c r="H69" s="1125">
        <v>145.45933081345697</v>
      </c>
      <c r="I69" s="1126">
        <v>240.20619632176891</v>
      </c>
      <c r="J69" s="1127">
        <v>-39.443972286790398</v>
      </c>
    </row>
    <row r="70" spans="1:10" s="1116" customFormat="1" x14ac:dyDescent="0.2">
      <c r="A70" s="1135" t="s">
        <v>1044</v>
      </c>
      <c r="B70" s="1125">
        <v>1159.3698566734699</v>
      </c>
      <c r="C70" s="1126">
        <v>834.5791043674468</v>
      </c>
      <c r="D70" s="1127">
        <v>38.916712700612401</v>
      </c>
      <c r="E70" s="1125">
        <v>1116.4785482316413</v>
      </c>
      <c r="F70" s="1126">
        <v>826.12307788738713</v>
      </c>
      <c r="G70" s="1127">
        <v>35.146756956211497</v>
      </c>
      <c r="H70" s="1125">
        <v>42.891308441828585</v>
      </c>
      <c r="I70" s="1126">
        <v>8.4560264800596805</v>
      </c>
      <c r="J70" s="1127">
        <v>407.22769781967202</v>
      </c>
    </row>
    <row r="71" spans="1:10" x14ac:dyDescent="0.2">
      <c r="A71" s="1135" t="s">
        <v>1045</v>
      </c>
      <c r="B71" s="1125">
        <v>2442.0985342932454</v>
      </c>
      <c r="C71" s="1126">
        <v>1503.123956865903</v>
      </c>
      <c r="D71" s="1127">
        <v>62.4682065067446</v>
      </c>
      <c r="E71" s="1125">
        <v>2169.1147181187434</v>
      </c>
      <c r="F71" s="1126">
        <v>1236.4614499706095</v>
      </c>
      <c r="G71" s="1127">
        <v>75.429223302538304</v>
      </c>
      <c r="H71" s="1125">
        <v>272.98381617450224</v>
      </c>
      <c r="I71" s="1126">
        <v>266.66250689529414</v>
      </c>
      <c r="J71" s="1127">
        <v>2.3705279579068002</v>
      </c>
    </row>
    <row r="72" spans="1:10" x14ac:dyDescent="0.2">
      <c r="A72" s="1144"/>
      <c r="B72" s="1379"/>
      <c r="C72" s="1380"/>
      <c r="D72" s="1147"/>
      <c r="E72" s="1379"/>
      <c r="F72" s="1380"/>
      <c r="G72" s="1147"/>
      <c r="H72" s="1379"/>
      <c r="I72" s="1380"/>
      <c r="J72" s="1147"/>
    </row>
    <row r="73" spans="1:10" x14ac:dyDescent="0.2">
      <c r="A73" s="1135"/>
      <c r="B73" s="1125"/>
      <c r="C73" s="1126"/>
      <c r="D73" s="1127"/>
      <c r="E73" s="1125"/>
      <c r="F73" s="1126"/>
      <c r="G73" s="1127"/>
      <c r="H73" s="1125"/>
      <c r="I73" s="1126"/>
      <c r="J73" s="1127"/>
    </row>
    <row r="74" spans="1:10" x14ac:dyDescent="0.2">
      <c r="A74" s="1135" t="s">
        <v>1046</v>
      </c>
      <c r="B74" s="1125">
        <v>2755.0092957349721</v>
      </c>
      <c r="C74" s="1126">
        <v>2554.9102969624651</v>
      </c>
      <c r="D74" s="1127">
        <v>7.8319383271657301</v>
      </c>
      <c r="E74" s="1125">
        <v>2568.3230682855005</v>
      </c>
      <c r="F74" s="1126">
        <v>2495.8498227497862</v>
      </c>
      <c r="G74" s="1127">
        <v>2.9037502527242398</v>
      </c>
      <c r="H74" s="1125">
        <v>186.68622744947209</v>
      </c>
      <c r="I74" s="1126">
        <v>59.060474212678088</v>
      </c>
      <c r="J74" s="1127">
        <v>216.09334320142901</v>
      </c>
    </row>
    <row r="75" spans="1:10" x14ac:dyDescent="0.2">
      <c r="A75" s="1142" t="s">
        <v>1047</v>
      </c>
      <c r="B75" s="1125">
        <v>5261.3405776663894</v>
      </c>
      <c r="C75" s="1126">
        <v>5996.6074413356619</v>
      </c>
      <c r="D75" s="1127">
        <v>-12.261380636673801</v>
      </c>
      <c r="E75" s="1125">
        <v>4315.7046877567591</v>
      </c>
      <c r="F75" s="1126">
        <v>4421.1362805882754</v>
      </c>
      <c r="G75" s="1127">
        <v>-2.3847170985077102</v>
      </c>
      <c r="H75" s="1125">
        <v>945.63588990963137</v>
      </c>
      <c r="I75" s="1126">
        <v>1575.4711607473862</v>
      </c>
      <c r="J75" s="1127">
        <v>-39.977581724756398</v>
      </c>
    </row>
    <row r="76" spans="1:10" x14ac:dyDescent="0.2">
      <c r="A76" s="1142" t="s">
        <v>1048</v>
      </c>
      <c r="B76" s="1125">
        <v>396.38142514869969</v>
      </c>
      <c r="C76" s="1126">
        <v>709.03117901907467</v>
      </c>
      <c r="D76" s="1127">
        <v>-44.095346315082701</v>
      </c>
      <c r="E76" s="1125">
        <v>396.38142514869969</v>
      </c>
      <c r="F76" s="1126">
        <v>700.00618063968034</v>
      </c>
      <c r="G76" s="1127">
        <v>-43.374582094906899</v>
      </c>
      <c r="H76" s="1125">
        <v>0</v>
      </c>
      <c r="I76" s="1126">
        <v>9.0249983793941393</v>
      </c>
      <c r="J76" s="1127">
        <v>-100</v>
      </c>
    </row>
    <row r="77" spans="1:10" x14ac:dyDescent="0.2">
      <c r="A77" s="1142" t="s">
        <v>1049</v>
      </c>
      <c r="B77" s="1125">
        <v>237.69290820165048</v>
      </c>
      <c r="C77" s="1126">
        <v>381.16050546758117</v>
      </c>
      <c r="D77" s="1127">
        <v>-37.639680714016997</v>
      </c>
      <c r="E77" s="1125">
        <v>215.62573262913142</v>
      </c>
      <c r="F77" s="1126">
        <v>360.47231657975505</v>
      </c>
      <c r="G77" s="1127">
        <v>-40.182443224756199</v>
      </c>
      <c r="H77" s="1125">
        <v>22.067175572519083</v>
      </c>
      <c r="I77" s="1126">
        <v>20.68818888782609</v>
      </c>
      <c r="J77" s="1127">
        <v>6.6655747014396898</v>
      </c>
    </row>
    <row r="78" spans="1:10" x14ac:dyDescent="0.2">
      <c r="A78" s="1142" t="s">
        <v>1050</v>
      </c>
      <c r="B78" s="1125">
        <v>364.45862723518985</v>
      </c>
      <c r="C78" s="1126">
        <v>613.20800708065531</v>
      </c>
      <c r="D78" s="1127">
        <v>-40.565253058208597</v>
      </c>
      <c r="E78" s="1125">
        <v>352.71244991819594</v>
      </c>
      <c r="F78" s="1126">
        <v>432.27048626104323</v>
      </c>
      <c r="G78" s="1127">
        <v>-18.404688469710401</v>
      </c>
      <c r="H78" s="1125">
        <v>11.746177316993929</v>
      </c>
      <c r="I78" s="1126">
        <v>180.9375208196125</v>
      </c>
      <c r="J78" s="1127">
        <v>-93.508158361081797</v>
      </c>
    </row>
    <row r="79" spans="1:10" x14ac:dyDescent="0.2">
      <c r="A79" s="1142" t="s">
        <v>1051</v>
      </c>
      <c r="B79" s="1125">
        <v>2406.2111846955522</v>
      </c>
      <c r="C79" s="1126">
        <v>2987.3873870197181</v>
      </c>
      <c r="D79" s="1127">
        <v>-19.454330056068098</v>
      </c>
      <c r="E79" s="1125">
        <v>1994.9604077942452</v>
      </c>
      <c r="F79" s="1126">
        <v>1938.4042368954661</v>
      </c>
      <c r="G79" s="1127">
        <v>2.9176664919675899</v>
      </c>
      <c r="H79" s="1125">
        <v>411.2507769013078</v>
      </c>
      <c r="I79" s="1126">
        <v>1048.983150124252</v>
      </c>
      <c r="J79" s="1127">
        <v>-60.795292388386301</v>
      </c>
    </row>
    <row r="80" spans="1:10" x14ac:dyDescent="0.2">
      <c r="A80" s="1142"/>
      <c r="B80" s="1125"/>
      <c r="C80" s="1126"/>
      <c r="D80" s="1127"/>
      <c r="E80" s="1125"/>
      <c r="F80" s="1126"/>
      <c r="G80" s="1127"/>
      <c r="H80" s="1125"/>
      <c r="I80" s="1126"/>
      <c r="J80" s="1127"/>
    </row>
    <row r="81" spans="1:10" x14ac:dyDescent="0.2">
      <c r="A81" s="1141" t="s">
        <v>1052</v>
      </c>
      <c r="B81" s="1125"/>
      <c r="C81" s="1126"/>
      <c r="D81" s="1127"/>
      <c r="E81" s="1125"/>
      <c r="F81" s="1126"/>
      <c r="G81" s="1127"/>
      <c r="H81" s="1125"/>
      <c r="I81" s="1126"/>
      <c r="J81" s="1127"/>
    </row>
    <row r="82" spans="1:10" x14ac:dyDescent="0.2">
      <c r="A82" s="1135" t="s">
        <v>1098</v>
      </c>
      <c r="B82" s="1145">
        <v>37.511451460510251</v>
      </c>
      <c r="C82" s="1146">
        <v>39.741825764753713</v>
      </c>
      <c r="D82" s="1127">
        <v>-2.2303743042434601</v>
      </c>
      <c r="E82" s="1145">
        <v>33.47206571530036</v>
      </c>
      <c r="F82" s="1146">
        <v>33.32098196789903</v>
      </c>
      <c r="G82" s="1127">
        <v>0.15108374740132999</v>
      </c>
      <c r="H82" s="1145">
        <v>52.020736617541516</v>
      </c>
      <c r="I82" s="1146">
        <v>59.99262503119099</v>
      </c>
      <c r="J82" s="1127">
        <v>-7.9718884136494701</v>
      </c>
    </row>
    <row r="83" spans="1:10" x14ac:dyDescent="0.2">
      <c r="A83" s="1135" t="s">
        <v>1099</v>
      </c>
      <c r="B83" s="1145">
        <v>62.488548539489734</v>
      </c>
      <c r="C83" s="1146">
        <v>60.258174235246287</v>
      </c>
      <c r="D83" s="1127">
        <v>2.2303743042434498</v>
      </c>
      <c r="E83" s="1145">
        <v>66.527934284699796</v>
      </c>
      <c r="F83" s="1146">
        <v>66.679018032100956</v>
      </c>
      <c r="G83" s="1127">
        <v>-0.15108374740115901</v>
      </c>
      <c r="H83" s="1145">
        <v>47.97926338245847</v>
      </c>
      <c r="I83" s="1146">
        <v>40.007374968809003</v>
      </c>
      <c r="J83" s="1127">
        <v>7.9718884136494701</v>
      </c>
    </row>
    <row r="84" spans="1:10" x14ac:dyDescent="0.2">
      <c r="A84" s="1135" t="s">
        <v>1055</v>
      </c>
      <c r="B84" s="1137">
        <v>5.1293932499259851</v>
      </c>
      <c r="C84" s="1138">
        <v>4.828053263611225</v>
      </c>
      <c r="D84" s="1127">
        <v>6.2414387303044698</v>
      </c>
      <c r="E84" s="1137">
        <v>5.4789786087366732</v>
      </c>
      <c r="F84" s="1138">
        <v>5.3365328046348681</v>
      </c>
      <c r="G84" s="1127">
        <v>2.6692575369927201</v>
      </c>
      <c r="H84" s="1137">
        <v>3.873698949444258</v>
      </c>
      <c r="I84" s="1138">
        <v>3.2243517187450856</v>
      </c>
      <c r="J84" s="1127">
        <v>20.138846110494999</v>
      </c>
    </row>
    <row r="85" spans="1:10" x14ac:dyDescent="0.2">
      <c r="A85" s="1135"/>
      <c r="B85" s="1125"/>
      <c r="C85" s="1126"/>
      <c r="D85" s="1127"/>
      <c r="E85" s="1125"/>
      <c r="F85" s="1126"/>
      <c r="G85" s="1127"/>
      <c r="H85" s="1125"/>
      <c r="I85" s="1126"/>
      <c r="J85" s="1127"/>
    </row>
    <row r="86" spans="1:10" x14ac:dyDescent="0.2">
      <c r="A86" s="1135" t="s">
        <v>1056</v>
      </c>
      <c r="B86" s="1125">
        <v>5265.916882266476</v>
      </c>
      <c r="C86" s="1126">
        <v>4443.5845327636362</v>
      </c>
      <c r="D86" s="1127">
        <v>18.506058418368799</v>
      </c>
      <c r="E86" s="1125">
        <v>3786.6412060810462</v>
      </c>
      <c r="F86" s="1126">
        <v>2860.1737343895993</v>
      </c>
      <c r="G86" s="1127">
        <v>32.391999847840303</v>
      </c>
      <c r="H86" s="1125">
        <v>1479.2756761854289</v>
      </c>
      <c r="I86" s="1126">
        <v>1583.410798374038</v>
      </c>
      <c r="J86" s="1127">
        <v>-6.57663332191132</v>
      </c>
    </row>
    <row r="87" spans="1:10" x14ac:dyDescent="0.2">
      <c r="A87" s="1135" t="s">
        <v>1057</v>
      </c>
      <c r="B87" s="1125">
        <v>57758.53556703122</v>
      </c>
      <c r="C87" s="1126">
        <v>53946.688610898542</v>
      </c>
      <c r="D87" s="1127">
        <v>7.0659516909858899</v>
      </c>
      <c r="E87" s="1125">
        <v>45512.834603915042</v>
      </c>
      <c r="F87" s="1126">
        <v>41473.416728664619</v>
      </c>
      <c r="G87" s="1127">
        <v>9.7397759670438599</v>
      </c>
      <c r="H87" s="1125">
        <v>12245.700963116145</v>
      </c>
      <c r="I87" s="1126">
        <v>12473.271882233921</v>
      </c>
      <c r="J87" s="1127">
        <v>-1.82446852170289</v>
      </c>
    </row>
    <row r="88" spans="1:10" x14ac:dyDescent="0.2">
      <c r="A88" s="1135"/>
      <c r="B88" s="1125"/>
      <c r="C88" s="1126"/>
      <c r="D88" s="1127"/>
      <c r="E88" s="1125"/>
      <c r="F88" s="1126"/>
      <c r="G88" s="1127"/>
      <c r="H88" s="1125"/>
      <c r="I88" s="1126"/>
      <c r="J88" s="1127"/>
    </row>
    <row r="89" spans="1:10" x14ac:dyDescent="0.2">
      <c r="A89" s="1135" t="s">
        <v>1058</v>
      </c>
      <c r="B89" s="1125">
        <v>16842.464404016442</v>
      </c>
      <c r="C89" s="1126">
        <v>18372.924837740033</v>
      </c>
      <c r="D89" s="1127">
        <v>-8.3299771116455794</v>
      </c>
      <c r="E89" s="1125">
        <v>11027.95769930055</v>
      </c>
      <c r="F89" s="1126">
        <v>10667.281286511516</v>
      </c>
      <c r="G89" s="1127">
        <v>3.3811465461691701</v>
      </c>
      <c r="H89" s="1125">
        <v>5814.5067047158609</v>
      </c>
      <c r="I89" s="1126">
        <v>7705.6435512285225</v>
      </c>
      <c r="J89" s="1127">
        <v>-24.542231079598199</v>
      </c>
    </row>
    <row r="90" spans="1:10" x14ac:dyDescent="0.2">
      <c r="A90" s="1135" t="s">
        <v>1059</v>
      </c>
      <c r="B90" s="1125">
        <v>46181.988045281236</v>
      </c>
      <c r="C90" s="1126">
        <v>40017.348305922162</v>
      </c>
      <c r="D90" s="1127">
        <v>15.4049181175924</v>
      </c>
      <c r="E90" s="1125">
        <v>38271.518110695557</v>
      </c>
      <c r="F90" s="1126">
        <v>33666.309176542723</v>
      </c>
      <c r="G90" s="1127">
        <v>13.678983668817301</v>
      </c>
      <c r="H90" s="1125">
        <v>7910.4699345857152</v>
      </c>
      <c r="I90" s="1126">
        <v>6351.0391293794291</v>
      </c>
      <c r="J90" s="1127">
        <v>24.553947368903401</v>
      </c>
    </row>
    <row r="91" spans="1:10" x14ac:dyDescent="0.2">
      <c r="A91" s="1135"/>
      <c r="B91" s="1125"/>
      <c r="C91" s="1126"/>
      <c r="D91" s="1127"/>
      <c r="E91" s="1125"/>
      <c r="F91" s="1126"/>
      <c r="G91" s="1127"/>
      <c r="H91" s="1125"/>
      <c r="I91" s="1126"/>
      <c r="J91" s="1127"/>
    </row>
    <row r="92" spans="1:10" x14ac:dyDescent="0.2">
      <c r="A92" s="1135" t="s">
        <v>1060</v>
      </c>
      <c r="B92" s="1125">
        <v>44343.165235262481</v>
      </c>
      <c r="C92" s="1126">
        <v>39088.060769442694</v>
      </c>
      <c r="D92" s="1127">
        <v>13.444270097758301</v>
      </c>
      <c r="E92" s="1125">
        <v>36966.752733381087</v>
      </c>
      <c r="F92" s="1126">
        <v>32828.184239396309</v>
      </c>
      <c r="G92" s="1127">
        <v>12.606754195738301</v>
      </c>
      <c r="H92" s="1125">
        <v>7376.4125018814375</v>
      </c>
      <c r="I92" s="1126">
        <v>6259.8765300463765</v>
      </c>
      <c r="J92" s="1127">
        <v>17.836389687174702</v>
      </c>
    </row>
    <row r="93" spans="1:10" x14ac:dyDescent="0.2">
      <c r="A93" s="1135"/>
      <c r="B93" s="1125"/>
      <c r="C93" s="1126"/>
      <c r="D93" s="1127"/>
      <c r="E93" s="1125"/>
      <c r="F93" s="1126"/>
      <c r="G93" s="1127"/>
      <c r="H93" s="1125"/>
      <c r="I93" s="1126"/>
      <c r="J93" s="1127"/>
    </row>
    <row r="94" spans="1:10" x14ac:dyDescent="0.2">
      <c r="A94" s="1135" t="s">
        <v>1100</v>
      </c>
      <c r="B94" s="1125">
        <v>49.103484336991016</v>
      </c>
      <c r="C94" s="1126">
        <v>48.703920716345316</v>
      </c>
      <c r="D94" s="1127">
        <v>0.82039313215209997</v>
      </c>
      <c r="E94" s="1125">
        <v>48.160449794286819</v>
      </c>
      <c r="F94" s="1126">
        <v>48.704519749793164</v>
      </c>
      <c r="G94" s="1127">
        <v>-1.11708309270138</v>
      </c>
      <c r="H94" s="1125">
        <v>51.78793509235215</v>
      </c>
      <c r="I94" s="1126">
        <v>48.702031415425864</v>
      </c>
      <c r="J94" s="1127">
        <v>6.3362935533503402</v>
      </c>
    </row>
    <row r="95" spans="1:10" x14ac:dyDescent="0.2">
      <c r="A95" s="1144" t="s">
        <v>1062</v>
      </c>
      <c r="B95" s="1528">
        <v>2.0533742789641227</v>
      </c>
      <c r="C95" s="1529">
        <v>2.0703285496372281</v>
      </c>
      <c r="D95" s="1147">
        <v>-0.81891691422968582</v>
      </c>
      <c r="E95" s="1528">
        <v>2.0047471932158802</v>
      </c>
      <c r="F95" s="1529">
        <v>1.9834604813402914</v>
      </c>
      <c r="G95" s="1147">
        <v>1.0732107887122957</v>
      </c>
      <c r="H95" s="1528">
        <v>2.3117228644304757</v>
      </c>
      <c r="I95" s="1529">
        <v>2.4021343464995017</v>
      </c>
      <c r="J95" s="1147">
        <v>-3.7637978991798575</v>
      </c>
    </row>
    <row r="96" spans="1:10" x14ac:dyDescent="0.2">
      <c r="A96" s="1052" t="s">
        <v>1030</v>
      </c>
    </row>
    <row r="97" spans="1:11" x14ac:dyDescent="0.2">
      <c r="A97" s="1055" t="s">
        <v>1063</v>
      </c>
    </row>
    <row r="98" spans="1:11" s="1267" customFormat="1" ht="12.75" x14ac:dyDescent="0.2">
      <c r="A98" s="897" t="s">
        <v>882</v>
      </c>
      <c r="B98" s="64"/>
      <c r="C98" s="64"/>
      <c r="D98" s="65"/>
      <c r="E98" s="69"/>
      <c r="F98" s="66"/>
      <c r="G98" s="65"/>
      <c r="H98" s="70"/>
      <c r="I98" s="94"/>
      <c r="J98" s="65"/>
      <c r="K98" s="119"/>
    </row>
    <row r="99" spans="1:11" x14ac:dyDescent="0.2">
      <c r="A99" s="897" t="s">
        <v>1065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82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LC41"/>
  <sheetViews>
    <sheetView showGridLines="0" zoomScaleNormal="100" workbookViewId="0">
      <selection activeCell="H39" sqref="H39"/>
    </sheetView>
  </sheetViews>
  <sheetFormatPr defaultRowHeight="12.75" x14ac:dyDescent="0.2"/>
  <cols>
    <col min="1" max="1" width="20.7109375" style="119" customWidth="1"/>
    <col min="2" max="3" width="10.7109375" style="119" customWidth="1"/>
    <col min="4" max="4" width="7.7109375" style="119" customWidth="1"/>
    <col min="5" max="6" width="10.7109375" style="119" customWidth="1"/>
    <col min="7" max="7" width="7.7109375" style="119" customWidth="1"/>
    <col min="8" max="9" width="10.7109375" style="119" customWidth="1"/>
    <col min="10" max="10" width="7.7109375" style="119" customWidth="1"/>
    <col min="11" max="315" width="9.140625" style="35"/>
  </cols>
  <sheetData>
    <row r="1" spans="1:14" ht="15.75" x14ac:dyDescent="0.25">
      <c r="A1" s="1394" t="str">
        <f>CONCATENATE('List of Tables'!A9,":  ",'List of Tables'!C9)</f>
        <v>TABLE 6:  Average Daily Census by Island: 2016 vs. 2015</v>
      </c>
      <c r="B1" s="1394"/>
      <c r="C1" s="1394"/>
      <c r="D1" s="1394"/>
      <c r="E1" s="1394"/>
      <c r="F1" s="1394"/>
      <c r="G1" s="1394"/>
      <c r="H1" s="1394"/>
      <c r="I1" s="1394"/>
      <c r="J1" s="1394"/>
    </row>
    <row r="2" spans="1:14" ht="15.75" x14ac:dyDescent="0.25">
      <c r="A2" s="1394" t="s">
        <v>813</v>
      </c>
      <c r="B2" s="1394"/>
      <c r="C2" s="1394"/>
      <c r="D2" s="1394"/>
      <c r="E2" s="1394"/>
      <c r="F2" s="1394"/>
      <c r="G2" s="1394"/>
      <c r="H2" s="1394"/>
      <c r="I2" s="1394"/>
      <c r="J2" s="1394"/>
    </row>
    <row r="3" spans="1:14" x14ac:dyDescent="0.2">
      <c r="A3" s="152"/>
      <c r="B3" s="152"/>
      <c r="C3" s="153"/>
      <c r="D3" s="152"/>
      <c r="E3" s="152"/>
      <c r="F3" s="152"/>
      <c r="G3" s="154"/>
      <c r="H3" s="154"/>
      <c r="I3" s="154"/>
      <c r="J3" s="154"/>
    </row>
    <row r="4" spans="1:14" x14ac:dyDescent="0.2">
      <c r="A4" s="155"/>
      <c r="B4" s="133" t="s">
        <v>245</v>
      </c>
      <c r="C4" s="133"/>
      <c r="D4" s="134"/>
      <c r="E4" s="133" t="s">
        <v>234</v>
      </c>
      <c r="F4" s="133"/>
      <c r="G4" s="134"/>
      <c r="H4" s="133" t="s">
        <v>235</v>
      </c>
      <c r="I4" s="133"/>
      <c r="J4" s="134"/>
    </row>
    <row r="5" spans="1:14" ht="24" x14ac:dyDescent="0.2">
      <c r="A5" s="156"/>
      <c r="B5" s="157">
        <v>2016</v>
      </c>
      <c r="C5" s="618">
        <v>2015</v>
      </c>
      <c r="D5" s="135" t="s">
        <v>428</v>
      </c>
      <c r="E5" s="157">
        <f>+B5</f>
        <v>2016</v>
      </c>
      <c r="F5" s="157">
        <f>+C5</f>
        <v>2015</v>
      </c>
      <c r="G5" s="135" t="s">
        <v>428</v>
      </c>
      <c r="H5" s="157">
        <f>+E5</f>
        <v>2016</v>
      </c>
      <c r="I5" s="157">
        <f>+F5</f>
        <v>2015</v>
      </c>
      <c r="J5" s="135" t="s">
        <v>428</v>
      </c>
    </row>
    <row r="6" spans="1:14" x14ac:dyDescent="0.2">
      <c r="A6" s="146" t="s">
        <v>430</v>
      </c>
      <c r="B6" s="663">
        <v>217675.23351843818</v>
      </c>
      <c r="C6" s="663">
        <v>213934.46838923701</v>
      </c>
      <c r="D6" s="665">
        <v>1.7485565357309163E-2</v>
      </c>
      <c r="E6" s="663">
        <v>157952.71824086542</v>
      </c>
      <c r="F6" s="663">
        <v>156026.3930549146</v>
      </c>
      <c r="G6" s="665">
        <v>1.2346149572738163E-2</v>
      </c>
      <c r="H6" s="663">
        <v>59722.515277675499</v>
      </c>
      <c r="I6" s="663">
        <v>57908.075334322421</v>
      </c>
      <c r="J6" s="665">
        <v>3.1333107392668813E-2</v>
      </c>
    </row>
    <row r="7" spans="1:14" x14ac:dyDescent="0.2">
      <c r="A7" s="146" t="s">
        <v>521</v>
      </c>
      <c r="B7" s="663">
        <v>101005.64051606308</v>
      </c>
      <c r="C7" s="663">
        <v>99782.200758074352</v>
      </c>
      <c r="D7" s="666">
        <v>1.2261102167459681E-2</v>
      </c>
      <c r="E7" s="663">
        <v>57552.089275859835</v>
      </c>
      <c r="F7" s="663">
        <v>57638.433361008763</v>
      </c>
      <c r="G7" s="666">
        <v>-1.4980297019546729E-3</v>
      </c>
      <c r="H7" s="663">
        <v>43453.551239644243</v>
      </c>
      <c r="I7" s="663">
        <v>42143.767397065581</v>
      </c>
      <c r="J7" s="666">
        <v>3.1078945321576956E-2</v>
      </c>
    </row>
    <row r="8" spans="1:14" x14ac:dyDescent="0.2">
      <c r="A8" s="920" t="s">
        <v>359</v>
      </c>
      <c r="B8" s="921">
        <v>59982.255381962459</v>
      </c>
      <c r="C8" s="921">
        <v>58211.223256067497</v>
      </c>
      <c r="D8" s="922">
        <v>3.0424238262513503E-2</v>
      </c>
      <c r="E8" s="921">
        <v>50564.421236010654</v>
      </c>
      <c r="F8" s="921">
        <v>49174.281177497978</v>
      </c>
      <c r="G8" s="922">
        <v>2.8269656926857234E-2</v>
      </c>
      <c r="H8" s="921">
        <v>9417.8341459413386</v>
      </c>
      <c r="I8" s="921">
        <v>9036.9420785695165</v>
      </c>
      <c r="J8" s="922">
        <v>4.214833558301545E-2</v>
      </c>
    </row>
    <row r="9" spans="1:14" x14ac:dyDescent="0.2">
      <c r="A9" s="146" t="s">
        <v>360</v>
      </c>
      <c r="B9" s="663">
        <v>58598.742639196498</v>
      </c>
      <c r="C9" s="663">
        <v>56981.293372298896</v>
      </c>
      <c r="D9" s="666">
        <v>2.8385618703486992E-2</v>
      </c>
      <c r="E9" s="663">
        <v>49364.5197083491</v>
      </c>
      <c r="F9" s="663">
        <v>48088.707937189582</v>
      </c>
      <c r="G9" s="666">
        <v>2.6530381577851925E-2</v>
      </c>
      <c r="H9" s="663">
        <v>9234.2229307968373</v>
      </c>
      <c r="I9" s="663">
        <v>8892.5854351093167</v>
      </c>
      <c r="J9" s="666">
        <v>3.8418241599196046E-2</v>
      </c>
    </row>
    <row r="10" spans="1:14" x14ac:dyDescent="0.2">
      <c r="A10" s="146" t="s">
        <v>522</v>
      </c>
      <c r="B10" s="663">
        <v>779.29213265542091</v>
      </c>
      <c r="C10" s="663">
        <v>783.53681909770137</v>
      </c>
      <c r="D10" s="666">
        <v>-5.4173413920337588E-3</v>
      </c>
      <c r="E10" s="663">
        <v>667.15034849377855</v>
      </c>
      <c r="F10" s="663">
        <v>699.14435026544231</v>
      </c>
      <c r="G10" s="666">
        <v>-4.5761653883803377E-2</v>
      </c>
      <c r="H10" s="663">
        <v>112.14178416162291</v>
      </c>
      <c r="I10" s="663">
        <v>84.392468832259098</v>
      </c>
      <c r="J10" s="666">
        <v>0.32881269754673426</v>
      </c>
    </row>
    <row r="11" spans="1:14" x14ac:dyDescent="0.2">
      <c r="A11" s="146" t="s">
        <v>523</v>
      </c>
      <c r="B11" s="663">
        <v>604.22061015579027</v>
      </c>
      <c r="C11" s="663">
        <v>446.39306467482993</v>
      </c>
      <c r="D11" s="666">
        <v>0.3535618224622914</v>
      </c>
      <c r="E11" s="663">
        <v>532.75117917299883</v>
      </c>
      <c r="F11" s="663">
        <v>386.42889004664869</v>
      </c>
      <c r="G11" s="666">
        <v>0.37865256168783468</v>
      </c>
      <c r="H11" s="663">
        <v>71.469430982777695</v>
      </c>
      <c r="I11" s="663">
        <v>59.964174628181254</v>
      </c>
      <c r="J11" s="666">
        <v>0.19186883544944755</v>
      </c>
    </row>
    <row r="12" spans="1:14" x14ac:dyDescent="0.2">
      <c r="A12" s="146" t="s">
        <v>524</v>
      </c>
      <c r="B12" s="663">
        <v>24842.48814825965</v>
      </c>
      <c r="C12" s="663">
        <v>24533.264126717706</v>
      </c>
      <c r="D12" s="666">
        <v>1.2604275564179312E-2</v>
      </c>
      <c r="E12" s="663">
        <v>22754.615048962067</v>
      </c>
      <c r="F12" s="663">
        <v>22419.399987924506</v>
      </c>
      <c r="G12" s="666">
        <v>1.4952008582661103E-2</v>
      </c>
      <c r="H12" s="663">
        <v>2087.8730993363552</v>
      </c>
      <c r="I12" s="663">
        <v>2113.8641387932007</v>
      </c>
      <c r="J12" s="666">
        <v>-1.2295510851366154E-2</v>
      </c>
    </row>
    <row r="13" spans="1:14" x14ac:dyDescent="0.2">
      <c r="A13" s="146" t="s">
        <v>2</v>
      </c>
      <c r="B13" s="663">
        <v>31844.849471239384</v>
      </c>
      <c r="C13" s="663">
        <v>31407.780248072086</v>
      </c>
      <c r="D13" s="666">
        <v>1.3915953936099124E-2</v>
      </c>
      <c r="E13" s="663">
        <v>27081.592678512214</v>
      </c>
      <c r="F13" s="663">
        <v>26794.278528175655</v>
      </c>
      <c r="G13" s="666">
        <v>1.0722966473399653E-2</v>
      </c>
      <c r="H13" s="663">
        <v>4763.2567927473438</v>
      </c>
      <c r="I13" s="663">
        <v>4613.5017198964324</v>
      </c>
      <c r="J13" s="666">
        <v>3.2460174926362217E-2</v>
      </c>
    </row>
    <row r="14" spans="1:14" x14ac:dyDescent="0.2">
      <c r="A14" s="905" t="s">
        <v>361</v>
      </c>
      <c r="B14" s="903">
        <v>6305.9548323023182</v>
      </c>
      <c r="C14" s="903">
        <v>6181.1326154629669</v>
      </c>
      <c r="D14" s="904">
        <v>2.0194068725704284E-2</v>
      </c>
      <c r="E14" s="903">
        <v>5307.7276975622008</v>
      </c>
      <c r="F14" s="903">
        <v>5186.293319126562</v>
      </c>
      <c r="G14" s="904">
        <v>2.3414483324304181E-2</v>
      </c>
      <c r="H14" s="903">
        <v>998.22713474278294</v>
      </c>
      <c r="I14" s="903">
        <v>994.83929633640457</v>
      </c>
      <c r="J14" s="904">
        <v>3.4054127323421834E-3</v>
      </c>
    </row>
    <row r="15" spans="1:14" x14ac:dyDescent="0.2">
      <c r="A15" s="906" t="s">
        <v>362</v>
      </c>
      <c r="B15" s="907">
        <v>25538.894638935271</v>
      </c>
      <c r="C15" s="907">
        <v>25226.647632611988</v>
      </c>
      <c r="D15" s="908">
        <v>1.2377665509531344E-2</v>
      </c>
      <c r="E15" s="909">
        <v>21773.864980981038</v>
      </c>
      <c r="F15" s="907">
        <v>21607.985209051978</v>
      </c>
      <c r="G15" s="908">
        <v>7.6767810753393118E-3</v>
      </c>
      <c r="H15" s="907">
        <v>3765.0296580045556</v>
      </c>
      <c r="I15" s="907">
        <v>3618.6624235600111</v>
      </c>
      <c r="J15" s="908">
        <v>4.0447883033131848E-2</v>
      </c>
    </row>
    <row r="16" spans="1:14" x14ac:dyDescent="0.2">
      <c r="A16" s="178"/>
      <c r="B16" s="178"/>
      <c r="C16" s="178"/>
      <c r="D16" s="159"/>
      <c r="E16" s="159"/>
      <c r="F16" s="162"/>
      <c r="G16" s="162"/>
      <c r="H16" s="162"/>
      <c r="I16" s="162"/>
      <c r="J16" s="159"/>
      <c r="N16" s="817"/>
    </row>
    <row r="17" spans="1:10" x14ac:dyDescent="0.2">
      <c r="A17" s="178" t="s">
        <v>641</v>
      </c>
      <c r="B17" s="178"/>
      <c r="C17" s="178"/>
      <c r="D17" s="159"/>
      <c r="E17" s="159"/>
      <c r="F17" s="159"/>
      <c r="G17" s="159"/>
      <c r="H17" s="159"/>
      <c r="I17" s="159"/>
      <c r="J17" s="159"/>
    </row>
    <row r="18" spans="1:10" x14ac:dyDescent="0.2">
      <c r="A18" s="178"/>
      <c r="B18" s="179"/>
      <c r="C18" s="179"/>
      <c r="D18" s="159"/>
      <c r="E18" s="159"/>
      <c r="F18" s="159"/>
      <c r="G18" s="159"/>
      <c r="H18" s="117"/>
      <c r="I18" s="159"/>
      <c r="J18" s="159"/>
    </row>
    <row r="19" spans="1:10" x14ac:dyDescent="0.2">
      <c r="A19" s="178"/>
      <c r="B19" s="178"/>
      <c r="C19" s="178"/>
      <c r="D19" s="159"/>
      <c r="E19" s="159"/>
      <c r="F19" s="159"/>
      <c r="G19" s="159"/>
      <c r="H19" s="159"/>
      <c r="I19" s="159"/>
      <c r="J19" s="159"/>
    </row>
    <row r="20" spans="1:10" x14ac:dyDescent="0.2">
      <c r="A20" s="178"/>
      <c r="B20" s="178"/>
      <c r="C20" s="178"/>
      <c r="D20" s="159"/>
      <c r="E20" s="159"/>
      <c r="F20" s="159"/>
      <c r="G20" s="159"/>
      <c r="H20" s="159"/>
      <c r="I20" s="159"/>
      <c r="J20" s="159"/>
    </row>
    <row r="21" spans="1:10" x14ac:dyDescent="0.2">
      <c r="A21" s="178"/>
      <c r="B21" s="178"/>
      <c r="C21" s="178"/>
      <c r="D21" s="159"/>
      <c r="E21" s="159"/>
      <c r="F21" s="159"/>
      <c r="G21" s="159"/>
      <c r="H21" s="159"/>
      <c r="I21" s="159"/>
      <c r="J21" s="159"/>
    </row>
    <row r="22" spans="1:10" ht="15.75" x14ac:dyDescent="0.25">
      <c r="A22" s="1394" t="str">
        <f>CONCATENATE('List of Tables'!A10,":  ",'List of Tables'!C10)</f>
        <v>TABLE 7:  Average Daily Census by Month: 2016 vs. 2015</v>
      </c>
      <c r="B22" s="1394"/>
      <c r="C22" s="1394"/>
      <c r="D22" s="1394"/>
      <c r="E22" s="1394"/>
      <c r="F22" s="1394"/>
      <c r="G22" s="1394"/>
      <c r="H22" s="1394"/>
      <c r="I22" s="1394"/>
      <c r="J22" s="1394"/>
    </row>
    <row r="23" spans="1:10" ht="15.75" x14ac:dyDescent="0.25">
      <c r="A23" s="1394" t="s">
        <v>813</v>
      </c>
      <c r="B23" s="1394"/>
      <c r="C23" s="1394"/>
      <c r="D23" s="1394"/>
      <c r="E23" s="1394"/>
      <c r="F23" s="1394"/>
      <c r="G23" s="1394"/>
      <c r="H23" s="1394"/>
      <c r="I23" s="1394"/>
      <c r="J23" s="1394"/>
    </row>
    <row r="24" spans="1:10" x14ac:dyDescent="0.2">
      <c r="A24" s="178"/>
      <c r="B24" s="178"/>
      <c r="C24" s="153"/>
      <c r="D24" s="159"/>
      <c r="E24" s="159"/>
      <c r="F24" s="159"/>
      <c r="G24" s="159"/>
      <c r="H24" s="159"/>
      <c r="I24" s="159"/>
      <c r="J24" s="159"/>
    </row>
    <row r="25" spans="1:10" x14ac:dyDescent="0.2">
      <c r="A25" s="155"/>
      <c r="B25" s="133" t="s">
        <v>245</v>
      </c>
      <c r="C25" s="133"/>
      <c r="D25" s="134"/>
      <c r="E25" s="133" t="s">
        <v>234</v>
      </c>
      <c r="F25" s="133"/>
      <c r="G25" s="134"/>
      <c r="H25" s="133" t="s">
        <v>235</v>
      </c>
      <c r="I25" s="133"/>
      <c r="J25" s="134"/>
    </row>
    <row r="26" spans="1:10" s="35" customFormat="1" ht="24" x14ac:dyDescent="0.2">
      <c r="A26" s="156"/>
      <c r="B26" s="157">
        <v>2016</v>
      </c>
      <c r="C26" s="618">
        <v>2015</v>
      </c>
      <c r="D26" s="135" t="s">
        <v>428</v>
      </c>
      <c r="E26" s="157">
        <f>+B26</f>
        <v>2016</v>
      </c>
      <c r="F26" s="157">
        <f>+C26</f>
        <v>2015</v>
      </c>
      <c r="G26" s="135" t="s">
        <v>428</v>
      </c>
      <c r="H26" s="157">
        <f>+E26</f>
        <v>2016</v>
      </c>
      <c r="I26" s="157">
        <f>+F26</f>
        <v>2015</v>
      </c>
      <c r="J26" s="135" t="s">
        <v>428</v>
      </c>
    </row>
    <row r="27" spans="1:10" s="35" customFormat="1" x14ac:dyDescent="0.2">
      <c r="A27" s="171" t="s">
        <v>326</v>
      </c>
      <c r="B27" s="663">
        <v>238853.79517514422</v>
      </c>
      <c r="C27" s="663">
        <v>231830.57997766763</v>
      </c>
      <c r="D27" s="665">
        <v>3.0294602196798692E-2</v>
      </c>
      <c r="E27" s="663">
        <v>167012.77477260833</v>
      </c>
      <c r="F27" s="663">
        <v>165990.07439120699</v>
      </c>
      <c r="G27" s="665">
        <v>6.1612140674811577E-3</v>
      </c>
      <c r="H27" s="663">
        <v>71841.020402411334</v>
      </c>
      <c r="I27" s="663">
        <v>65840.505586461048</v>
      </c>
      <c r="J27" s="665">
        <v>9.1137131504412272E-2</v>
      </c>
    </row>
    <row r="28" spans="1:10" s="35" customFormat="1" x14ac:dyDescent="0.2">
      <c r="A28" s="171" t="s">
        <v>327</v>
      </c>
      <c r="B28" s="663">
        <v>217654.90168848471</v>
      </c>
      <c r="C28" s="663">
        <v>219229.8001413453</v>
      </c>
      <c r="D28" s="666">
        <v>-7.1837790840716398E-3</v>
      </c>
      <c r="E28" s="663">
        <v>151915.34932911539</v>
      </c>
      <c r="F28" s="663">
        <v>152481.78843688135</v>
      </c>
      <c r="G28" s="666">
        <v>-3.7147984265704093E-3</v>
      </c>
      <c r="H28" s="663">
        <v>65739.5523599015</v>
      </c>
      <c r="I28" s="663">
        <v>66748.011704463963</v>
      </c>
      <c r="J28" s="666">
        <v>-1.5108455200546711E-2</v>
      </c>
    </row>
    <row r="29" spans="1:10" s="35" customFormat="1" x14ac:dyDescent="0.2">
      <c r="A29" s="171" t="s">
        <v>328</v>
      </c>
      <c r="B29" s="663">
        <v>221394.6755929717</v>
      </c>
      <c r="C29" s="663">
        <v>220850.72034447451</v>
      </c>
      <c r="D29" s="666">
        <v>2.4629996571836621E-3</v>
      </c>
      <c r="E29" s="663">
        <v>156368.76011400853</v>
      </c>
      <c r="F29" s="663">
        <v>156212.36029858529</v>
      </c>
      <c r="G29" s="666">
        <v>1.0012000018710943E-3</v>
      </c>
      <c r="H29" s="663">
        <v>65025.915479320553</v>
      </c>
      <c r="I29" s="663">
        <v>64638.360045889218</v>
      </c>
      <c r="J29" s="666">
        <v>5.9957497862908049E-3</v>
      </c>
    </row>
    <row r="30" spans="1:10" s="35" customFormat="1" x14ac:dyDescent="0.2">
      <c r="A30" s="171" t="s">
        <v>329</v>
      </c>
      <c r="B30" s="663">
        <v>195512.426532702</v>
      </c>
      <c r="C30" s="663">
        <v>194563.51634483112</v>
      </c>
      <c r="D30" s="666">
        <v>4.8771229349551248E-3</v>
      </c>
      <c r="E30" s="663">
        <v>138077.37149691995</v>
      </c>
      <c r="F30" s="663">
        <v>140945.48332435492</v>
      </c>
      <c r="G30" s="666">
        <v>-2.0349086467954747E-2</v>
      </c>
      <c r="H30" s="663">
        <v>57435.05503613381</v>
      </c>
      <c r="I30" s="663">
        <v>53618.033020476199</v>
      </c>
      <c r="J30" s="666">
        <v>7.1189146647731905E-2</v>
      </c>
    </row>
    <row r="31" spans="1:10" s="35" customFormat="1" x14ac:dyDescent="0.2">
      <c r="A31" s="171" t="s">
        <v>330</v>
      </c>
      <c r="B31" s="663">
        <v>195534.23718161954</v>
      </c>
      <c r="C31" s="663">
        <v>194565.17448460695</v>
      </c>
      <c r="D31" s="666">
        <v>4.9806585355245403E-3</v>
      </c>
      <c r="E31" s="663">
        <v>148989.15610882911</v>
      </c>
      <c r="F31" s="663">
        <v>147310.65970897998</v>
      </c>
      <c r="G31" s="666">
        <v>1.1394263002861393E-2</v>
      </c>
      <c r="H31" s="663">
        <v>46545.0810727926</v>
      </c>
      <c r="I31" s="663">
        <v>47254.51477562698</v>
      </c>
      <c r="J31" s="666">
        <v>-1.5013035393610541E-2</v>
      </c>
    </row>
    <row r="32" spans="1:10" s="35" customFormat="1" x14ac:dyDescent="0.2">
      <c r="A32" s="171" t="s">
        <v>331</v>
      </c>
      <c r="B32" s="663">
        <v>241183.96581383143</v>
      </c>
      <c r="C32" s="663">
        <v>236466.98901968377</v>
      </c>
      <c r="D32" s="666">
        <v>1.9947717919117203E-2</v>
      </c>
      <c r="E32" s="663">
        <v>187611.75604938265</v>
      </c>
      <c r="F32" s="663">
        <v>185254.07498796794</v>
      </c>
      <c r="G32" s="666">
        <v>1.2726743320317535E-2</v>
      </c>
      <c r="H32" s="663">
        <v>53572.209764717009</v>
      </c>
      <c r="I32" s="663">
        <v>51212.914031715838</v>
      </c>
      <c r="J32" s="666">
        <v>4.6068375088753388E-2</v>
      </c>
    </row>
    <row r="33" spans="1:315" s="35" customFormat="1" x14ac:dyDescent="0.2">
      <c r="A33" s="171" t="s">
        <v>332</v>
      </c>
      <c r="B33" s="663">
        <v>243919.87420305901</v>
      </c>
      <c r="C33" s="663">
        <v>242463.80068631779</v>
      </c>
      <c r="D33" s="666">
        <v>6.0053233209231838E-3</v>
      </c>
      <c r="E33" s="663">
        <v>186016.14327451246</v>
      </c>
      <c r="F33" s="663">
        <v>183460.66921842191</v>
      </c>
      <c r="G33" s="666">
        <v>1.3929274688560644E-2</v>
      </c>
      <c r="H33" s="663">
        <v>57903.730928192846</v>
      </c>
      <c r="I33" s="663">
        <v>59003.131467895859</v>
      </c>
      <c r="J33" s="666">
        <v>-1.8632918496897188E-2</v>
      </c>
    </row>
    <row r="34" spans="1:315" s="35" customFormat="1" x14ac:dyDescent="0.2">
      <c r="A34" s="171" t="s">
        <v>333</v>
      </c>
      <c r="B34" s="663">
        <v>218275.72398328866</v>
      </c>
      <c r="C34" s="663">
        <v>214956.66657855822</v>
      </c>
      <c r="D34" s="666">
        <v>1.5440588363968999E-2</v>
      </c>
      <c r="E34" s="663">
        <v>155437.11946742175</v>
      </c>
      <c r="F34" s="663">
        <v>154089.78122742919</v>
      </c>
      <c r="G34" s="666">
        <v>8.7438519884972532E-3</v>
      </c>
      <c r="H34" s="663">
        <v>62838.604515741281</v>
      </c>
      <c r="I34" s="663">
        <v>60866.885351129036</v>
      </c>
      <c r="J34" s="666">
        <v>3.2393955321317724E-2</v>
      </c>
    </row>
    <row r="35" spans="1:315" s="35" customFormat="1" x14ac:dyDescent="0.2">
      <c r="A35" s="171" t="s">
        <v>334</v>
      </c>
      <c r="B35" s="663">
        <v>189530.60582871508</v>
      </c>
      <c r="C35" s="663">
        <v>177752.98500986292</v>
      </c>
      <c r="D35" s="666">
        <v>6.6258357451486116E-2</v>
      </c>
      <c r="E35" s="663">
        <v>133646.80140077404</v>
      </c>
      <c r="F35" s="663">
        <v>125610.91572281849</v>
      </c>
      <c r="G35" s="666">
        <v>6.3974421583615104E-2</v>
      </c>
      <c r="H35" s="663">
        <v>55883.804428092699</v>
      </c>
      <c r="I35" s="663">
        <v>52142.069287044425</v>
      </c>
      <c r="J35" s="666">
        <v>7.1760388343045101E-2</v>
      </c>
    </row>
    <row r="36" spans="1:315" s="35" customFormat="1" x14ac:dyDescent="0.2">
      <c r="A36" s="171" t="s">
        <v>335</v>
      </c>
      <c r="B36" s="663">
        <v>195401.88859110937</v>
      </c>
      <c r="C36" s="663">
        <v>189836.76437238924</v>
      </c>
      <c r="D36" s="666">
        <v>2.9315313275164234E-2</v>
      </c>
      <c r="E36" s="663">
        <v>141280.44038598493</v>
      </c>
      <c r="F36" s="663">
        <v>139671.73401824807</v>
      </c>
      <c r="G36" s="666">
        <v>1.1517766132456586E-2</v>
      </c>
      <c r="H36" s="663">
        <v>54121.448205090303</v>
      </c>
      <c r="I36" s="663">
        <v>50165.030354141156</v>
      </c>
      <c r="J36" s="666">
        <v>7.8868044592392827E-2</v>
      </c>
    </row>
    <row r="37" spans="1:315" s="35" customFormat="1" x14ac:dyDescent="0.2">
      <c r="A37" s="171" t="s">
        <v>336</v>
      </c>
      <c r="B37" s="663">
        <v>199823.18586131273</v>
      </c>
      <c r="C37" s="663">
        <v>194913.79114182506</v>
      </c>
      <c r="D37" s="666">
        <v>2.5187518495884298E-2</v>
      </c>
      <c r="E37" s="663">
        <v>141300.74722704891</v>
      </c>
      <c r="F37" s="663">
        <v>139326.64567309659</v>
      </c>
      <c r="G37" s="666">
        <v>1.4168873042305075E-2</v>
      </c>
      <c r="H37" s="663">
        <v>58522.438634845421</v>
      </c>
      <c r="I37" s="663">
        <v>55587.145468728479</v>
      </c>
      <c r="J37" s="666">
        <v>5.2805250950837879E-2</v>
      </c>
    </row>
    <row r="38" spans="1:315" s="35" customFormat="1" x14ac:dyDescent="0.2">
      <c r="A38" s="171" t="s">
        <v>337</v>
      </c>
      <c r="B38" s="663">
        <v>253575.8632458639</v>
      </c>
      <c r="C38" s="663">
        <v>248616.55524954566</v>
      </c>
      <c r="D38" s="666">
        <v>1.9947617693199859E-2</v>
      </c>
      <c r="E38" s="663">
        <v>186381.07232479966</v>
      </c>
      <c r="F38" s="663">
        <v>180556.00492543983</v>
      </c>
      <c r="G38" s="666">
        <v>3.2261831456479539E-2</v>
      </c>
      <c r="H38" s="663">
        <v>67194.790921403284</v>
      </c>
      <c r="I38" s="663">
        <v>68060.550324105832</v>
      </c>
      <c r="J38" s="666">
        <v>-1.2720429067643146E-2</v>
      </c>
    </row>
    <row r="39" spans="1:315" x14ac:dyDescent="0.2">
      <c r="A39" s="823" t="s">
        <v>429</v>
      </c>
      <c r="B39" s="824">
        <v>217675.23351843818</v>
      </c>
      <c r="C39" s="824">
        <v>213934</v>
      </c>
      <c r="D39" s="910">
        <v>1.7487793050371625E-2</v>
      </c>
      <c r="E39" s="824">
        <v>157952.71824086542</v>
      </c>
      <c r="F39" s="824">
        <v>156026.39305456835</v>
      </c>
      <c r="G39" s="910">
        <v>1.234614957498481E-2</v>
      </c>
      <c r="H39" s="824">
        <v>59722.515277675499</v>
      </c>
      <c r="I39" s="824">
        <v>57908.075334319627</v>
      </c>
      <c r="J39" s="911">
        <v>3.1333107392718551E-2</v>
      </c>
    </row>
    <row r="40" spans="1:315" s="86" customFormat="1" x14ac:dyDescent="0.2">
      <c r="A40" s="152"/>
      <c r="B40" s="154"/>
      <c r="C40" s="154"/>
      <c r="D40" s="154"/>
      <c r="E40" s="154"/>
      <c r="F40" s="154"/>
      <c r="G40" s="154"/>
      <c r="H40" s="154"/>
      <c r="I40" s="154"/>
      <c r="J40" s="180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</row>
    <row r="41" spans="1:315" s="86" customFormat="1" x14ac:dyDescent="0.2">
      <c r="A41" s="152" t="s">
        <v>641</v>
      </c>
      <c r="B41" s="152"/>
      <c r="C41" s="152"/>
      <c r="D41" s="152"/>
      <c r="E41" s="152"/>
      <c r="F41" s="152"/>
      <c r="G41" s="152"/>
      <c r="H41" s="152"/>
      <c r="I41" s="152"/>
      <c r="J41" s="181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</row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2:J22"/>
    <mergeCell ref="A23:J23"/>
  </mergeCells>
  <phoneticPr fontId="37" type="noConversion"/>
  <printOptions horizontalCentered="1"/>
  <pageMargins left="0.25" right="0.25" top="0.25" bottom="0.5" header="0.3" footer="0.3"/>
  <pageSetup scale="96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K99"/>
  <sheetViews>
    <sheetView showGridLines="0" zoomScaleNormal="100" workbookViewId="0">
      <selection activeCell="A23" sqref="A23"/>
    </sheetView>
  </sheetViews>
  <sheetFormatPr defaultColWidth="9.140625" defaultRowHeight="12" x14ac:dyDescent="0.2"/>
  <cols>
    <col min="1" max="1" width="33.7109375" style="1132" customWidth="1"/>
    <col min="2" max="3" width="10.28515625" style="1119" customWidth="1"/>
    <col min="4" max="5" width="10.28515625" style="1116" customWidth="1"/>
    <col min="6" max="6" width="10.28515625" style="1119" customWidth="1"/>
    <col min="7" max="8" width="10.28515625" style="1116" customWidth="1"/>
    <col min="9" max="9" width="10.28515625" style="1119" customWidth="1"/>
    <col min="10" max="10" width="10.28515625" style="1116" customWidth="1"/>
    <col min="11" max="16384" width="9.140625" style="1119"/>
  </cols>
  <sheetData>
    <row r="1" spans="1:10" s="1114" customFormat="1" ht="15.75" customHeight="1" x14ac:dyDescent="0.25">
      <c r="A1" s="1474" t="str">
        <f>CONCATENATE('List of Tables'!A74,":  ",'List of Tables'!C74)</f>
        <v>TABLE 61:  Kaua'i Visitor Characteristics 2016 vs. 2015</v>
      </c>
      <c r="B1" s="1474"/>
      <c r="C1" s="1474"/>
      <c r="D1" s="1474"/>
      <c r="E1" s="1474"/>
      <c r="F1" s="1474"/>
      <c r="G1" s="1474"/>
      <c r="H1" s="1474"/>
      <c r="I1" s="1474"/>
      <c r="J1" s="1474"/>
    </row>
    <row r="2" spans="1:10" s="1114" customFormat="1" ht="15.75" x14ac:dyDescent="0.25">
      <c r="A2" s="1474" t="s">
        <v>616</v>
      </c>
      <c r="B2" s="1474"/>
      <c r="C2" s="1474"/>
      <c r="D2" s="1474"/>
      <c r="E2" s="1474"/>
      <c r="F2" s="1474"/>
      <c r="G2" s="1474"/>
      <c r="H2" s="1474"/>
      <c r="I2" s="1474"/>
      <c r="J2" s="1474"/>
    </row>
    <row r="3" spans="1:10" s="1114" customFormat="1" ht="14.25" x14ac:dyDescent="0.2">
      <c r="A3" s="1115"/>
      <c r="B3" s="1116"/>
      <c r="C3" s="1117"/>
      <c r="D3" s="1116"/>
      <c r="E3" s="1118"/>
      <c r="F3" s="1117"/>
      <c r="G3" s="1116"/>
      <c r="H3" s="1118"/>
      <c r="I3" s="1117"/>
      <c r="J3" s="1118"/>
    </row>
    <row r="4" spans="1:10" x14ac:dyDescent="0.2">
      <c r="A4" s="1472" t="s">
        <v>528</v>
      </c>
      <c r="B4" s="1475" t="s">
        <v>245</v>
      </c>
      <c r="C4" s="1476"/>
      <c r="D4" s="1477"/>
      <c r="E4" s="1475" t="s">
        <v>234</v>
      </c>
      <c r="F4" s="1476"/>
      <c r="G4" s="1477"/>
      <c r="H4" s="1475" t="s">
        <v>235</v>
      </c>
      <c r="I4" s="1476"/>
      <c r="J4" s="1477"/>
    </row>
    <row r="5" spans="1:10" s="1120" customFormat="1" x14ac:dyDescent="0.2">
      <c r="A5" s="1473" t="s">
        <v>231</v>
      </c>
      <c r="B5" s="1148">
        <v>2016</v>
      </c>
      <c r="C5" s="1149">
        <v>2015</v>
      </c>
      <c r="D5" s="1150" t="s">
        <v>787</v>
      </c>
      <c r="E5" s="1148">
        <v>2016</v>
      </c>
      <c r="F5" s="1149">
        <v>2015</v>
      </c>
      <c r="G5" s="1150" t="s">
        <v>787</v>
      </c>
      <c r="H5" s="1148">
        <v>2016</v>
      </c>
      <c r="I5" s="1149">
        <v>2015</v>
      </c>
      <c r="J5" s="1150" t="s">
        <v>787</v>
      </c>
    </row>
    <row r="6" spans="1:10" s="1120" customFormat="1" ht="18" customHeight="1" x14ac:dyDescent="0.2">
      <c r="A6" s="1046" t="s">
        <v>559</v>
      </c>
      <c r="B6" s="1122">
        <v>9092350.6622757353</v>
      </c>
      <c r="C6" s="1123">
        <v>8954641.4062557686</v>
      </c>
      <c r="D6" s="1124">
        <v>1.5378533854383301</v>
      </c>
      <c r="E6" s="1122">
        <v>8328189.1079186304</v>
      </c>
      <c r="F6" s="1123">
        <v>8183080.9955962263</v>
      </c>
      <c r="G6" s="1124">
        <v>1.7732699016482301</v>
      </c>
      <c r="H6" s="1122">
        <v>764161.55435712158</v>
      </c>
      <c r="I6" s="1123">
        <v>771560.41065954231</v>
      </c>
      <c r="J6" s="1124">
        <v>-0.958947115507918</v>
      </c>
    </row>
    <row r="7" spans="1:10" s="1120" customFormat="1" x14ac:dyDescent="0.2">
      <c r="A7" s="1046" t="s">
        <v>364</v>
      </c>
      <c r="B7" s="1125">
        <v>1187268.7988315735</v>
      </c>
      <c r="C7" s="1126">
        <v>1173752.03409736</v>
      </c>
      <c r="D7" s="1127">
        <v>1.1515860540857901</v>
      </c>
      <c r="E7" s="1125">
        <v>1050577.391048356</v>
      </c>
      <c r="F7" s="1126">
        <v>1028294.0765007727</v>
      </c>
      <c r="G7" s="1127">
        <v>2.1670176904463099</v>
      </c>
      <c r="H7" s="1125">
        <v>136691.40778321034</v>
      </c>
      <c r="I7" s="1126">
        <v>145457.95759658655</v>
      </c>
      <c r="J7" s="1127">
        <v>-6.0268616157043704</v>
      </c>
    </row>
    <row r="8" spans="1:10" s="1120" customFormat="1" x14ac:dyDescent="0.2">
      <c r="A8" s="1121" t="s">
        <v>994</v>
      </c>
      <c r="B8" s="1125">
        <v>24842.48814829436</v>
      </c>
      <c r="C8" s="1126">
        <v>24533.264126728132</v>
      </c>
      <c r="D8" s="1127">
        <v>1.2604275565163701</v>
      </c>
      <c r="E8" s="1125">
        <v>22754.615048958007</v>
      </c>
      <c r="F8" s="1126">
        <v>22419.399987934867</v>
      </c>
      <c r="G8" s="1127">
        <v>1.4952008582011</v>
      </c>
      <c r="H8" s="1125">
        <v>2087.8730993363979</v>
      </c>
      <c r="I8" s="1126">
        <v>2113.8641387932666</v>
      </c>
      <c r="J8" s="1127">
        <v>-1.2295510851376701</v>
      </c>
    </row>
    <row r="9" spans="1:10" s="1120" customFormat="1" x14ac:dyDescent="0.2">
      <c r="A9" s="1121" t="s">
        <v>1101</v>
      </c>
      <c r="B9" s="1125">
        <v>702222</v>
      </c>
      <c r="C9" s="1126">
        <v>676227</v>
      </c>
      <c r="D9" s="1127">
        <v>3.8441233491120586</v>
      </c>
      <c r="E9" s="1125">
        <v>674670</v>
      </c>
      <c r="F9" s="1126">
        <v>643809</v>
      </c>
      <c r="G9" s="1127">
        <v>4.7935024207490109</v>
      </c>
      <c r="H9" s="1125">
        <v>27552</v>
      </c>
      <c r="I9" s="1126">
        <v>32418</v>
      </c>
      <c r="J9" s="1127">
        <v>-15.010179529890802</v>
      </c>
    </row>
    <row r="10" spans="1:10" s="1120" customFormat="1" x14ac:dyDescent="0.2">
      <c r="A10" s="1128"/>
      <c r="B10" s="1125"/>
      <c r="C10" s="1126"/>
      <c r="D10" s="1127"/>
      <c r="E10" s="1125"/>
      <c r="F10" s="1126"/>
      <c r="G10" s="1127"/>
      <c r="H10" s="1125"/>
      <c r="I10" s="1126"/>
      <c r="J10" s="1127"/>
    </row>
    <row r="11" spans="1:10" s="1120" customFormat="1" x14ac:dyDescent="0.2">
      <c r="A11" s="1129" t="s">
        <v>260</v>
      </c>
      <c r="B11" s="1125"/>
      <c r="C11" s="1126"/>
      <c r="D11" s="1127"/>
      <c r="E11" s="1125"/>
      <c r="F11" s="1126"/>
      <c r="G11" s="1127"/>
      <c r="H11" s="1125"/>
      <c r="I11" s="1126"/>
      <c r="J11" s="1127"/>
    </row>
    <row r="12" spans="1:10" x14ac:dyDescent="0.2">
      <c r="A12" s="1130" t="s">
        <v>995</v>
      </c>
      <c r="B12" s="1125">
        <v>388632.76331014239</v>
      </c>
      <c r="C12" s="1126">
        <v>399062.56033356418</v>
      </c>
      <c r="D12" s="1127">
        <v>-2.6135744267023799</v>
      </c>
      <c r="E12" s="1125">
        <v>295455.91281092766</v>
      </c>
      <c r="F12" s="1126">
        <v>296760.33239574602</v>
      </c>
      <c r="G12" s="1127">
        <v>-0.43955321598671199</v>
      </c>
      <c r="H12" s="1125">
        <v>93176.850499233537</v>
      </c>
      <c r="I12" s="1126">
        <v>102302.2279378183</v>
      </c>
      <c r="J12" s="1127">
        <v>-8.9200182855561891</v>
      </c>
    </row>
    <row r="13" spans="1:10" x14ac:dyDescent="0.2">
      <c r="A13" s="1130" t="s">
        <v>996</v>
      </c>
      <c r="B13" s="1125">
        <v>0</v>
      </c>
      <c r="C13" s="1126">
        <v>0</v>
      </c>
      <c r="D13" s="1127">
        <v>0</v>
      </c>
      <c r="E13" s="1125">
        <v>0</v>
      </c>
      <c r="F13" s="1126">
        <v>0</v>
      </c>
      <c r="G13" s="1127">
        <v>0</v>
      </c>
      <c r="H13" s="1125">
        <v>0</v>
      </c>
      <c r="I13" s="1126">
        <v>0</v>
      </c>
      <c r="J13" s="1127">
        <v>0</v>
      </c>
    </row>
    <row r="14" spans="1:10" x14ac:dyDescent="0.2">
      <c r="A14" s="1131"/>
      <c r="B14" s="1125"/>
      <c r="C14" s="1126"/>
      <c r="D14" s="1127"/>
      <c r="E14" s="1125"/>
      <c r="F14" s="1126"/>
      <c r="G14" s="1127"/>
      <c r="H14" s="1125"/>
      <c r="I14" s="1126"/>
      <c r="J14" s="1127"/>
    </row>
    <row r="15" spans="1:10" x14ac:dyDescent="0.2">
      <c r="A15" s="1121" t="s">
        <v>998</v>
      </c>
      <c r="B15" s="1125">
        <v>1187268.7988315735</v>
      </c>
      <c r="C15" s="1126">
        <v>1173752.03409736</v>
      </c>
      <c r="D15" s="1127">
        <v>1.1515860540857901</v>
      </c>
      <c r="E15" s="1125">
        <v>1050577.391048356</v>
      </c>
      <c r="F15" s="1126">
        <v>1028294.0765007727</v>
      </c>
      <c r="G15" s="1127">
        <v>2.1670176904463099</v>
      </c>
      <c r="H15" s="1125">
        <v>136691.40778321034</v>
      </c>
      <c r="I15" s="1126">
        <v>145457.95759658655</v>
      </c>
      <c r="J15" s="1127">
        <v>-6.0268616157043704</v>
      </c>
    </row>
    <row r="16" spans="1:10" x14ac:dyDescent="0.2">
      <c r="A16" s="1133" t="s">
        <v>999</v>
      </c>
      <c r="B16" s="1125">
        <v>645778.73663207155</v>
      </c>
      <c r="C16" s="1126">
        <v>629599.72193106997</v>
      </c>
      <c r="D16" s="1127">
        <v>2.5697302805945199</v>
      </c>
      <c r="E16" s="1125">
        <v>615215.05514838011</v>
      </c>
      <c r="F16" s="1126">
        <v>597942.77708362346</v>
      </c>
      <c r="G16" s="1127">
        <v>2.8886172267185199</v>
      </c>
      <c r="H16" s="1125">
        <v>30563.681483695516</v>
      </c>
      <c r="I16" s="1126">
        <v>31656.944847446277</v>
      </c>
      <c r="J16" s="1127">
        <v>-3.4534708545602202</v>
      </c>
    </row>
    <row r="17" spans="1:10" x14ac:dyDescent="0.2">
      <c r="A17" s="1134"/>
      <c r="B17" s="1125"/>
      <c r="C17" s="1126"/>
      <c r="D17" s="1127"/>
      <c r="E17" s="1125"/>
      <c r="F17" s="1126"/>
      <c r="G17" s="1127"/>
      <c r="H17" s="1125"/>
      <c r="I17" s="1126"/>
      <c r="J17" s="1127"/>
    </row>
    <row r="18" spans="1:10" x14ac:dyDescent="0.2">
      <c r="A18" s="1135" t="s">
        <v>1001</v>
      </c>
      <c r="B18" s="1125">
        <v>303323.7506961383</v>
      </c>
      <c r="C18" s="1126">
        <v>312059.73105177085</v>
      </c>
      <c r="D18" s="1127">
        <v>-2.7994577596374501</v>
      </c>
      <c r="E18" s="1125">
        <v>247145.99734540566</v>
      </c>
      <c r="F18" s="1126">
        <v>248339.06151643113</v>
      </c>
      <c r="G18" s="1127">
        <v>-0.480417443691811</v>
      </c>
      <c r="H18" s="1125">
        <v>56177.753350738632</v>
      </c>
      <c r="I18" s="1126">
        <v>63720.669535340006</v>
      </c>
      <c r="J18" s="1127">
        <v>-11.837471639274</v>
      </c>
    </row>
    <row r="19" spans="1:10" x14ac:dyDescent="0.2">
      <c r="A19" s="1121" t="s">
        <v>1002</v>
      </c>
      <c r="B19" s="1125">
        <v>297266.20681568357</v>
      </c>
      <c r="C19" s="1126">
        <v>305784.1853680663</v>
      </c>
      <c r="D19" s="1127">
        <v>-2.7856177526414001</v>
      </c>
      <c r="E19" s="1125">
        <v>242454.93246496853</v>
      </c>
      <c r="F19" s="1126">
        <v>243077.64299358067</v>
      </c>
      <c r="G19" s="1127">
        <v>-0.256177623307209</v>
      </c>
      <c r="H19" s="1125">
        <v>54811.2743507212</v>
      </c>
      <c r="I19" s="1126">
        <v>62706.54237448582</v>
      </c>
      <c r="J19" s="1127">
        <v>-12.590820231505999</v>
      </c>
    </row>
    <row r="20" spans="1:10" x14ac:dyDescent="0.2">
      <c r="A20" s="1133" t="s">
        <v>1003</v>
      </c>
      <c r="B20" s="1125">
        <v>0</v>
      </c>
      <c r="C20" s="1126">
        <v>0</v>
      </c>
      <c r="D20" s="1127">
        <v>0</v>
      </c>
      <c r="E20" s="1125">
        <v>0</v>
      </c>
      <c r="F20" s="1126">
        <v>0</v>
      </c>
      <c r="G20" s="1127">
        <v>0</v>
      </c>
      <c r="H20" s="1125">
        <v>0</v>
      </c>
      <c r="I20" s="1126">
        <v>0</v>
      </c>
      <c r="J20" s="1127">
        <v>0</v>
      </c>
    </row>
    <row r="21" spans="1:10" x14ac:dyDescent="0.2">
      <c r="A21" s="1134"/>
      <c r="B21" s="1125"/>
      <c r="C21" s="1126"/>
      <c r="D21" s="1127"/>
      <c r="E21" s="1125"/>
      <c r="F21" s="1126"/>
      <c r="G21" s="1127"/>
      <c r="H21" s="1125"/>
      <c r="I21" s="1126"/>
      <c r="J21" s="1127"/>
    </row>
    <row r="22" spans="1:10" x14ac:dyDescent="0.2">
      <c r="A22" s="1133" t="s">
        <v>1005</v>
      </c>
      <c r="B22" s="1125">
        <v>17648.992982129494</v>
      </c>
      <c r="C22" s="1126">
        <v>19452.211304092802</v>
      </c>
      <c r="D22" s="1127">
        <v>-9.2699914358009607</v>
      </c>
      <c r="E22" s="1125">
        <v>11108.425025286055</v>
      </c>
      <c r="F22" s="1126">
        <v>13205.970612895715</v>
      </c>
      <c r="G22" s="1127">
        <v>-15.883312549260101</v>
      </c>
      <c r="H22" s="1125">
        <v>6540.567956843428</v>
      </c>
      <c r="I22" s="1126">
        <v>6246.2406911970693</v>
      </c>
      <c r="J22" s="1127">
        <v>4.7120705108459697</v>
      </c>
    </row>
    <row r="23" spans="1:10" x14ac:dyDescent="0.2">
      <c r="A23" s="1133" t="s">
        <v>1006</v>
      </c>
      <c r="B23" s="1125">
        <v>0</v>
      </c>
      <c r="C23" s="1126">
        <v>0</v>
      </c>
      <c r="D23" s="1127">
        <v>0</v>
      </c>
      <c r="E23" s="1125">
        <v>0</v>
      </c>
      <c r="F23" s="1126">
        <v>0</v>
      </c>
      <c r="G23" s="1127">
        <v>0</v>
      </c>
      <c r="H23" s="1125">
        <v>0</v>
      </c>
      <c r="I23" s="1126">
        <v>0</v>
      </c>
      <c r="J23" s="1127">
        <v>0</v>
      </c>
    </row>
    <row r="24" spans="1:10" x14ac:dyDescent="0.2">
      <c r="A24" s="1378"/>
      <c r="B24" s="1125"/>
      <c r="C24" s="1126"/>
      <c r="D24" s="1127"/>
      <c r="E24" s="1125"/>
      <c r="F24" s="1126"/>
      <c r="G24" s="1127"/>
      <c r="H24" s="1125"/>
      <c r="I24" s="1126"/>
      <c r="J24" s="1127"/>
    </row>
    <row r="25" spans="1:10" x14ac:dyDescent="0.2">
      <c r="A25" s="1133" t="s">
        <v>1090</v>
      </c>
      <c r="B25" s="1125">
        <v>19163.355792354534</v>
      </c>
      <c r="C25" s="1126">
        <v>20565.80469356398</v>
      </c>
      <c r="D25" s="1127">
        <v>-6.81932422341995</v>
      </c>
      <c r="E25" s="1125">
        <v>12422.383518334207</v>
      </c>
      <c r="F25" s="1126">
        <v>13505</v>
      </c>
      <c r="G25" s="1127">
        <v>-8.0164123040784396</v>
      </c>
      <c r="H25" s="1125">
        <v>6740.9722740202997</v>
      </c>
      <c r="I25" s="1126">
        <v>7062.0745051979811</v>
      </c>
      <c r="J25" s="1127">
        <v>-4.5468541990223503</v>
      </c>
    </row>
    <row r="26" spans="1:10" x14ac:dyDescent="0.2">
      <c r="A26" s="1133" t="s">
        <v>1091</v>
      </c>
      <c r="B26" s="1125">
        <v>0</v>
      </c>
      <c r="C26" s="1126">
        <v>0</v>
      </c>
      <c r="D26" s="1127">
        <v>0</v>
      </c>
      <c r="E26" s="1125">
        <v>0</v>
      </c>
      <c r="F26" s="1126">
        <v>0</v>
      </c>
      <c r="G26" s="1127">
        <v>0</v>
      </c>
      <c r="H26" s="1125">
        <v>0</v>
      </c>
      <c r="I26" s="1126">
        <v>0</v>
      </c>
      <c r="J26" s="1127">
        <v>0</v>
      </c>
    </row>
    <row r="27" spans="1:10" x14ac:dyDescent="0.2">
      <c r="A27" s="1133"/>
      <c r="B27" s="1125"/>
      <c r="C27" s="1126"/>
      <c r="D27" s="1127"/>
      <c r="E27" s="1125"/>
      <c r="F27" s="1126"/>
      <c r="G27" s="1127"/>
      <c r="H27" s="1125"/>
      <c r="I27" s="1126"/>
      <c r="J27" s="1127"/>
    </row>
    <row r="28" spans="1:10" x14ac:dyDescent="0.2">
      <c r="A28" s="1133" t="s">
        <v>1011</v>
      </c>
      <c r="B28" s="1125">
        <v>229339.29036495707</v>
      </c>
      <c r="C28" s="1126">
        <v>239629.57503799532</v>
      </c>
      <c r="D28" s="1127">
        <v>-4.2942465141903501</v>
      </c>
      <c r="E28" s="1125">
        <v>181098.33920859723</v>
      </c>
      <c r="F28" s="1126">
        <v>185631.00819970979</v>
      </c>
      <c r="G28" s="1127">
        <v>-2.4417628472049899</v>
      </c>
      <c r="H28" s="1125">
        <v>48240.951156359581</v>
      </c>
      <c r="I28" s="1126">
        <v>53998.566838285355</v>
      </c>
      <c r="J28" s="1127">
        <v>-10.662534246823</v>
      </c>
    </row>
    <row r="29" spans="1:10" x14ac:dyDescent="0.2">
      <c r="A29" s="1133" t="s">
        <v>1012</v>
      </c>
      <c r="B29" s="1125">
        <v>200476.23081565721</v>
      </c>
      <c r="C29" s="1126">
        <v>208591.01645602673</v>
      </c>
      <c r="D29" s="1127">
        <v>-3.8902852952347602</v>
      </c>
      <c r="E29" s="1125">
        <v>158168.31428594457</v>
      </c>
      <c r="F29" s="1126">
        <v>160683.18259885299</v>
      </c>
      <c r="G29" s="1127">
        <v>-1.5651098467391</v>
      </c>
      <c r="H29" s="1125">
        <v>42307.916529712485</v>
      </c>
      <c r="I29" s="1126">
        <v>47907.833857173646</v>
      </c>
      <c r="J29" s="1127">
        <v>-11.6889386903947</v>
      </c>
    </row>
    <row r="30" spans="1:10" x14ac:dyDescent="0.2">
      <c r="A30" s="1133" t="s">
        <v>1013</v>
      </c>
      <c r="B30" s="1125">
        <v>148958.19594420181</v>
      </c>
      <c r="C30" s="1126">
        <v>161532.99613636869</v>
      </c>
      <c r="D30" s="1127">
        <v>-7.7846635009178096</v>
      </c>
      <c r="E30" s="1125">
        <v>112521.30318662932</v>
      </c>
      <c r="F30" s="1126">
        <v>119516.02336501698</v>
      </c>
      <c r="G30" s="1127">
        <v>-5.8525375773463502</v>
      </c>
      <c r="H30" s="1125">
        <v>36436.892757574496</v>
      </c>
      <c r="I30" s="1126">
        <v>42016.972771351968</v>
      </c>
      <c r="J30" s="1127">
        <v>-13.2805379486598</v>
      </c>
    </row>
    <row r="31" spans="1:10" x14ac:dyDescent="0.2">
      <c r="A31" s="1133" t="s">
        <v>1014</v>
      </c>
      <c r="B31" s="1125">
        <v>0</v>
      </c>
      <c r="C31" s="1126">
        <v>0</v>
      </c>
      <c r="D31" s="1127">
        <v>0</v>
      </c>
      <c r="E31" s="1125">
        <v>0</v>
      </c>
      <c r="F31" s="1126">
        <v>0</v>
      </c>
      <c r="G31" s="1127">
        <v>0</v>
      </c>
      <c r="H31" s="1125">
        <v>0</v>
      </c>
      <c r="I31" s="1126">
        <v>0</v>
      </c>
      <c r="J31" s="1127">
        <v>0</v>
      </c>
    </row>
    <row r="32" spans="1:10" x14ac:dyDescent="0.2">
      <c r="A32" s="1133"/>
      <c r="B32" s="1125"/>
      <c r="C32" s="1126"/>
      <c r="D32" s="1127"/>
      <c r="E32" s="1125"/>
      <c r="F32" s="1126"/>
      <c r="G32" s="1127"/>
      <c r="H32" s="1125"/>
      <c r="I32" s="1126"/>
      <c r="J32" s="1127"/>
    </row>
    <row r="33" spans="1:10" x14ac:dyDescent="0.2">
      <c r="A33" s="1133" t="s">
        <v>1016</v>
      </c>
      <c r="B33" s="1125">
        <v>1187268.7988315735</v>
      </c>
      <c r="C33" s="1126">
        <v>1173752.03409736</v>
      </c>
      <c r="D33" s="1127">
        <v>1.1515860540857901</v>
      </c>
      <c r="E33" s="1125">
        <v>1050577.391048356</v>
      </c>
      <c r="F33" s="1126">
        <v>430351.29941714992</v>
      </c>
      <c r="G33" s="1127">
        <v>144.12088274654101</v>
      </c>
      <c r="H33" s="1125">
        <v>136691.40778321034</v>
      </c>
      <c r="I33" s="1126">
        <v>113801.0127491403</v>
      </c>
      <c r="J33" s="1127">
        <v>20.114403625325298</v>
      </c>
    </row>
    <row r="34" spans="1:10" x14ac:dyDescent="0.2">
      <c r="A34" s="1133" t="s">
        <v>1017</v>
      </c>
      <c r="B34" s="1125">
        <v>798636.03552146978</v>
      </c>
      <c r="C34" s="1126">
        <v>774689.47376379557</v>
      </c>
      <c r="D34" s="1127">
        <v>3.0911174823805001</v>
      </c>
      <c r="E34" s="1125">
        <v>755121.47823750169</v>
      </c>
      <c r="F34" s="1126">
        <v>0</v>
      </c>
      <c r="G34" s="1127">
        <v>0</v>
      </c>
      <c r="H34" s="1125">
        <v>43514.557283977148</v>
      </c>
      <c r="I34" s="1126">
        <v>0</v>
      </c>
      <c r="J34" s="1127">
        <v>0</v>
      </c>
    </row>
    <row r="35" spans="1:10" x14ac:dyDescent="0.2">
      <c r="A35" s="1136" t="s">
        <v>1092</v>
      </c>
      <c r="B35" s="1125">
        <v>388632.76331014239</v>
      </c>
      <c r="C35" s="1126">
        <v>399062.56033356418</v>
      </c>
      <c r="D35" s="1127">
        <v>-2.6135744267023799</v>
      </c>
      <c r="E35" s="1125">
        <v>295455.91281092766</v>
      </c>
      <c r="F35" s="1126">
        <v>430351.29941714992</v>
      </c>
      <c r="G35" s="1127">
        <v>-31.345411711064699</v>
      </c>
      <c r="H35" s="1125">
        <v>93176.850499233537</v>
      </c>
      <c r="I35" s="1126">
        <v>113801.0127491403</v>
      </c>
      <c r="J35" s="1127">
        <v>-18.123004138258501</v>
      </c>
    </row>
    <row r="36" spans="1:10" x14ac:dyDescent="0.2">
      <c r="A36" s="1135" t="s">
        <v>1019</v>
      </c>
      <c r="B36" s="1125">
        <v>645778.73663207155</v>
      </c>
      <c r="C36" s="1126">
        <v>629599.72193106997</v>
      </c>
      <c r="D36" s="1127">
        <v>2.5697302805945199</v>
      </c>
      <c r="E36" s="1125">
        <v>615215.05514838011</v>
      </c>
      <c r="F36" s="1126">
        <v>597942.77708362346</v>
      </c>
      <c r="G36" s="1127">
        <v>2.8886172267185199</v>
      </c>
      <c r="H36" s="1125">
        <v>30563.681483695516</v>
      </c>
      <c r="I36" s="1126">
        <v>31656.944847446277</v>
      </c>
      <c r="J36" s="1127">
        <v>-3.4534708545602202</v>
      </c>
    </row>
    <row r="37" spans="1:10" x14ac:dyDescent="0.2">
      <c r="A37" s="1135" t="s">
        <v>1020</v>
      </c>
      <c r="B37" s="1125">
        <v>541490.06219953648</v>
      </c>
      <c r="C37" s="1126">
        <v>544152.31216629001</v>
      </c>
      <c r="D37" s="1127">
        <v>-0.48924720289343598</v>
      </c>
      <c r="E37" s="1125">
        <v>435362.3359000471</v>
      </c>
      <c r="F37" s="1126">
        <v>430351.29941714992</v>
      </c>
      <c r="G37" s="1127">
        <v>1.16440603053457</v>
      </c>
      <c r="H37" s="1125">
        <v>106127.7262995152</v>
      </c>
      <c r="I37" s="1126">
        <v>113801.0127491403</v>
      </c>
      <c r="J37" s="1127">
        <v>-6.7427224628834104</v>
      </c>
    </row>
    <row r="38" spans="1:10" x14ac:dyDescent="0.2">
      <c r="A38" s="1135" t="s">
        <v>1021</v>
      </c>
      <c r="B38" s="1137">
        <v>1.8018829520342656</v>
      </c>
      <c r="C38" s="1138">
        <v>1.8387583647464172</v>
      </c>
      <c r="D38" s="1127">
        <v>-2.00545179938513</v>
      </c>
      <c r="E38" s="1137">
        <v>1.7067922833243956</v>
      </c>
      <c r="F38" s="1138">
        <v>1.7314820746122757</v>
      </c>
      <c r="G38" s="1127">
        <v>-1.42593398163875</v>
      </c>
      <c r="H38" s="1137">
        <v>2.5327270355533744</v>
      </c>
      <c r="I38" s="1138">
        <v>2.5971326435868778</v>
      </c>
      <c r="J38" s="1127">
        <v>-2.4798736480610901</v>
      </c>
    </row>
    <row r="39" spans="1:10" x14ac:dyDescent="0.2">
      <c r="A39" s="1139"/>
      <c r="B39" s="1137"/>
      <c r="C39" s="1126"/>
      <c r="D39" s="1127"/>
      <c r="E39" s="1137"/>
      <c r="F39" s="1126"/>
      <c r="G39" s="1127"/>
      <c r="H39" s="1137"/>
      <c r="I39" s="1126"/>
      <c r="J39" s="1127"/>
    </row>
    <row r="40" spans="1:10" x14ac:dyDescent="0.2">
      <c r="A40" s="1139" t="s">
        <v>1022</v>
      </c>
      <c r="B40" s="1137"/>
      <c r="C40" s="1126"/>
      <c r="D40" s="1127"/>
      <c r="E40" s="1137"/>
      <c r="F40" s="1126"/>
      <c r="G40" s="1127"/>
      <c r="H40" s="1137"/>
      <c r="I40" s="1126"/>
      <c r="J40" s="1127"/>
    </row>
    <row r="41" spans="1:10" x14ac:dyDescent="0.2">
      <c r="A41" s="1135" t="s">
        <v>1127</v>
      </c>
      <c r="B41" s="1137">
        <v>7.6582073673828441</v>
      </c>
      <c r="C41" s="1138">
        <v>7.6290742389571902</v>
      </c>
      <c r="D41" s="1127">
        <v>0.38186977230983299</v>
      </c>
      <c r="E41" s="1137">
        <v>7.9272495095368951</v>
      </c>
      <c r="F41" s="1138">
        <v>7.9579190258907158</v>
      </c>
      <c r="G41" s="1127">
        <v>-0.38539618528460501</v>
      </c>
      <c r="H41" s="1137">
        <v>5.5904139605399745</v>
      </c>
      <c r="I41" s="1138">
        <v>5.3043533912348</v>
      </c>
      <c r="J41" s="1127">
        <v>5.3929395009366603</v>
      </c>
    </row>
    <row r="42" spans="1:10" x14ac:dyDescent="0.2">
      <c r="A42" s="1135"/>
      <c r="B42" s="1125"/>
      <c r="C42" s="1126"/>
      <c r="D42" s="1127"/>
      <c r="E42" s="1125"/>
      <c r="F42" s="1126"/>
      <c r="G42" s="1127"/>
      <c r="H42" s="1125"/>
      <c r="I42" s="1126"/>
      <c r="J42" s="1127"/>
    </row>
    <row r="43" spans="1:10" x14ac:dyDescent="0.2">
      <c r="A43" s="1140" t="s">
        <v>280</v>
      </c>
      <c r="B43" s="1125"/>
      <c r="C43" s="1126"/>
      <c r="D43" s="1127"/>
      <c r="E43" s="1125"/>
      <c r="F43" s="1126"/>
      <c r="G43" s="1127"/>
      <c r="H43" s="1125"/>
      <c r="I43" s="1126"/>
      <c r="J43" s="1127"/>
    </row>
    <row r="44" spans="1:10" x14ac:dyDescent="0.2">
      <c r="A44" s="1135" t="s">
        <v>1024</v>
      </c>
      <c r="B44" s="1125">
        <v>599467.23047319241</v>
      </c>
      <c r="C44" s="1126">
        <v>591203.50476928707</v>
      </c>
      <c r="D44" s="1127">
        <v>1.3977802291835499</v>
      </c>
      <c r="E44" s="1125">
        <v>514859.60720293375</v>
      </c>
      <c r="F44" s="1126">
        <v>495260.9480772487</v>
      </c>
      <c r="G44" s="1127">
        <v>3.9572389468164002</v>
      </c>
      <c r="H44" s="1125">
        <v>84607.62327028306</v>
      </c>
      <c r="I44" s="1126">
        <v>95942.556692038313</v>
      </c>
      <c r="J44" s="1127">
        <v>-11.814291605902</v>
      </c>
    </row>
    <row r="45" spans="1:10" x14ac:dyDescent="0.2">
      <c r="A45" s="1141" t="s">
        <v>1025</v>
      </c>
      <c r="B45" s="1125">
        <v>389685.52252953651</v>
      </c>
      <c r="C45" s="1126">
        <v>378692.17067083396</v>
      </c>
      <c r="D45" s="1127">
        <v>2.9029783845882999</v>
      </c>
      <c r="E45" s="1125">
        <v>340411.02018883178</v>
      </c>
      <c r="F45" s="1126">
        <v>320189.06618548621</v>
      </c>
      <c r="G45" s="1127">
        <v>6.3156291513186602</v>
      </c>
      <c r="H45" s="1125">
        <v>49274.502340703461</v>
      </c>
      <c r="I45" s="1126">
        <v>58503.104485347911</v>
      </c>
      <c r="J45" s="1127">
        <v>-15.774551155581401</v>
      </c>
    </row>
    <row r="46" spans="1:10" x14ac:dyDescent="0.2">
      <c r="A46" s="1142" t="s">
        <v>1026</v>
      </c>
      <c r="B46" s="1125">
        <v>260976.17511326709</v>
      </c>
      <c r="C46" s="1126">
        <v>257132.23201346298</v>
      </c>
      <c r="D46" s="1127">
        <v>1.4949285314035801</v>
      </c>
      <c r="E46" s="1125">
        <v>226877.13655098903</v>
      </c>
      <c r="F46" s="1126">
        <v>227404.4619259735</v>
      </c>
      <c r="G46" s="1127">
        <v>-0.2318887547405</v>
      </c>
      <c r="H46" s="1125">
        <v>34099.038562276393</v>
      </c>
      <c r="I46" s="1126">
        <v>29727.770087489502</v>
      </c>
      <c r="J46" s="1127">
        <v>14.704326836228001</v>
      </c>
    </row>
    <row r="47" spans="1:10" x14ac:dyDescent="0.2">
      <c r="A47" s="1142" t="s">
        <v>1027</v>
      </c>
      <c r="B47" s="1125">
        <v>175792.7148904936</v>
      </c>
      <c r="C47" s="1126">
        <v>174366.85331922799</v>
      </c>
      <c r="D47" s="1127">
        <v>0.81773659621830397</v>
      </c>
      <c r="E47" s="1125">
        <v>158389.7175089037</v>
      </c>
      <c r="F47" s="1126">
        <v>158838.35719952319</v>
      </c>
      <c r="G47" s="1127">
        <v>-0.28245047262477802</v>
      </c>
      <c r="H47" s="1125">
        <v>17402.997381589357</v>
      </c>
      <c r="I47" s="1126">
        <v>15528.4961197047</v>
      </c>
      <c r="J47" s="1127">
        <v>12.071363816783499</v>
      </c>
    </row>
    <row r="48" spans="1:10" x14ac:dyDescent="0.2">
      <c r="A48" s="1142" t="s">
        <v>1028</v>
      </c>
      <c r="B48" s="1125">
        <v>213835.1365343139</v>
      </c>
      <c r="C48" s="1126">
        <v>217446.24100444737</v>
      </c>
      <c r="D48" s="1127">
        <v>-1.6606883859903601</v>
      </c>
      <c r="E48" s="1125">
        <v>197728.68909892152</v>
      </c>
      <c r="F48" s="1126">
        <v>201534.76611089398</v>
      </c>
      <c r="G48" s="1127">
        <v>-1.88854612304369</v>
      </c>
      <c r="H48" s="1125">
        <v>16106.44743539179</v>
      </c>
      <c r="I48" s="1126">
        <v>15911.474893553233</v>
      </c>
      <c r="J48" s="1127">
        <v>1.22535807109593</v>
      </c>
    </row>
    <row r="49" spans="1:10" x14ac:dyDescent="0.2">
      <c r="A49" s="1142" t="s">
        <v>1029</v>
      </c>
      <c r="B49" s="1125">
        <v>157538.2179114467</v>
      </c>
      <c r="C49" s="1126">
        <v>158464.61451602931</v>
      </c>
      <c r="D49" s="1127">
        <v>-0.58460786807953302</v>
      </c>
      <c r="E49" s="1125">
        <v>147118.98818797339</v>
      </c>
      <c r="F49" s="1126">
        <v>149386.90853819702</v>
      </c>
      <c r="G49" s="1127">
        <v>-1.51815200703731</v>
      </c>
      <c r="H49" s="1125">
        <v>10419.22972347299</v>
      </c>
      <c r="I49" s="1126">
        <v>9077.7059778324729</v>
      </c>
      <c r="J49" s="1127">
        <v>14.778224244280301</v>
      </c>
    </row>
    <row r="50" spans="1:10" x14ac:dyDescent="0.2">
      <c r="A50" s="1142"/>
      <c r="B50" s="1125"/>
      <c r="C50" s="1126"/>
      <c r="D50" s="1127"/>
      <c r="E50" s="1125"/>
      <c r="F50" s="1126"/>
      <c r="G50" s="1127"/>
      <c r="H50" s="1125"/>
      <c r="I50" s="1126"/>
      <c r="J50" s="1127"/>
    </row>
    <row r="51" spans="1:10" x14ac:dyDescent="0.2">
      <c r="A51" s="1135" t="s">
        <v>1031</v>
      </c>
      <c r="B51" s="1125">
        <v>88825.013256633581</v>
      </c>
      <c r="C51" s="1126">
        <v>99327.816575122371</v>
      </c>
      <c r="D51" s="1127">
        <v>-10.573879181714901</v>
      </c>
      <c r="E51" s="1125">
        <v>71813.062572705356</v>
      </c>
      <c r="F51" s="1126">
        <v>79293.135069016193</v>
      </c>
      <c r="G51" s="1127">
        <v>-9.4334427435618906</v>
      </c>
      <c r="H51" s="1125">
        <v>17011.95068392828</v>
      </c>
      <c r="I51" s="1126">
        <v>20034.681506106193</v>
      </c>
      <c r="J51" s="1127">
        <v>-15.087491264868101</v>
      </c>
    </row>
    <row r="52" spans="1:10" x14ac:dyDescent="0.2">
      <c r="A52" s="1142" t="s">
        <v>1032</v>
      </c>
      <c r="B52" s="1125">
        <v>84529.270565238578</v>
      </c>
      <c r="C52" s="1126">
        <v>80448.982886254176</v>
      </c>
      <c r="D52" s="1127">
        <v>5.0718946748568197</v>
      </c>
      <c r="E52" s="1125">
        <v>77191.449520055787</v>
      </c>
      <c r="F52" s="1126">
        <v>73972.069832918991</v>
      </c>
      <c r="G52" s="1127">
        <v>4.3521557452811903</v>
      </c>
      <c r="H52" s="1125">
        <v>7337.8210451827745</v>
      </c>
      <c r="I52" s="1126">
        <v>6476.9130533352163</v>
      </c>
      <c r="J52" s="1127">
        <v>13.2919491856424</v>
      </c>
    </row>
    <row r="53" spans="1:10" x14ac:dyDescent="0.2">
      <c r="A53" s="1142" t="s">
        <v>1033</v>
      </c>
      <c r="B53" s="1125">
        <v>20515.299180795035</v>
      </c>
      <c r="C53" s="1126">
        <v>23255.381556231066</v>
      </c>
      <c r="D53" s="1127">
        <v>-11.782573288727001</v>
      </c>
      <c r="E53" s="1125">
        <v>17801.504600797616</v>
      </c>
      <c r="F53" s="1126">
        <v>19099.728991065498</v>
      </c>
      <c r="G53" s="1127">
        <v>-6.79708277994503</v>
      </c>
      <c r="H53" s="1125">
        <v>2713.7945799974277</v>
      </c>
      <c r="I53" s="1126">
        <v>4155.652565165572</v>
      </c>
      <c r="J53" s="1127">
        <v>-34.6963073201645</v>
      </c>
    </row>
    <row r="54" spans="1:10" x14ac:dyDescent="0.2">
      <c r="A54" s="1142" t="s">
        <v>1093</v>
      </c>
      <c r="B54" s="1125">
        <v>157600.14452428164</v>
      </c>
      <c r="C54" s="1126">
        <v>154548.5173483176</v>
      </c>
      <c r="D54" s="1127">
        <v>1.9745431585644799</v>
      </c>
      <c r="E54" s="1125">
        <v>142049.2524614885</v>
      </c>
      <c r="F54" s="1126">
        <v>139206.68164815303</v>
      </c>
      <c r="G54" s="1127">
        <v>2.0419787180331799</v>
      </c>
      <c r="H54" s="1125">
        <v>15550.892062792738</v>
      </c>
      <c r="I54" s="1126">
        <v>15341.835700164695</v>
      </c>
      <c r="J54" s="1127">
        <v>1.3626554651853</v>
      </c>
    </row>
    <row r="55" spans="1:10" x14ac:dyDescent="0.2">
      <c r="A55" s="1142" t="s">
        <v>1094</v>
      </c>
      <c r="B55" s="1125">
        <v>11873.93845216595</v>
      </c>
      <c r="C55" s="1126">
        <v>11612.270952865481</v>
      </c>
      <c r="D55" s="1127">
        <v>2.2533705970398401</v>
      </c>
      <c r="E55" s="1125">
        <v>9000.4081059516338</v>
      </c>
      <c r="F55" s="1126">
        <v>8559.0715776509478</v>
      </c>
      <c r="G55" s="1127">
        <v>5.1563598259078001</v>
      </c>
      <c r="H55" s="1125">
        <v>2873.5303462143129</v>
      </c>
      <c r="I55" s="1126">
        <v>3053.1993752145327</v>
      </c>
      <c r="J55" s="1127">
        <v>-5.8846150192073603</v>
      </c>
    </row>
    <row r="56" spans="1:10" x14ac:dyDescent="0.2">
      <c r="A56" s="1142" t="s">
        <v>1095</v>
      </c>
      <c r="B56" s="1125">
        <v>16370.807887210918</v>
      </c>
      <c r="C56" s="1126">
        <v>17524.82465274019</v>
      </c>
      <c r="D56" s="1127">
        <v>-6.5850402979571596</v>
      </c>
      <c r="E56" s="1125">
        <v>13367.082714012717</v>
      </c>
      <c r="F56" s="1126">
        <v>13572.877997000476</v>
      </c>
      <c r="G56" s="1127">
        <v>-1.5162243632724</v>
      </c>
      <c r="H56" s="1125">
        <v>3003.7251731982174</v>
      </c>
      <c r="I56" s="1126">
        <v>3951.9466557397441</v>
      </c>
      <c r="J56" s="1127">
        <v>-23.9937824354067</v>
      </c>
    </row>
    <row r="57" spans="1:10" x14ac:dyDescent="0.2">
      <c r="A57" s="1142" t="s">
        <v>1096</v>
      </c>
      <c r="B57" s="1125">
        <v>11127.689746037613</v>
      </c>
      <c r="C57" s="1126" t="s">
        <v>883</v>
      </c>
      <c r="D57" s="1127" t="s">
        <v>883</v>
      </c>
      <c r="E57" s="1125">
        <v>7020.5058780932668</v>
      </c>
      <c r="F57" s="1126" t="s">
        <v>883</v>
      </c>
      <c r="G57" s="1127" t="s">
        <v>883</v>
      </c>
      <c r="H57" s="1125">
        <v>4107.1838679443408</v>
      </c>
      <c r="I57" s="1126" t="s">
        <v>883</v>
      </c>
      <c r="J57" s="1127" t="s">
        <v>883</v>
      </c>
    </row>
    <row r="58" spans="1:10" x14ac:dyDescent="0.2">
      <c r="A58" s="1143" t="s">
        <v>1097</v>
      </c>
      <c r="B58" s="1125">
        <v>3040.2159120028282</v>
      </c>
      <c r="C58" s="1126" t="s">
        <v>883</v>
      </c>
      <c r="D58" s="1127" t="s">
        <v>883</v>
      </c>
      <c r="E58" s="1125">
        <v>2187.4535700599313</v>
      </c>
      <c r="F58" s="1126" t="s">
        <v>883</v>
      </c>
      <c r="G58" s="1127" t="s">
        <v>883</v>
      </c>
      <c r="H58" s="1125">
        <v>852.76234194289486</v>
      </c>
      <c r="I58" s="1126" t="s">
        <v>883</v>
      </c>
      <c r="J58" s="1127" t="s">
        <v>883</v>
      </c>
    </row>
    <row r="59" spans="1:10" x14ac:dyDescent="0.2">
      <c r="A59" s="1135" t="s">
        <v>1051</v>
      </c>
      <c r="B59" s="1125">
        <v>18350.198462828572</v>
      </c>
      <c r="C59" s="1126">
        <v>18107.826045050431</v>
      </c>
      <c r="D59" s="1127">
        <v>1.3384953951686001</v>
      </c>
      <c r="E59" s="1125">
        <v>15884.429605341944</v>
      </c>
      <c r="F59" s="1126">
        <v>15571.058904729343</v>
      </c>
      <c r="G59" s="1127">
        <v>2.01252016661129</v>
      </c>
      <c r="H59" s="1125">
        <v>2465.7688574866643</v>
      </c>
      <c r="I59" s="1126">
        <v>2536.7671403210898</v>
      </c>
      <c r="J59" s="1127">
        <v>-2.7987702026697998</v>
      </c>
    </row>
    <row r="60" spans="1:10" x14ac:dyDescent="0.2">
      <c r="A60" s="1135"/>
      <c r="B60" s="1125"/>
      <c r="C60" s="1126"/>
      <c r="D60" s="1127"/>
      <c r="E60" s="1125"/>
      <c r="F60" s="1126"/>
      <c r="G60" s="1127"/>
      <c r="H60" s="1125"/>
      <c r="I60" s="1126"/>
      <c r="J60" s="1127"/>
    </row>
    <row r="61" spans="1:10" x14ac:dyDescent="0.2">
      <c r="A61" s="1140" t="s">
        <v>288</v>
      </c>
      <c r="B61" s="1125"/>
      <c r="C61" s="1126"/>
      <c r="D61" s="1127"/>
      <c r="E61" s="1125"/>
      <c r="F61" s="1126"/>
      <c r="G61" s="1127"/>
      <c r="H61" s="1125"/>
      <c r="I61" s="1126"/>
      <c r="J61" s="1127"/>
    </row>
    <row r="62" spans="1:10" x14ac:dyDescent="0.2">
      <c r="A62" s="1135" t="s">
        <v>1037</v>
      </c>
      <c r="B62" s="1125">
        <v>1075262.0784108725</v>
      </c>
      <c r="C62" s="1126">
        <v>1059410.9101042172</v>
      </c>
      <c r="D62" s="1127">
        <v>1.4962247561803901</v>
      </c>
      <c r="E62" s="1125">
        <v>951642.92879929277</v>
      </c>
      <c r="F62" s="1126">
        <v>930286.84261830081</v>
      </c>
      <c r="G62" s="1127">
        <v>2.29564530020494</v>
      </c>
      <c r="H62" s="1125">
        <v>123619.14961159127</v>
      </c>
      <c r="I62" s="1126">
        <v>129124.0674859162</v>
      </c>
      <c r="J62" s="1127">
        <v>-4.2632779322300696</v>
      </c>
    </row>
    <row r="63" spans="1:10" x14ac:dyDescent="0.2">
      <c r="A63" s="1135" t="s">
        <v>1038</v>
      </c>
      <c r="B63" s="1125">
        <v>77222.853515531664</v>
      </c>
      <c r="C63" s="1126">
        <v>74729.653670488231</v>
      </c>
      <c r="D63" s="1127">
        <v>3.3362925192145401</v>
      </c>
      <c r="E63" s="1125">
        <v>68205.425314990862</v>
      </c>
      <c r="F63" s="1126">
        <v>66225.433112055325</v>
      </c>
      <c r="G63" s="1127">
        <v>2.98977614776084</v>
      </c>
      <c r="H63" s="1125">
        <v>9017.4282005405166</v>
      </c>
      <c r="I63" s="1126">
        <v>8504.2205584329404</v>
      </c>
      <c r="J63" s="1127">
        <v>6.0347404983360899</v>
      </c>
    </row>
    <row r="64" spans="1:10" x14ac:dyDescent="0.2">
      <c r="A64" s="1135" t="s">
        <v>1039</v>
      </c>
      <c r="B64" s="1125">
        <v>70228.808128623758</v>
      </c>
      <c r="C64" s="1126">
        <v>66651.159045855486</v>
      </c>
      <c r="D64" s="1127">
        <v>5.36772223316758</v>
      </c>
      <c r="E64" s="1125">
        <v>61765.491722939703</v>
      </c>
      <c r="F64" s="1126">
        <v>58949.188244352496</v>
      </c>
      <c r="G64" s="1127">
        <v>4.7775101955827504</v>
      </c>
      <c r="H64" s="1125">
        <v>8463.3164056841979</v>
      </c>
      <c r="I64" s="1126">
        <v>7701.9708015030146</v>
      </c>
      <c r="J64" s="1127">
        <v>9.8850751814406905</v>
      </c>
    </row>
    <row r="65" spans="1:10" x14ac:dyDescent="0.2">
      <c r="A65" s="1135" t="s">
        <v>1040</v>
      </c>
      <c r="B65" s="1125">
        <v>11760.183013368518</v>
      </c>
      <c r="C65" s="1126">
        <v>12784.939325904203</v>
      </c>
      <c r="D65" s="1127">
        <v>-8.0153396618736803</v>
      </c>
      <c r="E65" s="1125">
        <v>10451.444752627529</v>
      </c>
      <c r="F65" s="1126">
        <v>11452.682541752074</v>
      </c>
      <c r="G65" s="1127">
        <v>-8.7423866458745998</v>
      </c>
      <c r="H65" s="1125">
        <v>1308.7382607409895</v>
      </c>
      <c r="I65" s="1126">
        <v>1332.2567841521261</v>
      </c>
      <c r="J65" s="1127">
        <v>-1.76531459181904</v>
      </c>
    </row>
    <row r="66" spans="1:10" x14ac:dyDescent="0.2">
      <c r="A66" s="1135" t="s">
        <v>1041</v>
      </c>
      <c r="B66" s="1125">
        <v>1008098.8681632442</v>
      </c>
      <c r="C66" s="1126">
        <v>996170.64065878082</v>
      </c>
      <c r="D66" s="1127">
        <v>1.1974080561714899</v>
      </c>
      <c r="E66" s="1125">
        <v>892886.08143380063</v>
      </c>
      <c r="F66" s="1126">
        <v>874635.77891570085</v>
      </c>
      <c r="G66" s="1127">
        <v>2.0866174192787899</v>
      </c>
      <c r="H66" s="1125">
        <v>115212.78672947112</v>
      </c>
      <c r="I66" s="1126">
        <v>121534.86174307944</v>
      </c>
      <c r="J66" s="1127">
        <v>-5.2018613613705096</v>
      </c>
    </row>
    <row r="67" spans="1:10" s="1116" customFormat="1" x14ac:dyDescent="0.2">
      <c r="A67" s="1135"/>
      <c r="B67" s="1125"/>
      <c r="C67" s="1126"/>
      <c r="D67" s="1127"/>
      <c r="E67" s="1125"/>
      <c r="F67" s="1126"/>
      <c r="G67" s="1127"/>
      <c r="H67" s="1125"/>
      <c r="I67" s="1126"/>
      <c r="J67" s="1127"/>
    </row>
    <row r="68" spans="1:10" s="1116" customFormat="1" x14ac:dyDescent="0.2">
      <c r="A68" s="1135" t="s">
        <v>1042</v>
      </c>
      <c r="B68" s="1125">
        <v>46238.258454567949</v>
      </c>
      <c r="C68" s="1126">
        <v>52686.808517771955</v>
      </c>
      <c r="D68" s="1127">
        <v>-12.2394015591755</v>
      </c>
      <c r="E68" s="1125">
        <v>40833.240106046462</v>
      </c>
      <c r="F68" s="1126">
        <v>45810.268708766525</v>
      </c>
      <c r="G68" s="1127">
        <v>-10.8644387885191</v>
      </c>
      <c r="H68" s="1125">
        <v>5405.018348521503</v>
      </c>
      <c r="I68" s="1126">
        <v>6876.5398090054414</v>
      </c>
      <c r="J68" s="1127">
        <v>-21.399155699743801</v>
      </c>
    </row>
    <row r="69" spans="1:10" s="1116" customFormat="1" x14ac:dyDescent="0.2">
      <c r="A69" s="1135" t="s">
        <v>1043</v>
      </c>
      <c r="B69" s="1125">
        <v>27948.40160095703</v>
      </c>
      <c r="C69" s="1126">
        <v>30655.222455336316</v>
      </c>
      <c r="D69" s="1127">
        <v>-8.8298848860843808</v>
      </c>
      <c r="E69" s="1125">
        <v>25324.156987082846</v>
      </c>
      <c r="F69" s="1126">
        <v>27241.887040904585</v>
      </c>
      <c r="G69" s="1127">
        <v>-7.0396373457617099</v>
      </c>
      <c r="H69" s="1125">
        <v>2624.2446138741707</v>
      </c>
      <c r="I69" s="1126">
        <v>3413.3354144316995</v>
      </c>
      <c r="J69" s="1127">
        <v>-23.1178804526864</v>
      </c>
    </row>
    <row r="70" spans="1:10" s="1116" customFormat="1" x14ac:dyDescent="0.2">
      <c r="A70" s="1135" t="s">
        <v>1044</v>
      </c>
      <c r="B70" s="1125">
        <v>8984.9175642267983</v>
      </c>
      <c r="C70" s="1126">
        <v>9891.2840647669018</v>
      </c>
      <c r="D70" s="1127">
        <v>-9.1632845099314508</v>
      </c>
      <c r="E70" s="1125">
        <v>8313.8381575720468</v>
      </c>
      <c r="F70" s="1126">
        <v>9560.4564820624291</v>
      </c>
      <c r="G70" s="1127">
        <v>-13.039318016135701</v>
      </c>
      <c r="H70" s="1125">
        <v>671.07940665474644</v>
      </c>
      <c r="I70" s="1126">
        <v>330.82758270448596</v>
      </c>
      <c r="J70" s="1127">
        <v>102.84868666896899</v>
      </c>
    </row>
    <row r="71" spans="1:10" x14ac:dyDescent="0.2">
      <c r="A71" s="1135" t="s">
        <v>1045</v>
      </c>
      <c r="B71" s="1125">
        <v>11321.191112674793</v>
      </c>
      <c r="C71" s="1126">
        <v>14627.883530247462</v>
      </c>
      <c r="D71" s="1127">
        <v>-22.605405701618501</v>
      </c>
      <c r="E71" s="1125">
        <v>9147.2797760824105</v>
      </c>
      <c r="F71" s="1126">
        <v>11305.531084353188</v>
      </c>
      <c r="G71" s="1127">
        <v>-19.090224883444801</v>
      </c>
      <c r="H71" s="1125">
        <v>2173.9113365923845</v>
      </c>
      <c r="I71" s="1126">
        <v>3322.3524458942593</v>
      </c>
      <c r="J71" s="1127">
        <v>-34.567106530829101</v>
      </c>
    </row>
    <row r="72" spans="1:10" x14ac:dyDescent="0.2">
      <c r="A72" s="1144"/>
      <c r="B72" s="1379"/>
      <c r="C72" s="1380"/>
      <c r="D72" s="1147"/>
      <c r="E72" s="1379"/>
      <c r="F72" s="1380"/>
      <c r="G72" s="1147"/>
      <c r="H72" s="1379"/>
      <c r="I72" s="1380"/>
      <c r="J72" s="1147"/>
    </row>
    <row r="73" spans="1:10" x14ac:dyDescent="0.2">
      <c r="A73" s="1135"/>
      <c r="B73" s="1125"/>
      <c r="C73" s="1126"/>
      <c r="D73" s="1127"/>
      <c r="E73" s="1125"/>
      <c r="F73" s="1126"/>
      <c r="G73" s="1127"/>
      <c r="H73" s="1125"/>
      <c r="I73" s="1126"/>
      <c r="J73" s="1127"/>
    </row>
    <row r="74" spans="1:10" x14ac:dyDescent="0.2">
      <c r="A74" s="1135" t="s">
        <v>1046</v>
      </c>
      <c r="B74" s="1125">
        <v>26000.779993320193</v>
      </c>
      <c r="C74" s="1126">
        <v>27504.975253477802</v>
      </c>
      <c r="D74" s="1127">
        <v>-5.4688115378959097</v>
      </c>
      <c r="E74" s="1125">
        <v>24816.805715112823</v>
      </c>
      <c r="F74" s="1126">
        <v>25879.76649959671</v>
      </c>
      <c r="G74" s="1127">
        <v>-4.10730438584309</v>
      </c>
      <c r="H74" s="1125">
        <v>1183.9742782073713</v>
      </c>
      <c r="I74" s="1126">
        <v>1625.2087538810986</v>
      </c>
      <c r="J74" s="1127">
        <v>-27.1494030917587</v>
      </c>
    </row>
    <row r="75" spans="1:10" x14ac:dyDescent="0.2">
      <c r="A75" s="1142" t="s">
        <v>1047</v>
      </c>
      <c r="B75" s="1125">
        <v>74310.276552818643</v>
      </c>
      <c r="C75" s="1126">
        <v>76633.003872955524</v>
      </c>
      <c r="D75" s="1127">
        <v>-3.0309751709427499</v>
      </c>
      <c r="E75" s="1125">
        <v>68883.447012490506</v>
      </c>
      <c r="F75" s="1126">
        <v>69831.978502151047</v>
      </c>
      <c r="G75" s="1127">
        <v>-1.3583053351858301</v>
      </c>
      <c r="H75" s="1125">
        <v>5426.8295403279644</v>
      </c>
      <c r="I75" s="1126">
        <v>6801.0253708044911</v>
      </c>
      <c r="J75" s="1127">
        <v>-20.205715396617801</v>
      </c>
    </row>
    <row r="76" spans="1:10" x14ac:dyDescent="0.2">
      <c r="A76" s="1142" t="s">
        <v>1048</v>
      </c>
      <c r="B76" s="1125">
        <v>6584.389867700691</v>
      </c>
      <c r="C76" s="1126">
        <v>6851.7328364892101</v>
      </c>
      <c r="D76" s="1127">
        <v>-3.9018300212286801</v>
      </c>
      <c r="E76" s="1125">
        <v>5863.4980312242769</v>
      </c>
      <c r="F76" s="1126">
        <v>5495.8233487639509</v>
      </c>
      <c r="G76" s="1127">
        <v>6.6900746098947801</v>
      </c>
      <c r="H76" s="1125">
        <v>720.89183647641084</v>
      </c>
      <c r="I76" s="1126">
        <v>1355.9094877252612</v>
      </c>
      <c r="J76" s="1127">
        <v>-46.8333363692429</v>
      </c>
    </row>
    <row r="77" spans="1:10" x14ac:dyDescent="0.2">
      <c r="A77" s="1142" t="s">
        <v>1049</v>
      </c>
      <c r="B77" s="1125">
        <v>1875.9839375826318</v>
      </c>
      <c r="C77" s="1126">
        <v>2161.9226570548294</v>
      </c>
      <c r="D77" s="1127">
        <v>-13.2261308488126</v>
      </c>
      <c r="E77" s="1125">
        <v>1282.7001582599685</v>
      </c>
      <c r="F77" s="1126">
        <v>1713.5916624997517</v>
      </c>
      <c r="G77" s="1127">
        <v>-25.145518250900398</v>
      </c>
      <c r="H77" s="1125">
        <v>593.28377932266324</v>
      </c>
      <c r="I77" s="1126">
        <v>448.33099455507903</v>
      </c>
      <c r="J77" s="1127">
        <v>32.331644817783399</v>
      </c>
    </row>
    <row r="78" spans="1:10" x14ac:dyDescent="0.2">
      <c r="A78" s="1142" t="s">
        <v>1050</v>
      </c>
      <c r="B78" s="1125">
        <v>5198.3645623244338</v>
      </c>
      <c r="C78" s="1126">
        <v>5090.400294615587</v>
      </c>
      <c r="D78" s="1127">
        <v>2.1209386582632201</v>
      </c>
      <c r="E78" s="1125">
        <v>4687.4140956337387</v>
      </c>
      <c r="F78" s="1126">
        <v>3880.8263245630978</v>
      </c>
      <c r="G78" s="1127">
        <v>20.783918258992099</v>
      </c>
      <c r="H78" s="1125">
        <v>510.95046669069495</v>
      </c>
      <c r="I78" s="1126">
        <v>1209.5739700524914</v>
      </c>
      <c r="J78" s="1127">
        <v>-57.757815615979098</v>
      </c>
    </row>
    <row r="79" spans="1:10" x14ac:dyDescent="0.2">
      <c r="A79" s="1142" t="s">
        <v>1051</v>
      </c>
      <c r="B79" s="1125">
        <v>33410.458598250741</v>
      </c>
      <c r="C79" s="1126">
        <v>33281.830610901481</v>
      </c>
      <c r="D79" s="1127">
        <v>0.386481106923031</v>
      </c>
      <c r="E79" s="1125">
        <v>28475.915017183706</v>
      </c>
      <c r="F79" s="1126">
        <v>27643.180310312771</v>
      </c>
      <c r="G79" s="1127">
        <v>3.01244175786919</v>
      </c>
      <c r="H79" s="1125">
        <v>4934.543581067067</v>
      </c>
      <c r="I79" s="1126">
        <v>5638.6503005887134</v>
      </c>
      <c r="J79" s="1127">
        <v>-12.487149973605099</v>
      </c>
    </row>
    <row r="80" spans="1:10" x14ac:dyDescent="0.2">
      <c r="A80" s="1142"/>
      <c r="B80" s="1125"/>
      <c r="C80" s="1126"/>
      <c r="D80" s="1127"/>
      <c r="E80" s="1125"/>
      <c r="F80" s="1126"/>
      <c r="G80" s="1127"/>
      <c r="H80" s="1125"/>
      <c r="I80" s="1126"/>
      <c r="J80" s="1127"/>
    </row>
    <row r="81" spans="1:10" x14ac:dyDescent="0.2">
      <c r="A81" s="1141" t="s">
        <v>1052</v>
      </c>
      <c r="B81" s="1125"/>
      <c r="C81" s="1126"/>
      <c r="D81" s="1127"/>
      <c r="E81" s="1125"/>
      <c r="F81" s="1126"/>
      <c r="G81" s="1127"/>
      <c r="H81" s="1125"/>
      <c r="I81" s="1126"/>
      <c r="J81" s="1127"/>
    </row>
    <row r="82" spans="1:10" x14ac:dyDescent="0.2">
      <c r="A82" s="1135" t="s">
        <v>1098</v>
      </c>
      <c r="B82" s="1145">
        <v>29.580716668172961</v>
      </c>
      <c r="C82" s="1146">
        <v>29.809437924547417</v>
      </c>
      <c r="D82" s="1127">
        <v>-0.22872125637445601</v>
      </c>
      <c r="E82" s="1145">
        <v>28.009347900946373</v>
      </c>
      <c r="F82" s="1146">
        <v>28.070765485510211</v>
      </c>
      <c r="G82" s="1127">
        <v>-6.14175845638378E-2</v>
      </c>
      <c r="H82" s="1145">
        <v>41.657880307211357</v>
      </c>
      <c r="I82" s="1146">
        <v>42.100732258512799</v>
      </c>
      <c r="J82" s="1127">
        <v>-0.442851951301442</v>
      </c>
    </row>
    <row r="83" spans="1:10" x14ac:dyDescent="0.2">
      <c r="A83" s="1135" t="s">
        <v>1099</v>
      </c>
      <c r="B83" s="1145">
        <v>70.419283331829007</v>
      </c>
      <c r="C83" s="1146">
        <v>70.190562075452576</v>
      </c>
      <c r="D83" s="1127">
        <v>0.22872125637643101</v>
      </c>
      <c r="E83" s="1145">
        <v>71.990652099059886</v>
      </c>
      <c r="F83" s="1146">
        <v>71.929234514489778</v>
      </c>
      <c r="G83" s="1127">
        <v>6.1417584570108402E-2</v>
      </c>
      <c r="H83" s="1145">
        <v>58.342119692788778</v>
      </c>
      <c r="I83" s="1146">
        <v>57.899267741487172</v>
      </c>
      <c r="J83" s="1127">
        <v>0.44285195130160598</v>
      </c>
    </row>
    <row r="84" spans="1:10" x14ac:dyDescent="0.2">
      <c r="A84" s="1135" t="s">
        <v>1055</v>
      </c>
      <c r="B84" s="1137">
        <v>5.3980976017705684</v>
      </c>
      <c r="C84" s="1138">
        <v>5.359964209395538</v>
      </c>
      <c r="D84" s="1127">
        <v>0.71144863818653903</v>
      </c>
      <c r="E84" s="1137">
        <v>5.6141161436291638</v>
      </c>
      <c r="F84" s="1138">
        <v>5.5924211453552077</v>
      </c>
      <c r="G84" s="1127">
        <v>0.387935702803335</v>
      </c>
      <c r="H84" s="1137">
        <v>3.7378308753950851</v>
      </c>
      <c r="I84" s="1138">
        <v>3.7166433884626158</v>
      </c>
      <c r="J84" s="1127">
        <v>0.57007048344321998</v>
      </c>
    </row>
    <row r="85" spans="1:10" x14ac:dyDescent="0.2">
      <c r="A85" s="1135"/>
      <c r="B85" s="1125"/>
      <c r="C85" s="1126"/>
      <c r="D85" s="1127"/>
      <c r="E85" s="1125"/>
      <c r="F85" s="1126"/>
      <c r="G85" s="1127"/>
      <c r="H85" s="1125"/>
      <c r="I85" s="1126"/>
      <c r="J85" s="1127"/>
    </row>
    <row r="86" spans="1:10" x14ac:dyDescent="0.2">
      <c r="A86" s="1135" t="s">
        <v>1056</v>
      </c>
      <c r="B86" s="1125">
        <v>45720.198545965708</v>
      </c>
      <c r="C86" s="1126">
        <v>54928.457015398541</v>
      </c>
      <c r="D86" s="1127">
        <v>-16.7640945509382</v>
      </c>
      <c r="E86" s="1125">
        <v>34283.665412332608</v>
      </c>
      <c r="F86" s="1126">
        <v>36759.538675208169</v>
      </c>
      <c r="G86" s="1127">
        <v>-6.7353219112767899</v>
      </c>
      <c r="H86" s="1125">
        <v>11436.533133633009</v>
      </c>
      <c r="I86" s="1126">
        <v>18168.918340190387</v>
      </c>
      <c r="J86" s="1127">
        <v>-37.054408416075397</v>
      </c>
    </row>
    <row r="87" spans="1:10" x14ac:dyDescent="0.2">
      <c r="A87" s="1135" t="s">
        <v>1057</v>
      </c>
      <c r="B87" s="1125">
        <v>1141548.6002856058</v>
      </c>
      <c r="C87" s="1126">
        <v>1118823.5770819534</v>
      </c>
      <c r="D87" s="1127">
        <v>2.0311534069493198</v>
      </c>
      <c r="E87" s="1125">
        <v>1016293.7256360219</v>
      </c>
      <c r="F87" s="1126">
        <v>991534.53782555717</v>
      </c>
      <c r="G87" s="1127">
        <v>2.4970575270894599</v>
      </c>
      <c r="H87" s="1125">
        <v>125254.87464957738</v>
      </c>
      <c r="I87" s="1126">
        <v>127289.03925639621</v>
      </c>
      <c r="J87" s="1127">
        <v>-1.59806737383055</v>
      </c>
    </row>
    <row r="88" spans="1:10" x14ac:dyDescent="0.2">
      <c r="A88" s="1135"/>
      <c r="B88" s="1125"/>
      <c r="C88" s="1126"/>
      <c r="D88" s="1127"/>
      <c r="E88" s="1125"/>
      <c r="F88" s="1126"/>
      <c r="G88" s="1127"/>
      <c r="H88" s="1125"/>
      <c r="I88" s="1126"/>
      <c r="J88" s="1127"/>
    </row>
    <row r="89" spans="1:10" x14ac:dyDescent="0.2">
      <c r="A89" s="1135" t="s">
        <v>1058</v>
      </c>
      <c r="B89" s="1125">
        <v>239736.49840388747</v>
      </c>
      <c r="C89" s="1126">
        <v>249410.31519338049</v>
      </c>
      <c r="D89" s="1127">
        <v>-3.8786754998454702</v>
      </c>
      <c r="E89" s="1125">
        <v>193741.35733962303</v>
      </c>
      <c r="F89" s="1126">
        <v>199367.85236083841</v>
      </c>
      <c r="G89" s="1127">
        <v>-2.8221676436740202</v>
      </c>
      <c r="H89" s="1125">
        <v>45995.141064262643</v>
      </c>
      <c r="I89" s="1126">
        <v>50042.462832542216</v>
      </c>
      <c r="J89" s="1127">
        <v>-8.0877749399008998</v>
      </c>
    </row>
    <row r="90" spans="1:10" x14ac:dyDescent="0.2">
      <c r="A90" s="1135" t="s">
        <v>1059</v>
      </c>
      <c r="B90" s="1125">
        <v>947532.30042768363</v>
      </c>
      <c r="C90" s="1126">
        <v>924341.71890396543</v>
      </c>
      <c r="D90" s="1127">
        <v>2.50887534874184</v>
      </c>
      <c r="E90" s="1125">
        <v>856836.03370876191</v>
      </c>
      <c r="F90" s="1126">
        <v>828926.22413992113</v>
      </c>
      <c r="G90" s="1127">
        <v>3.3669835452243602</v>
      </c>
      <c r="H90" s="1125">
        <v>90696.266718947925</v>
      </c>
      <c r="I90" s="1126">
        <v>95415.494764044619</v>
      </c>
      <c r="J90" s="1127">
        <v>-4.94597660135494</v>
      </c>
    </row>
    <row r="91" spans="1:10" x14ac:dyDescent="0.2">
      <c r="A91" s="1135"/>
      <c r="B91" s="1125"/>
      <c r="C91" s="1126"/>
      <c r="D91" s="1127"/>
      <c r="E91" s="1125"/>
      <c r="F91" s="1126"/>
      <c r="G91" s="1127"/>
      <c r="H91" s="1125"/>
      <c r="I91" s="1126"/>
      <c r="J91" s="1127"/>
    </row>
    <row r="92" spans="1:10" x14ac:dyDescent="0.2">
      <c r="A92" s="1135" t="s">
        <v>1060</v>
      </c>
      <c r="B92" s="1125">
        <v>934270.93541899475</v>
      </c>
      <c r="C92" s="1126">
        <v>909057.59039749496</v>
      </c>
      <c r="D92" s="1127">
        <v>2.7735696052518501</v>
      </c>
      <c r="E92" s="1125">
        <v>845288.91808887653</v>
      </c>
      <c r="F92" s="1126">
        <v>817530.39827231341</v>
      </c>
      <c r="G92" s="1127">
        <v>3.3954113358017199</v>
      </c>
      <c r="H92" s="1125">
        <v>88982.01733014622</v>
      </c>
      <c r="I92" s="1126">
        <v>91527.192125181682</v>
      </c>
      <c r="J92" s="1127">
        <v>-2.7807853993318501</v>
      </c>
    </row>
    <row r="93" spans="1:10" x14ac:dyDescent="0.2">
      <c r="A93" s="1135"/>
      <c r="B93" s="1125"/>
      <c r="C93" s="1126"/>
      <c r="D93" s="1127"/>
      <c r="E93" s="1125"/>
      <c r="F93" s="1126"/>
      <c r="G93" s="1127"/>
      <c r="H93" s="1125"/>
      <c r="I93" s="1126"/>
      <c r="J93" s="1127"/>
    </row>
    <row r="94" spans="1:10" x14ac:dyDescent="0.2">
      <c r="A94" s="1135" t="s">
        <v>1100</v>
      </c>
      <c r="B94" s="1125">
        <v>48.236622599186667</v>
      </c>
      <c r="C94" s="1126">
        <v>48.454127950430546</v>
      </c>
      <c r="D94" s="1127">
        <v>-0.44888920809056998</v>
      </c>
      <c r="E94" s="1125">
        <v>48.146336365285798</v>
      </c>
      <c r="F94" s="1126">
        <v>48.391260154999614</v>
      </c>
      <c r="G94" s="1127">
        <v>-0.50613228283229905</v>
      </c>
      <c r="H94" s="1125">
        <v>48.950680437237459</v>
      </c>
      <c r="I94" s="1126">
        <v>48.898562772701538</v>
      </c>
      <c r="J94" s="1127">
        <v>0.106583223679155</v>
      </c>
    </row>
    <row r="95" spans="1:10" x14ac:dyDescent="0.2">
      <c r="A95" s="1144" t="s">
        <v>1062</v>
      </c>
      <c r="B95" s="1528">
        <v>2.150767133619726</v>
      </c>
      <c r="C95" s="1529">
        <v>2.1378669669886254</v>
      </c>
      <c r="D95" s="1147">
        <v>0.60341297331852373</v>
      </c>
      <c r="E95" s="1528">
        <v>2.1329932609536417</v>
      </c>
      <c r="F95" s="1529">
        <v>2.1156420401579332</v>
      </c>
      <c r="G95" s="1147">
        <v>0.82013972431807158</v>
      </c>
      <c r="H95" s="1528">
        <v>2.3112421227606248</v>
      </c>
      <c r="I95" s="1529">
        <v>2.3093698785043637</v>
      </c>
      <c r="J95" s="1147">
        <v>8.1071649616978117E-2</v>
      </c>
    </row>
    <row r="96" spans="1:10" x14ac:dyDescent="0.2">
      <c r="A96" s="1052" t="s">
        <v>1030</v>
      </c>
    </row>
    <row r="97" spans="1:11" x14ac:dyDescent="0.2">
      <c r="A97" s="1055" t="s">
        <v>1063</v>
      </c>
    </row>
    <row r="98" spans="1:11" s="1267" customFormat="1" ht="12.75" x14ac:dyDescent="0.2">
      <c r="A98" s="897" t="s">
        <v>882</v>
      </c>
      <c r="B98" s="64"/>
      <c r="C98" s="64"/>
      <c r="D98" s="65"/>
      <c r="E98" s="69"/>
      <c r="F98" s="66"/>
      <c r="G98" s="65"/>
      <c r="H98" s="70"/>
      <c r="I98" s="94"/>
      <c r="J98" s="65"/>
      <c r="K98" s="119"/>
    </row>
    <row r="99" spans="1:11" x14ac:dyDescent="0.2">
      <c r="A99" s="897" t="s">
        <v>1065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82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9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K99"/>
  <sheetViews>
    <sheetView showGridLines="0" zoomScaleNormal="100" workbookViewId="0">
      <selection activeCell="B14" sqref="B14"/>
    </sheetView>
  </sheetViews>
  <sheetFormatPr defaultColWidth="9.140625" defaultRowHeight="12" x14ac:dyDescent="0.2"/>
  <cols>
    <col min="1" max="1" width="33.7109375" style="1132" customWidth="1"/>
    <col min="2" max="3" width="10.28515625" style="1119" customWidth="1"/>
    <col min="4" max="5" width="10.28515625" style="1116" customWidth="1"/>
    <col min="6" max="6" width="10.28515625" style="1119" customWidth="1"/>
    <col min="7" max="8" width="10.28515625" style="1116" customWidth="1"/>
    <col min="9" max="9" width="10.28515625" style="1119" customWidth="1"/>
    <col min="10" max="10" width="10.28515625" style="1116" customWidth="1"/>
    <col min="11" max="16384" width="9.140625" style="1119"/>
  </cols>
  <sheetData>
    <row r="1" spans="1:10" s="1114" customFormat="1" ht="15.75" customHeight="1" x14ac:dyDescent="0.25">
      <c r="A1" s="1474" t="str">
        <f>CONCATENATE('List of Tables'!A75,":  ",'List of Tables'!C75)</f>
        <v>TABLE 62:  Hawai'i Island Visitor Characteristics 2016 vs. 2015</v>
      </c>
      <c r="B1" s="1474"/>
      <c r="C1" s="1474"/>
      <c r="D1" s="1474"/>
      <c r="E1" s="1474"/>
      <c r="F1" s="1474"/>
      <c r="G1" s="1474"/>
      <c r="H1" s="1474"/>
      <c r="I1" s="1474"/>
      <c r="J1" s="1474"/>
    </row>
    <row r="2" spans="1:10" s="1114" customFormat="1" ht="15.75" x14ac:dyDescent="0.25">
      <c r="A2" s="1474" t="s">
        <v>616</v>
      </c>
      <c r="B2" s="1474"/>
      <c r="C2" s="1474"/>
      <c r="D2" s="1474"/>
      <c r="E2" s="1474"/>
      <c r="F2" s="1474"/>
      <c r="G2" s="1474"/>
      <c r="H2" s="1474"/>
      <c r="I2" s="1474"/>
      <c r="J2" s="1474"/>
    </row>
    <row r="3" spans="1:10" s="1114" customFormat="1" ht="14.25" x14ac:dyDescent="0.2">
      <c r="A3" s="1115"/>
      <c r="B3" s="1116"/>
      <c r="C3" s="1117"/>
      <c r="D3" s="1116"/>
      <c r="E3" s="1118"/>
      <c r="F3" s="1117"/>
      <c r="G3" s="1116"/>
      <c r="H3" s="1118"/>
      <c r="I3" s="1117"/>
      <c r="J3" s="1118"/>
    </row>
    <row r="4" spans="1:10" x14ac:dyDescent="0.2">
      <c r="A4" s="1472" t="s">
        <v>3</v>
      </c>
      <c r="B4" s="1475" t="s">
        <v>245</v>
      </c>
      <c r="C4" s="1476"/>
      <c r="D4" s="1477"/>
      <c r="E4" s="1475" t="s">
        <v>234</v>
      </c>
      <c r="F4" s="1476"/>
      <c r="G4" s="1477"/>
      <c r="H4" s="1475" t="s">
        <v>235</v>
      </c>
      <c r="I4" s="1476"/>
      <c r="J4" s="1477"/>
    </row>
    <row r="5" spans="1:10" s="1120" customFormat="1" x14ac:dyDescent="0.2">
      <c r="A5" s="1473" t="s">
        <v>233</v>
      </c>
      <c r="B5" s="1148">
        <v>2016</v>
      </c>
      <c r="C5" s="1149">
        <v>2015</v>
      </c>
      <c r="D5" s="1150" t="s">
        <v>787</v>
      </c>
      <c r="E5" s="1148">
        <v>2016</v>
      </c>
      <c r="F5" s="1149">
        <v>2015</v>
      </c>
      <c r="G5" s="1150" t="s">
        <v>787</v>
      </c>
      <c r="H5" s="1148">
        <v>2016</v>
      </c>
      <c r="I5" s="1149">
        <v>2015</v>
      </c>
      <c r="J5" s="1150" t="s">
        <v>787</v>
      </c>
    </row>
    <row r="6" spans="1:10" s="1120" customFormat="1" ht="18" customHeight="1" x14ac:dyDescent="0.2">
      <c r="A6" s="1046" t="s">
        <v>559</v>
      </c>
      <c r="B6" s="1122">
        <v>11655214.906496039</v>
      </c>
      <c r="C6" s="1123">
        <v>11463839.790547144</v>
      </c>
      <c r="D6" s="1124">
        <v>1.6693805866573499</v>
      </c>
      <c r="E6" s="1122">
        <v>9911862.9203488342</v>
      </c>
      <c r="F6" s="1123">
        <v>9779911.662784854</v>
      </c>
      <c r="G6" s="1124">
        <v>1.3492070492424799</v>
      </c>
      <c r="H6" s="1122">
        <v>1743351.9861455942</v>
      </c>
      <c r="I6" s="1123">
        <v>1683928.1277622981</v>
      </c>
      <c r="J6" s="1124">
        <v>3.5288832939836898</v>
      </c>
    </row>
    <row r="7" spans="1:10" s="1120" customFormat="1" x14ac:dyDescent="0.2">
      <c r="A7" s="1046" t="s">
        <v>364</v>
      </c>
      <c r="B7" s="1125">
        <v>1549942.7657632479</v>
      </c>
      <c r="C7" s="1126">
        <v>1514973.269303021</v>
      </c>
      <c r="D7" s="1127">
        <v>2.3082583150998399</v>
      </c>
      <c r="E7" s="1125">
        <v>1187739.6522999604</v>
      </c>
      <c r="F7" s="1126">
        <v>1154201.3964252472</v>
      </c>
      <c r="G7" s="1127">
        <v>2.9057542278658399</v>
      </c>
      <c r="H7" s="1125">
        <v>362203.11346303736</v>
      </c>
      <c r="I7" s="1126">
        <v>360771.8728777754</v>
      </c>
      <c r="J7" s="1127">
        <v>0.39671623340404899</v>
      </c>
    </row>
    <row r="8" spans="1:10" s="1120" customFormat="1" x14ac:dyDescent="0.2">
      <c r="A8" s="1121" t="s">
        <v>994</v>
      </c>
      <c r="B8" s="1125">
        <v>31844.849471300651</v>
      </c>
      <c r="C8" s="1126">
        <v>31407.780248074367</v>
      </c>
      <c r="D8" s="1127">
        <v>1.39159539379763</v>
      </c>
      <c r="E8" s="1125">
        <v>27081.592678548728</v>
      </c>
      <c r="F8" s="1126">
        <v>26794.278528177681</v>
      </c>
      <c r="G8" s="1127">
        <v>1.07229664746859</v>
      </c>
      <c r="H8" s="1125">
        <v>4763.2567927475247</v>
      </c>
      <c r="I8" s="1126">
        <v>4613.5017198967071</v>
      </c>
      <c r="J8" s="1127">
        <v>3.246017492634</v>
      </c>
    </row>
    <row r="9" spans="1:10" s="1120" customFormat="1" x14ac:dyDescent="0.2">
      <c r="A9" s="1121" t="s">
        <v>1101</v>
      </c>
      <c r="B9" s="1125">
        <v>897451</v>
      </c>
      <c r="C9" s="1126">
        <v>855019</v>
      </c>
      <c r="D9" s="1127">
        <v>4.962696735394184</v>
      </c>
      <c r="E9" s="1125">
        <v>861493</v>
      </c>
      <c r="F9" s="1126">
        <v>818030</v>
      </c>
      <c r="G9" s="1127">
        <v>5.3131303252936934</v>
      </c>
      <c r="H9" s="1125">
        <v>35958</v>
      </c>
      <c r="I9" s="1126">
        <v>36989</v>
      </c>
      <c r="J9" s="1127">
        <v>-2.7873151477466274</v>
      </c>
    </row>
    <row r="10" spans="1:10" s="1120" customFormat="1" x14ac:dyDescent="0.2">
      <c r="A10" s="1128"/>
      <c r="B10" s="1125"/>
      <c r="C10" s="1126"/>
      <c r="D10" s="1127"/>
      <c r="E10" s="1125"/>
      <c r="F10" s="1126"/>
      <c r="G10" s="1127"/>
      <c r="H10" s="1125"/>
      <c r="I10" s="1126"/>
      <c r="J10" s="1127"/>
    </row>
    <row r="11" spans="1:10" s="1120" customFormat="1" x14ac:dyDescent="0.2">
      <c r="A11" s="1129" t="s">
        <v>260</v>
      </c>
      <c r="B11" s="1125"/>
      <c r="C11" s="1126"/>
      <c r="D11" s="1127"/>
      <c r="E11" s="1125"/>
      <c r="F11" s="1126"/>
      <c r="G11" s="1127"/>
      <c r="H11" s="1125"/>
      <c r="I11" s="1126"/>
      <c r="J11" s="1127"/>
    </row>
    <row r="12" spans="1:10" x14ac:dyDescent="0.2">
      <c r="A12" s="1130" t="s">
        <v>995</v>
      </c>
      <c r="B12" s="1125">
        <v>642005.87347061804</v>
      </c>
      <c r="C12" s="1126">
        <v>643209.45866653393</v>
      </c>
      <c r="D12" s="1127">
        <v>-0.187121812295966</v>
      </c>
      <c r="E12" s="1125">
        <v>365016.89725266502</v>
      </c>
      <c r="F12" s="1126">
        <v>367711.35591919208</v>
      </c>
      <c r="G12" s="1127">
        <v>-0.73276460548561195</v>
      </c>
      <c r="H12" s="1125">
        <v>276988.97621792217</v>
      </c>
      <c r="I12" s="1126">
        <v>275498.10274734162</v>
      </c>
      <c r="J12" s="1127">
        <v>0.54115562165879205</v>
      </c>
    </row>
    <row r="13" spans="1:10" x14ac:dyDescent="0.2">
      <c r="A13" s="1130" t="s">
        <v>996</v>
      </c>
      <c r="B13" s="1125">
        <v>0</v>
      </c>
      <c r="C13" s="1126">
        <v>0</v>
      </c>
      <c r="D13" s="1127">
        <v>0</v>
      </c>
      <c r="E13" s="1125">
        <v>0</v>
      </c>
      <c r="F13" s="1126">
        <v>0</v>
      </c>
      <c r="G13" s="1127">
        <v>0</v>
      </c>
      <c r="H13" s="1125">
        <v>0</v>
      </c>
      <c r="I13" s="1126">
        <v>0</v>
      </c>
      <c r="J13" s="1127">
        <v>0</v>
      </c>
    </row>
    <row r="14" spans="1:10" x14ac:dyDescent="0.2">
      <c r="A14" s="1131"/>
      <c r="B14" s="1125"/>
      <c r="C14" s="1126"/>
      <c r="D14" s="1127"/>
      <c r="E14" s="1125"/>
      <c r="F14" s="1126"/>
      <c r="G14" s="1127"/>
      <c r="H14" s="1125"/>
      <c r="I14" s="1126"/>
      <c r="J14" s="1127"/>
    </row>
    <row r="15" spans="1:10" x14ac:dyDescent="0.2">
      <c r="A15" s="1121" t="s">
        <v>998</v>
      </c>
      <c r="B15" s="1125">
        <v>229339.29036495707</v>
      </c>
      <c r="C15" s="1126">
        <v>239629.57503799532</v>
      </c>
      <c r="D15" s="1127">
        <v>-4.2942465141903501</v>
      </c>
      <c r="E15" s="1125">
        <v>181098.33920859723</v>
      </c>
      <c r="F15" s="1126">
        <v>185631.00819970979</v>
      </c>
      <c r="G15" s="1127">
        <v>-2.4417628472049899</v>
      </c>
      <c r="H15" s="1125">
        <v>48240.951156359581</v>
      </c>
      <c r="I15" s="1126">
        <v>53998.566838285355</v>
      </c>
      <c r="J15" s="1127">
        <v>-10.662534246823</v>
      </c>
    </row>
    <row r="16" spans="1:10" x14ac:dyDescent="0.2">
      <c r="A16" s="1133" t="s">
        <v>999</v>
      </c>
      <c r="B16" s="1125">
        <v>0</v>
      </c>
      <c r="C16" s="1126">
        <v>0</v>
      </c>
      <c r="D16" s="1127">
        <v>0</v>
      </c>
      <c r="E16" s="1125">
        <v>0</v>
      </c>
      <c r="F16" s="1126">
        <v>0</v>
      </c>
      <c r="G16" s="1127">
        <v>0</v>
      </c>
      <c r="H16" s="1125">
        <v>0</v>
      </c>
      <c r="I16" s="1126">
        <v>0</v>
      </c>
      <c r="J16" s="1127">
        <v>0</v>
      </c>
    </row>
    <row r="17" spans="1:10" x14ac:dyDescent="0.2">
      <c r="A17" s="1134"/>
      <c r="B17" s="1125"/>
      <c r="C17" s="1126"/>
      <c r="D17" s="1127"/>
      <c r="E17" s="1125"/>
      <c r="F17" s="1126"/>
      <c r="G17" s="1127"/>
      <c r="H17" s="1125"/>
      <c r="I17" s="1126"/>
      <c r="J17" s="1127"/>
    </row>
    <row r="18" spans="1:10" x14ac:dyDescent="0.2">
      <c r="A18" s="1135" t="s">
        <v>1001</v>
      </c>
      <c r="B18" s="1125">
        <v>356552.72754510335</v>
      </c>
      <c r="C18" s="1126">
        <v>361053.2816376586</v>
      </c>
      <c r="D18" s="1127">
        <v>-1.2465069067207299</v>
      </c>
      <c r="E18" s="1125">
        <v>266621.02939011174</v>
      </c>
      <c r="F18" s="1126">
        <v>269087.8756961216</v>
      </c>
      <c r="G18" s="1127">
        <v>-0.91674375875472203</v>
      </c>
      <c r="H18" s="1125">
        <v>89931.698155002494</v>
      </c>
      <c r="I18" s="1126">
        <v>91965.405941536883</v>
      </c>
      <c r="J18" s="1127">
        <v>-2.2113834715493299</v>
      </c>
    </row>
    <row r="19" spans="1:10" x14ac:dyDescent="0.2">
      <c r="A19" s="1121" t="s">
        <v>1002</v>
      </c>
      <c r="B19" s="1125">
        <v>348305.04701037618</v>
      </c>
      <c r="C19" s="1126">
        <v>353292.78332623566</v>
      </c>
      <c r="D19" s="1127">
        <v>-1.41178550801411</v>
      </c>
      <c r="E19" s="1125">
        <v>260099.47452188624</v>
      </c>
      <c r="F19" s="1126">
        <v>262377.69740297511</v>
      </c>
      <c r="G19" s="1127">
        <v>-0.86829898411290996</v>
      </c>
      <c r="H19" s="1125">
        <v>88205.572488501042</v>
      </c>
      <c r="I19" s="1126">
        <v>90915.085923260529</v>
      </c>
      <c r="J19" s="1127">
        <v>-2.98026824398156</v>
      </c>
    </row>
    <row r="20" spans="1:10" x14ac:dyDescent="0.2">
      <c r="A20" s="1133" t="s">
        <v>1003</v>
      </c>
      <c r="B20" s="1125">
        <v>0</v>
      </c>
      <c r="C20" s="1126">
        <v>0</v>
      </c>
      <c r="D20" s="1127">
        <v>0</v>
      </c>
      <c r="E20" s="1125">
        <v>0</v>
      </c>
      <c r="F20" s="1126">
        <v>0</v>
      </c>
      <c r="G20" s="1127">
        <v>0</v>
      </c>
      <c r="H20" s="1125">
        <v>0</v>
      </c>
      <c r="I20" s="1126">
        <v>0</v>
      </c>
      <c r="J20" s="1127">
        <v>0</v>
      </c>
    </row>
    <row r="21" spans="1:10" x14ac:dyDescent="0.2">
      <c r="A21" s="1134"/>
      <c r="B21" s="1125"/>
      <c r="C21" s="1126"/>
      <c r="D21" s="1127"/>
      <c r="E21" s="1125"/>
      <c r="F21" s="1126"/>
      <c r="G21" s="1127"/>
      <c r="H21" s="1125"/>
      <c r="I21" s="1126"/>
      <c r="J21" s="1127"/>
    </row>
    <row r="22" spans="1:10" x14ac:dyDescent="0.2">
      <c r="A22" s="1133" t="s">
        <v>1005</v>
      </c>
      <c r="B22" s="1125">
        <v>21594.064678439845</v>
      </c>
      <c r="C22" s="1126">
        <v>23656.508878085249</v>
      </c>
      <c r="D22" s="1127">
        <v>-8.7182948687580701</v>
      </c>
      <c r="E22" s="1125">
        <v>13693.505135506195</v>
      </c>
      <c r="F22" s="1126">
        <v>16302.504823563222</v>
      </c>
      <c r="G22" s="1127">
        <v>-16.003673768500001</v>
      </c>
      <c r="H22" s="1125">
        <v>7900.5595429336554</v>
      </c>
      <c r="I22" s="1126">
        <v>7354.0040545220281</v>
      </c>
      <c r="J22" s="1127">
        <v>7.4320803246708396</v>
      </c>
    </row>
    <row r="23" spans="1:10" x14ac:dyDescent="0.2">
      <c r="A23" s="1133" t="s">
        <v>1006</v>
      </c>
      <c r="B23" s="1125">
        <v>0</v>
      </c>
      <c r="C23" s="1126">
        <v>0</v>
      </c>
      <c r="D23" s="1127">
        <v>0</v>
      </c>
      <c r="E23" s="1125">
        <v>0</v>
      </c>
      <c r="F23" s="1126">
        <v>0</v>
      </c>
      <c r="G23" s="1127">
        <v>0</v>
      </c>
      <c r="H23" s="1125">
        <v>0</v>
      </c>
      <c r="I23" s="1126">
        <v>0</v>
      </c>
      <c r="J23" s="1127">
        <v>0</v>
      </c>
    </row>
    <row r="24" spans="1:10" x14ac:dyDescent="0.2">
      <c r="A24" s="1378"/>
      <c r="B24" s="1125"/>
      <c r="C24" s="1126"/>
      <c r="D24" s="1127"/>
      <c r="E24" s="1125"/>
      <c r="F24" s="1126"/>
      <c r="G24" s="1127"/>
      <c r="H24" s="1125"/>
      <c r="I24" s="1126"/>
      <c r="J24" s="1127"/>
    </row>
    <row r="25" spans="1:10" x14ac:dyDescent="0.2">
      <c r="A25" s="1133" t="s">
        <v>1090</v>
      </c>
      <c r="B25" s="1125">
        <v>21937.49279202965</v>
      </c>
      <c r="C25" s="1126">
        <v>24118.681420316261</v>
      </c>
      <c r="D25" s="1127">
        <v>-9.0435649871360599</v>
      </c>
      <c r="E25" s="1125">
        <v>14440.764836532744</v>
      </c>
      <c r="F25" s="1126">
        <v>15998</v>
      </c>
      <c r="G25" s="1127">
        <v>-9.7339365137345695</v>
      </c>
      <c r="H25" s="1125">
        <v>7496.7279554968836</v>
      </c>
      <c r="I25" s="1126">
        <v>8119.5113709762336</v>
      </c>
      <c r="J25" s="1127">
        <v>-7.6702080584003296</v>
      </c>
    </row>
    <row r="26" spans="1:10" x14ac:dyDescent="0.2">
      <c r="A26" s="1133" t="s">
        <v>1091</v>
      </c>
      <c r="B26" s="1125">
        <v>0</v>
      </c>
      <c r="C26" s="1126">
        <v>0</v>
      </c>
      <c r="D26" s="1127">
        <v>0</v>
      </c>
      <c r="E26" s="1125">
        <v>0</v>
      </c>
      <c r="F26" s="1126">
        <v>0</v>
      </c>
      <c r="G26" s="1127">
        <v>0</v>
      </c>
      <c r="H26" s="1125">
        <v>0</v>
      </c>
      <c r="I26" s="1126">
        <v>0</v>
      </c>
      <c r="J26" s="1127">
        <v>0</v>
      </c>
    </row>
    <row r="27" spans="1:10" x14ac:dyDescent="0.2">
      <c r="A27" s="1133"/>
      <c r="B27" s="1125"/>
      <c r="C27" s="1126"/>
      <c r="D27" s="1127"/>
      <c r="E27" s="1125"/>
      <c r="F27" s="1126"/>
      <c r="G27" s="1127"/>
      <c r="H27" s="1125"/>
      <c r="I27" s="1126"/>
      <c r="J27" s="1127"/>
    </row>
    <row r="28" spans="1:10" x14ac:dyDescent="0.2">
      <c r="A28" s="1133" t="s">
        <v>1011</v>
      </c>
      <c r="B28" s="1125">
        <v>1549942.7657632479</v>
      </c>
      <c r="C28" s="1126">
        <v>1514973.269303021</v>
      </c>
      <c r="D28" s="1127">
        <v>2.3082583150998399</v>
      </c>
      <c r="E28" s="1125">
        <v>1187739.6522999604</v>
      </c>
      <c r="F28" s="1126">
        <v>1154201.3964252472</v>
      </c>
      <c r="G28" s="1127">
        <v>2.9057542278658399</v>
      </c>
      <c r="H28" s="1125">
        <v>362203.11346303736</v>
      </c>
      <c r="I28" s="1126">
        <v>360771.8728777754</v>
      </c>
      <c r="J28" s="1127">
        <v>0.39671623340404899</v>
      </c>
    </row>
    <row r="29" spans="1:10" x14ac:dyDescent="0.2">
      <c r="A29" s="1133" t="s">
        <v>1012</v>
      </c>
      <c r="B29" s="1125">
        <v>1325981.4249796695</v>
      </c>
      <c r="C29" s="1126">
        <v>1288021.0157256462</v>
      </c>
      <c r="D29" s="1127">
        <v>2.9471886553525799</v>
      </c>
      <c r="E29" s="1125">
        <v>1035423.6968541733</v>
      </c>
      <c r="F29" s="1126">
        <v>1003389.2451738407</v>
      </c>
      <c r="G29" s="1127">
        <v>3.19262458058164</v>
      </c>
      <c r="H29" s="1125">
        <v>290557.72812536766</v>
      </c>
      <c r="I29" s="1126">
        <v>284631.77055180667</v>
      </c>
      <c r="J29" s="1127">
        <v>2.0819733377172001</v>
      </c>
    </row>
    <row r="30" spans="1:10" x14ac:dyDescent="0.2">
      <c r="A30" s="1133" t="s">
        <v>1013</v>
      </c>
      <c r="B30" s="1125">
        <v>550524.27109488624</v>
      </c>
      <c r="C30" s="1126">
        <v>551763.82528060942</v>
      </c>
      <c r="D30" s="1127">
        <v>-0.224653036123343</v>
      </c>
      <c r="E30" s="1125">
        <v>396360.00387738773</v>
      </c>
      <c r="F30" s="1126">
        <v>389407.72800854914</v>
      </c>
      <c r="G30" s="1127">
        <v>1.78534614718431</v>
      </c>
      <c r="H30" s="1125">
        <v>154164.26721752013</v>
      </c>
      <c r="I30" s="1126">
        <v>162356.0972720604</v>
      </c>
      <c r="J30" s="1127">
        <v>-5.0455943399607701</v>
      </c>
    </row>
    <row r="31" spans="1:10" x14ac:dyDescent="0.2">
      <c r="A31" s="1133" t="s">
        <v>1014</v>
      </c>
      <c r="B31" s="1125">
        <v>759017.4997148402</v>
      </c>
      <c r="C31" s="1126">
        <v>729540.39979016222</v>
      </c>
      <c r="D31" s="1127">
        <v>4.0405027512056204</v>
      </c>
      <c r="E31" s="1125">
        <v>688621.25187281962</v>
      </c>
      <c r="F31" s="1126">
        <v>657779.98811505944</v>
      </c>
      <c r="G31" s="1127">
        <v>4.6886898833969104</v>
      </c>
      <c r="H31" s="1125">
        <v>70396.247842012439</v>
      </c>
      <c r="I31" s="1126">
        <v>71760.411675102543</v>
      </c>
      <c r="J31" s="1127">
        <v>-1.9009977803170901</v>
      </c>
    </row>
    <row r="32" spans="1:10" x14ac:dyDescent="0.2">
      <c r="A32" s="1133"/>
      <c r="B32" s="1125"/>
      <c r="C32" s="1126"/>
      <c r="D32" s="1127"/>
      <c r="E32" s="1125"/>
      <c r="F32" s="1126"/>
      <c r="G32" s="1127"/>
      <c r="H32" s="1125"/>
      <c r="I32" s="1126"/>
      <c r="J32" s="1127"/>
    </row>
    <row r="33" spans="1:10" x14ac:dyDescent="0.2">
      <c r="A33" s="1133" t="s">
        <v>1016</v>
      </c>
      <c r="B33" s="1125">
        <v>1549942.7657632479</v>
      </c>
      <c r="C33" s="1126">
        <v>1514973.269303021</v>
      </c>
      <c r="D33" s="1127">
        <v>2.3082583150998399</v>
      </c>
      <c r="E33" s="1125">
        <v>1187739.6522999604</v>
      </c>
      <c r="F33" s="1126">
        <v>496421.40831018664</v>
      </c>
      <c r="G33" s="1127">
        <v>139.26036073726399</v>
      </c>
      <c r="H33" s="1125">
        <v>362203.11346303736</v>
      </c>
      <c r="I33" s="1126">
        <v>289011.4612026728</v>
      </c>
      <c r="J33" s="1127">
        <v>25.324826896410901</v>
      </c>
    </row>
    <row r="34" spans="1:10" x14ac:dyDescent="0.2">
      <c r="A34" s="1133" t="s">
        <v>1017</v>
      </c>
      <c r="B34" s="1125">
        <v>907936.89229239232</v>
      </c>
      <c r="C34" s="1126">
        <v>871763.81063648756</v>
      </c>
      <c r="D34" s="1127">
        <v>4.1494130881040201</v>
      </c>
      <c r="E34" s="1125">
        <v>822722.75504724786</v>
      </c>
      <c r="F34" s="1126">
        <v>2308402.7928504921</v>
      </c>
      <c r="G34" s="1127">
        <v>-64.359653454095707</v>
      </c>
      <c r="H34" s="1125">
        <v>85214.137245113234</v>
      </c>
      <c r="I34" s="1126">
        <v>721543.7457555508</v>
      </c>
      <c r="J34" s="1127">
        <v>-88.190024825745994</v>
      </c>
    </row>
    <row r="35" spans="1:10" x14ac:dyDescent="0.2">
      <c r="A35" s="1136" t="s">
        <v>1092</v>
      </c>
      <c r="B35" s="1125">
        <v>642005.87347061804</v>
      </c>
      <c r="C35" s="1126">
        <v>643209.45866653393</v>
      </c>
      <c r="D35" s="1127">
        <v>-0.187121812295966</v>
      </c>
      <c r="E35" s="1125">
        <v>365016.89725266502</v>
      </c>
      <c r="F35" s="1126">
        <v>496421.40831018664</v>
      </c>
      <c r="G35" s="1127">
        <v>-26.470355399220399</v>
      </c>
      <c r="H35" s="1125">
        <v>276988.97621792217</v>
      </c>
      <c r="I35" s="1126">
        <v>289011.4612026728</v>
      </c>
      <c r="J35" s="1127">
        <v>-4.1598644339989397</v>
      </c>
    </row>
    <row r="36" spans="1:10" x14ac:dyDescent="0.2">
      <c r="A36" s="1135" t="s">
        <v>1019</v>
      </c>
      <c r="B36" s="1125">
        <v>759017.4997148402</v>
      </c>
      <c r="C36" s="1126">
        <v>729540.39979016222</v>
      </c>
      <c r="D36" s="1127">
        <v>4.0405027512056204</v>
      </c>
      <c r="E36" s="1125">
        <v>688621.25187281962</v>
      </c>
      <c r="F36" s="1126">
        <v>657779.98811505944</v>
      </c>
      <c r="G36" s="1127">
        <v>4.6886898833969104</v>
      </c>
      <c r="H36" s="1125">
        <v>70396.247842012439</v>
      </c>
      <c r="I36" s="1126">
        <v>71760.411675102543</v>
      </c>
      <c r="J36" s="1127">
        <v>-1.9009977803170901</v>
      </c>
    </row>
    <row r="37" spans="1:10" x14ac:dyDescent="0.2">
      <c r="A37" s="1135" t="s">
        <v>1020</v>
      </c>
      <c r="B37" s="1125">
        <v>790925.26604814024</v>
      </c>
      <c r="C37" s="1126">
        <v>785432.86951285938</v>
      </c>
      <c r="D37" s="1127">
        <v>0.69928274566448301</v>
      </c>
      <c r="E37" s="1125">
        <v>499118.40042707202</v>
      </c>
      <c r="F37" s="1126">
        <v>496421.40831018664</v>
      </c>
      <c r="G37" s="1127">
        <v>0.543286826824393</v>
      </c>
      <c r="H37" s="1125">
        <v>291806.86562102317</v>
      </c>
      <c r="I37" s="1126">
        <v>289011.4612026728</v>
      </c>
      <c r="J37" s="1127">
        <v>0.96722960629926702</v>
      </c>
    </row>
    <row r="38" spans="1:10" x14ac:dyDescent="0.2">
      <c r="A38" s="1135" t="s">
        <v>1021</v>
      </c>
      <c r="B38" s="1137">
        <v>1.8149860731758614</v>
      </c>
      <c r="C38" s="1138">
        <v>1.8474783241026025</v>
      </c>
      <c r="D38" s="1127">
        <v>-1.75873516364659</v>
      </c>
      <c r="E38" s="1137">
        <v>1.7024679013953548</v>
      </c>
      <c r="F38" s="1138">
        <v>1.734725966387882</v>
      </c>
      <c r="G38" s="1127">
        <v>-1.8595481717320601</v>
      </c>
      <c r="H38" s="1137">
        <v>2.1839566569738436</v>
      </c>
      <c r="I38" s="1138">
        <v>2.208201923995492</v>
      </c>
      <c r="J38" s="1127">
        <v>-1.09796421958456</v>
      </c>
    </row>
    <row r="39" spans="1:10" x14ac:dyDescent="0.2">
      <c r="A39" s="1139"/>
      <c r="B39" s="1137"/>
      <c r="C39" s="1126"/>
      <c r="D39" s="1127"/>
      <c r="E39" s="1137"/>
      <c r="F39" s="1126"/>
      <c r="G39" s="1127"/>
      <c r="H39" s="1137"/>
      <c r="I39" s="1126"/>
      <c r="J39" s="1127"/>
    </row>
    <row r="40" spans="1:10" x14ac:dyDescent="0.2">
      <c r="A40" s="1139" t="s">
        <v>1022</v>
      </c>
      <c r="B40" s="1137"/>
      <c r="C40" s="1126"/>
      <c r="D40" s="1127"/>
      <c r="E40" s="1137"/>
      <c r="F40" s="1126"/>
      <c r="G40" s="1127"/>
      <c r="H40" s="1137"/>
      <c r="I40" s="1126"/>
      <c r="J40" s="1127"/>
    </row>
    <row r="41" spans="1:10" x14ac:dyDescent="0.2">
      <c r="A41" s="1135" t="s">
        <v>1130</v>
      </c>
      <c r="B41" s="1137">
        <v>7.5197711579734294</v>
      </c>
      <c r="C41" s="1138">
        <v>7.5670244636205393</v>
      </c>
      <c r="D41" s="1127">
        <v>-0.62446349782911703</v>
      </c>
      <c r="E41" s="1137">
        <v>8.3451477780970986</v>
      </c>
      <c r="F41" s="1138">
        <v>8.4733147032007299</v>
      </c>
      <c r="G41" s="1127">
        <v>-1.51259488869471</v>
      </c>
      <c r="H41" s="1137">
        <v>4.8131888472115589</v>
      </c>
      <c r="I41" s="1138">
        <v>4.667570435383662</v>
      </c>
      <c r="J41" s="1127">
        <v>3.1197903458296201</v>
      </c>
    </row>
    <row r="42" spans="1:10" x14ac:dyDescent="0.2">
      <c r="A42" s="1135"/>
      <c r="B42" s="1125"/>
      <c r="C42" s="1126"/>
      <c r="D42" s="1127"/>
      <c r="E42" s="1125"/>
      <c r="F42" s="1126"/>
      <c r="G42" s="1127"/>
      <c r="H42" s="1125"/>
      <c r="I42" s="1126"/>
      <c r="J42" s="1127"/>
    </row>
    <row r="43" spans="1:10" x14ac:dyDescent="0.2">
      <c r="A43" s="1140" t="s">
        <v>280</v>
      </c>
      <c r="B43" s="1125"/>
      <c r="C43" s="1126"/>
      <c r="D43" s="1127"/>
      <c r="E43" s="1125"/>
      <c r="F43" s="1126"/>
      <c r="G43" s="1127"/>
      <c r="H43" s="1125"/>
      <c r="I43" s="1126"/>
      <c r="J43" s="1127"/>
    </row>
    <row r="44" spans="1:10" x14ac:dyDescent="0.2">
      <c r="A44" s="1135" t="s">
        <v>1024</v>
      </c>
      <c r="B44" s="1125">
        <v>920583.03620054293</v>
      </c>
      <c r="C44" s="1126">
        <v>898783.11200405809</v>
      </c>
      <c r="D44" s="1127">
        <v>2.4254933037044402</v>
      </c>
      <c r="E44" s="1125">
        <v>648587.68674904911</v>
      </c>
      <c r="F44" s="1126">
        <v>630402.17731687275</v>
      </c>
      <c r="G44" s="1127">
        <v>2.88474724335151</v>
      </c>
      <c r="H44" s="1125">
        <v>271995.34945144207</v>
      </c>
      <c r="I44" s="1126">
        <v>268380.93468718545</v>
      </c>
      <c r="J44" s="1127">
        <v>1.34674796049483</v>
      </c>
    </row>
    <row r="45" spans="1:10" x14ac:dyDescent="0.2">
      <c r="A45" s="1141" t="s">
        <v>1025</v>
      </c>
      <c r="B45" s="1125">
        <v>649341.40389318392</v>
      </c>
      <c r="C45" s="1126">
        <v>638335.47451003361</v>
      </c>
      <c r="D45" s="1127">
        <v>1.72416069960676</v>
      </c>
      <c r="E45" s="1125">
        <v>447917.71585631662</v>
      </c>
      <c r="F45" s="1126">
        <v>432002.65813256032</v>
      </c>
      <c r="G45" s="1127">
        <v>3.6840184716809699</v>
      </c>
      <c r="H45" s="1125">
        <v>201423.68803689731</v>
      </c>
      <c r="I45" s="1126">
        <v>206332.8163774733</v>
      </c>
      <c r="J45" s="1127">
        <v>-2.3792280969959898</v>
      </c>
    </row>
    <row r="46" spans="1:10" x14ac:dyDescent="0.2">
      <c r="A46" s="1142" t="s">
        <v>1026</v>
      </c>
      <c r="B46" s="1125">
        <v>275854.07451470359</v>
      </c>
      <c r="C46" s="1126">
        <v>275117.32612367574</v>
      </c>
      <c r="D46" s="1127">
        <v>0.26779425396736301</v>
      </c>
      <c r="E46" s="1125">
        <v>207804.10218652416</v>
      </c>
      <c r="F46" s="1126">
        <v>210714.17848795312</v>
      </c>
      <c r="G46" s="1127">
        <v>-1.38105386277807</v>
      </c>
      <c r="H46" s="1125">
        <v>68049.972328179036</v>
      </c>
      <c r="I46" s="1126">
        <v>64403.147635722984</v>
      </c>
      <c r="J46" s="1127">
        <v>5.6624944996216904</v>
      </c>
    </row>
    <row r="47" spans="1:10" x14ac:dyDescent="0.2">
      <c r="A47" s="1142" t="s">
        <v>1027</v>
      </c>
      <c r="B47" s="1125">
        <v>171289.21582109752</v>
      </c>
      <c r="C47" s="1126">
        <v>176546.62960791719</v>
      </c>
      <c r="D47" s="1127">
        <v>-2.9779179577064601</v>
      </c>
      <c r="E47" s="1125">
        <v>137052.40563776958</v>
      </c>
      <c r="F47" s="1126">
        <v>140160.75442385167</v>
      </c>
      <c r="G47" s="1127">
        <v>-2.2177026649573501</v>
      </c>
      <c r="H47" s="1125">
        <v>34236.810183328183</v>
      </c>
      <c r="I47" s="1126">
        <v>36385.875184065473</v>
      </c>
      <c r="J47" s="1127">
        <v>-5.90631664036058</v>
      </c>
    </row>
    <row r="48" spans="1:10" x14ac:dyDescent="0.2">
      <c r="A48" s="1142" t="s">
        <v>1028</v>
      </c>
      <c r="B48" s="1125">
        <v>159914.61556380917</v>
      </c>
      <c r="C48" s="1126">
        <v>157892.29222542071</v>
      </c>
      <c r="D48" s="1127">
        <v>1.28082461143906</v>
      </c>
      <c r="E48" s="1125">
        <v>131538.74219702434</v>
      </c>
      <c r="F48" s="1126">
        <v>130875.94427437577</v>
      </c>
      <c r="G48" s="1127">
        <v>0.506432199074759</v>
      </c>
      <c r="H48" s="1125">
        <v>28375.873366785851</v>
      </c>
      <c r="I48" s="1126">
        <v>27016.347951044954</v>
      </c>
      <c r="J48" s="1127">
        <v>5.0322324031524497</v>
      </c>
    </row>
    <row r="49" spans="1:10" x14ac:dyDescent="0.2">
      <c r="A49" s="1142" t="s">
        <v>1029</v>
      </c>
      <c r="B49" s="1125">
        <v>111754.33544649938</v>
      </c>
      <c r="C49" s="1126">
        <v>108918.44386737482</v>
      </c>
      <c r="D49" s="1127">
        <v>2.6036835254253998</v>
      </c>
      <c r="E49" s="1125">
        <v>91600.432742476623</v>
      </c>
      <c r="F49" s="1126">
        <v>90861.654420076156</v>
      </c>
      <c r="G49" s="1127">
        <v>0.81308042112562695</v>
      </c>
      <c r="H49" s="1125">
        <v>20153.902704022454</v>
      </c>
      <c r="I49" s="1126">
        <v>18056.789447298725</v>
      </c>
      <c r="J49" s="1127">
        <v>11.6139874302929</v>
      </c>
    </row>
    <row r="50" spans="1:10" x14ac:dyDescent="0.2">
      <c r="A50" s="1142"/>
      <c r="B50" s="1125"/>
      <c r="C50" s="1126"/>
      <c r="D50" s="1127"/>
      <c r="E50" s="1125"/>
      <c r="F50" s="1126"/>
      <c r="G50" s="1127"/>
      <c r="H50" s="1125"/>
      <c r="I50" s="1126"/>
      <c r="J50" s="1127"/>
    </row>
    <row r="51" spans="1:10" x14ac:dyDescent="0.2">
      <c r="A51" s="1135" t="s">
        <v>1031</v>
      </c>
      <c r="B51" s="1125">
        <v>94757.045287645393</v>
      </c>
      <c r="C51" s="1126">
        <v>107864.29112753247</v>
      </c>
      <c r="D51" s="1127">
        <v>-12.1516080093549</v>
      </c>
      <c r="E51" s="1125">
        <v>77208.936449006258</v>
      </c>
      <c r="F51" s="1126">
        <v>85053.134911877656</v>
      </c>
      <c r="G51" s="1127">
        <v>-9.2227035146895595</v>
      </c>
      <c r="H51" s="1125">
        <v>17548.108838639171</v>
      </c>
      <c r="I51" s="1126">
        <v>22811.156215654872</v>
      </c>
      <c r="J51" s="1127">
        <v>-23.0722516967543</v>
      </c>
    </row>
    <row r="52" spans="1:10" x14ac:dyDescent="0.2">
      <c r="A52" s="1142" t="s">
        <v>1032</v>
      </c>
      <c r="B52" s="1125">
        <v>155656.12228897164</v>
      </c>
      <c r="C52" s="1126">
        <v>155564.69410771376</v>
      </c>
      <c r="D52" s="1127">
        <v>5.8771806663650401E-2</v>
      </c>
      <c r="E52" s="1125">
        <v>142390.41895956529</v>
      </c>
      <c r="F52" s="1126">
        <v>138025.16934493918</v>
      </c>
      <c r="G52" s="1127">
        <v>3.1626475340283098</v>
      </c>
      <c r="H52" s="1125">
        <v>13265.703329405951</v>
      </c>
      <c r="I52" s="1126">
        <v>17539.524762774567</v>
      </c>
      <c r="J52" s="1127">
        <v>-24.366802927518702</v>
      </c>
    </row>
    <row r="53" spans="1:10" x14ac:dyDescent="0.2">
      <c r="A53" s="1142" t="s">
        <v>1033</v>
      </c>
      <c r="B53" s="1125">
        <v>45423.361669775972</v>
      </c>
      <c r="C53" s="1126">
        <v>47540.928571310105</v>
      </c>
      <c r="D53" s="1127">
        <v>-4.45419760440278</v>
      </c>
      <c r="E53" s="1125">
        <v>35468.344053594388</v>
      </c>
      <c r="F53" s="1126">
        <v>36276.039796527359</v>
      </c>
      <c r="G53" s="1127">
        <v>-2.2265267858987499</v>
      </c>
      <c r="H53" s="1125">
        <v>9955.0176161816071</v>
      </c>
      <c r="I53" s="1126">
        <v>11264.888774782767</v>
      </c>
      <c r="J53" s="1127">
        <v>-11.627910268705</v>
      </c>
    </row>
    <row r="54" spans="1:10" x14ac:dyDescent="0.2">
      <c r="A54" s="1142" t="s">
        <v>1093</v>
      </c>
      <c r="B54" s="1125">
        <v>194149.66193381516</v>
      </c>
      <c r="C54" s="1126">
        <v>179083.15324359943</v>
      </c>
      <c r="D54" s="1127">
        <v>8.4131356955287604</v>
      </c>
      <c r="E54" s="1125">
        <v>166784.5836173805</v>
      </c>
      <c r="F54" s="1126">
        <v>154272.19221320652</v>
      </c>
      <c r="G54" s="1127">
        <v>8.1105941548310003</v>
      </c>
      <c r="H54" s="1125">
        <v>27365.078316435149</v>
      </c>
      <c r="I54" s="1126">
        <v>24810.961030392737</v>
      </c>
      <c r="J54" s="1127">
        <v>10.294310175707</v>
      </c>
    </row>
    <row r="55" spans="1:10" x14ac:dyDescent="0.2">
      <c r="A55" s="1142" t="s">
        <v>1094</v>
      </c>
      <c r="B55" s="1125">
        <v>17311.730920423732</v>
      </c>
      <c r="C55" s="1126">
        <v>18244.150700254002</v>
      </c>
      <c r="D55" s="1127">
        <v>-5.1107875348633698</v>
      </c>
      <c r="E55" s="1125">
        <v>12395.880080980813</v>
      </c>
      <c r="F55" s="1126">
        <v>12243.826483588131</v>
      </c>
      <c r="G55" s="1127">
        <v>1.24187971461779</v>
      </c>
      <c r="H55" s="1125">
        <v>4915.8508394429446</v>
      </c>
      <c r="I55" s="1126">
        <v>6000.3242166658774</v>
      </c>
      <c r="J55" s="1127">
        <v>-18.073579661092499</v>
      </c>
    </row>
    <row r="56" spans="1:10" x14ac:dyDescent="0.2">
      <c r="A56" s="1142" t="s">
        <v>1095</v>
      </c>
      <c r="B56" s="1125">
        <v>15975.481371428785</v>
      </c>
      <c r="C56" s="1126">
        <v>16826.50541584297</v>
      </c>
      <c r="D56" s="1127">
        <v>-5.0576398567756398</v>
      </c>
      <c r="E56" s="1125">
        <v>12935.501651535622</v>
      </c>
      <c r="F56" s="1126">
        <v>13493.005618171057</v>
      </c>
      <c r="G56" s="1127">
        <v>-4.1317997072842196</v>
      </c>
      <c r="H56" s="1125">
        <v>3039.9797198931856</v>
      </c>
      <c r="I56" s="1126">
        <v>3333.4997976719073</v>
      </c>
      <c r="J56" s="1127">
        <v>-8.8051626096907007</v>
      </c>
    </row>
    <row r="57" spans="1:10" x14ac:dyDescent="0.2">
      <c r="A57" s="1142" t="s">
        <v>1096</v>
      </c>
      <c r="B57" s="1125">
        <v>21960.193213147606</v>
      </c>
      <c r="C57" s="1126" t="s">
        <v>883</v>
      </c>
      <c r="D57" s="1127" t="s">
        <v>883</v>
      </c>
      <c r="E57" s="1125">
        <v>10787.82031222335</v>
      </c>
      <c r="F57" s="1126" t="s">
        <v>883</v>
      </c>
      <c r="G57" s="1127" t="s">
        <v>883</v>
      </c>
      <c r="H57" s="1125">
        <v>11172.372900924172</v>
      </c>
      <c r="I57" s="1126" t="s">
        <v>883</v>
      </c>
      <c r="J57" s="1127" t="s">
        <v>883</v>
      </c>
    </row>
    <row r="58" spans="1:10" x14ac:dyDescent="0.2">
      <c r="A58" s="1143" t="s">
        <v>1097</v>
      </c>
      <c r="B58" s="1125">
        <v>5790.7667363939454</v>
      </c>
      <c r="C58" s="1126" t="s">
        <v>883</v>
      </c>
      <c r="D58" s="1127" t="s">
        <v>883</v>
      </c>
      <c r="E58" s="1125">
        <v>3362.6598911509968</v>
      </c>
      <c r="F58" s="1126" t="s">
        <v>883</v>
      </c>
      <c r="G58" s="1127" t="s">
        <v>883</v>
      </c>
      <c r="H58" s="1125">
        <v>2428.1068452429454</v>
      </c>
      <c r="I58" s="1126" t="s">
        <v>883</v>
      </c>
      <c r="J58" s="1127" t="s">
        <v>883</v>
      </c>
    </row>
    <row r="59" spans="1:10" x14ac:dyDescent="0.2">
      <c r="A59" s="1135" t="s">
        <v>1051</v>
      </c>
      <c r="B59" s="1125">
        <v>34194.623848407515</v>
      </c>
      <c r="C59" s="1126">
        <v>31513.957422460207</v>
      </c>
      <c r="D59" s="1127">
        <v>8.5062830732797092</v>
      </c>
      <c r="E59" s="1125">
        <v>27637.095451221474</v>
      </c>
      <c r="F59" s="1126">
        <v>27789.246013726028</v>
      </c>
      <c r="G59" s="1127">
        <v>-0.54751597948861797</v>
      </c>
      <c r="H59" s="1125">
        <v>6557.528397186059</v>
      </c>
      <c r="I59" s="1126">
        <v>3724.7114087341738</v>
      </c>
      <c r="J59" s="1127">
        <v>76.054670485588204</v>
      </c>
    </row>
    <row r="60" spans="1:10" x14ac:dyDescent="0.2">
      <c r="A60" s="1135"/>
      <c r="B60" s="1125"/>
      <c r="C60" s="1126"/>
      <c r="D60" s="1127"/>
      <c r="E60" s="1125"/>
      <c r="F60" s="1126"/>
      <c r="G60" s="1127"/>
      <c r="H60" s="1125"/>
      <c r="I60" s="1126"/>
      <c r="J60" s="1127"/>
    </row>
    <row r="61" spans="1:10" x14ac:dyDescent="0.2">
      <c r="A61" s="1140" t="s">
        <v>288</v>
      </c>
      <c r="B61" s="1125"/>
      <c r="C61" s="1126"/>
      <c r="D61" s="1127"/>
      <c r="E61" s="1125"/>
      <c r="F61" s="1126"/>
      <c r="G61" s="1127"/>
      <c r="H61" s="1125"/>
      <c r="I61" s="1126"/>
      <c r="J61" s="1127"/>
    </row>
    <row r="62" spans="1:10" x14ac:dyDescent="0.2">
      <c r="A62" s="1135" t="s">
        <v>1037</v>
      </c>
      <c r="B62" s="1125">
        <v>1325416.2204844712</v>
      </c>
      <c r="C62" s="1126">
        <v>1304253.102881399</v>
      </c>
      <c r="D62" s="1127">
        <v>1.62262351964645</v>
      </c>
      <c r="E62" s="1125">
        <v>1002419.6948385392</v>
      </c>
      <c r="F62" s="1126">
        <v>982425.41688544</v>
      </c>
      <c r="G62" s="1127">
        <v>2.03519550791821</v>
      </c>
      <c r="H62" s="1125">
        <v>322996.52564580092</v>
      </c>
      <c r="I62" s="1126">
        <v>321827.6859959588</v>
      </c>
      <c r="J62" s="1127">
        <v>0.36318803530681898</v>
      </c>
    </row>
    <row r="63" spans="1:10" x14ac:dyDescent="0.2">
      <c r="A63" s="1135" t="s">
        <v>1038</v>
      </c>
      <c r="B63" s="1125">
        <v>85888.287139566761</v>
      </c>
      <c r="C63" s="1126">
        <v>85454.832675070647</v>
      </c>
      <c r="D63" s="1127">
        <v>0.50723224296074598</v>
      </c>
      <c r="E63" s="1125">
        <v>49127.936312895974</v>
      </c>
      <c r="F63" s="1126">
        <v>51541.840040933203</v>
      </c>
      <c r="G63" s="1127">
        <v>-4.6833867904602702</v>
      </c>
      <c r="H63" s="1125">
        <v>36760.350826671071</v>
      </c>
      <c r="I63" s="1126">
        <v>33912.99263413743</v>
      </c>
      <c r="J63" s="1127">
        <v>8.3960687965574508</v>
      </c>
    </row>
    <row r="64" spans="1:10" x14ac:dyDescent="0.2">
      <c r="A64" s="1135" t="s">
        <v>1039</v>
      </c>
      <c r="B64" s="1125">
        <v>78518.876786953202</v>
      </c>
      <c r="C64" s="1126">
        <v>77313.082588284931</v>
      </c>
      <c r="D64" s="1127">
        <v>1.5596250444306801</v>
      </c>
      <c r="E64" s="1125">
        <v>43248.70104812814</v>
      </c>
      <c r="F64" s="1126">
        <v>44917.39766490474</v>
      </c>
      <c r="G64" s="1127">
        <v>-3.7150340481109398</v>
      </c>
      <c r="H64" s="1125">
        <v>35270.175738825455</v>
      </c>
      <c r="I64" s="1126">
        <v>32395.684923380184</v>
      </c>
      <c r="J64" s="1127">
        <v>8.8730669601331105</v>
      </c>
    </row>
    <row r="65" spans="1:10" x14ac:dyDescent="0.2">
      <c r="A65" s="1135" t="s">
        <v>1040</v>
      </c>
      <c r="B65" s="1125">
        <v>13207.967453275964</v>
      </c>
      <c r="C65" s="1126">
        <v>14823.089975922861</v>
      </c>
      <c r="D65" s="1127">
        <v>-10.8959908175039</v>
      </c>
      <c r="E65" s="1125">
        <v>8805.0481874825618</v>
      </c>
      <c r="F65" s="1126">
        <v>10172.142499210368</v>
      </c>
      <c r="G65" s="1127">
        <v>-13.439590645077301</v>
      </c>
      <c r="H65" s="1125">
        <v>4402.9192657933991</v>
      </c>
      <c r="I65" s="1126">
        <v>4650.9474767125021</v>
      </c>
      <c r="J65" s="1127">
        <v>-5.3328534059133403</v>
      </c>
    </row>
    <row r="66" spans="1:10" x14ac:dyDescent="0.2">
      <c r="A66" s="1135" t="s">
        <v>1041</v>
      </c>
      <c r="B66" s="1125">
        <v>1250549.1721579954</v>
      </c>
      <c r="C66" s="1126">
        <v>1231791.3590818008</v>
      </c>
      <c r="D66" s="1127">
        <v>1.52280765227782</v>
      </c>
      <c r="E66" s="1125">
        <v>962000.73242720519</v>
      </c>
      <c r="F66" s="1126">
        <v>941655.20413711108</v>
      </c>
      <c r="G66" s="1127">
        <v>2.1606133753317698</v>
      </c>
      <c r="H66" s="1125">
        <v>288548.43973067886</v>
      </c>
      <c r="I66" s="1126">
        <v>290136.15494469047</v>
      </c>
      <c r="J66" s="1127">
        <v>-0.54723107994392495</v>
      </c>
    </row>
    <row r="67" spans="1:10" s="1116" customFormat="1" x14ac:dyDescent="0.2">
      <c r="A67" s="1135"/>
      <c r="B67" s="1125"/>
      <c r="C67" s="1126"/>
      <c r="D67" s="1127"/>
      <c r="E67" s="1125"/>
      <c r="F67" s="1126"/>
      <c r="G67" s="1127"/>
      <c r="H67" s="1125"/>
      <c r="I67" s="1126"/>
      <c r="J67" s="1127"/>
    </row>
    <row r="68" spans="1:10" s="1116" customFormat="1" x14ac:dyDescent="0.2">
      <c r="A68" s="1135" t="s">
        <v>1042</v>
      </c>
      <c r="B68" s="1125">
        <v>95345.91175047413</v>
      </c>
      <c r="C68" s="1126">
        <v>90971.178015875106</v>
      </c>
      <c r="D68" s="1127">
        <v>4.8089228149113401</v>
      </c>
      <c r="E68" s="1125">
        <v>75564.387248727537</v>
      </c>
      <c r="F68" s="1126">
        <v>68484.35274411393</v>
      </c>
      <c r="G68" s="1127">
        <v>10.3381783150781</v>
      </c>
      <c r="H68" s="1125">
        <v>19781.524501745851</v>
      </c>
      <c r="I68" s="1126">
        <v>22486.825271761132</v>
      </c>
      <c r="J68" s="1127">
        <v>-12.030603419205599</v>
      </c>
    </row>
    <row r="69" spans="1:10" s="1116" customFormat="1" x14ac:dyDescent="0.2">
      <c r="A69" s="1135" t="s">
        <v>1043</v>
      </c>
      <c r="B69" s="1125">
        <v>56290.312013396026</v>
      </c>
      <c r="C69" s="1126">
        <v>53751.422501479967</v>
      </c>
      <c r="D69" s="1127">
        <v>4.7233903658012997</v>
      </c>
      <c r="E69" s="1125">
        <v>47559.189689829014</v>
      </c>
      <c r="F69" s="1126">
        <v>42305.307495937814</v>
      </c>
      <c r="G69" s="1127">
        <v>12.418967039527301</v>
      </c>
      <c r="H69" s="1125">
        <v>8731.1223235665675</v>
      </c>
      <c r="I69" s="1126">
        <v>11446.115005542131</v>
      </c>
      <c r="J69" s="1127">
        <v>-23.719774619257102</v>
      </c>
    </row>
    <row r="70" spans="1:10" s="1116" customFormat="1" x14ac:dyDescent="0.2">
      <c r="A70" s="1135" t="s">
        <v>1044</v>
      </c>
      <c r="B70" s="1125">
        <v>17176.659647224067</v>
      </c>
      <c r="C70" s="1126">
        <v>15511.217095700915</v>
      </c>
      <c r="D70" s="1127">
        <v>10.7370204494446</v>
      </c>
      <c r="E70" s="1125">
        <v>15324.401074948266</v>
      </c>
      <c r="F70" s="1126">
        <v>14035.430810955706</v>
      </c>
      <c r="G70" s="1127">
        <v>9.1836886331014593</v>
      </c>
      <c r="H70" s="1125">
        <v>1852.2585722758208</v>
      </c>
      <c r="I70" s="1126">
        <v>1475.786284745195</v>
      </c>
      <c r="J70" s="1127">
        <v>25.509946217966501</v>
      </c>
    </row>
    <row r="71" spans="1:10" x14ac:dyDescent="0.2">
      <c r="A71" s="1135" t="s">
        <v>1045</v>
      </c>
      <c r="B71" s="1125">
        <v>25485.002013183894</v>
      </c>
      <c r="C71" s="1126">
        <v>25448.150741318703</v>
      </c>
      <c r="D71" s="1127">
        <v>0.14480923285854999</v>
      </c>
      <c r="E71" s="1125">
        <v>15999.107374552783</v>
      </c>
      <c r="F71" s="1126">
        <v>15298.856833632684</v>
      </c>
      <c r="G71" s="1127">
        <v>4.5771429103165602</v>
      </c>
      <c r="H71" s="1125">
        <v>9485.8946386310745</v>
      </c>
      <c r="I71" s="1126">
        <v>10149.293907686029</v>
      </c>
      <c r="J71" s="1127">
        <v>-6.5364080998045102</v>
      </c>
    </row>
    <row r="72" spans="1:10" x14ac:dyDescent="0.2">
      <c r="A72" s="1144"/>
      <c r="B72" s="1379"/>
      <c r="C72" s="1380"/>
      <c r="D72" s="1147"/>
      <c r="E72" s="1379"/>
      <c r="F72" s="1380"/>
      <c r="G72" s="1147"/>
      <c r="H72" s="1379"/>
      <c r="I72" s="1380"/>
      <c r="J72" s="1147"/>
    </row>
    <row r="73" spans="1:10" x14ac:dyDescent="0.2">
      <c r="A73" s="1135"/>
      <c r="B73" s="1125"/>
      <c r="C73" s="1126"/>
      <c r="D73" s="1127"/>
      <c r="E73" s="1125"/>
      <c r="F73" s="1126"/>
      <c r="G73" s="1127"/>
      <c r="H73" s="1125"/>
      <c r="I73" s="1126"/>
      <c r="J73" s="1127"/>
    </row>
    <row r="74" spans="1:10" x14ac:dyDescent="0.2">
      <c r="A74" s="1135" t="s">
        <v>1046</v>
      </c>
      <c r="B74" s="1125">
        <v>45942.017516510445</v>
      </c>
      <c r="C74" s="1126">
        <v>48124.950608488354</v>
      </c>
      <c r="D74" s="1127">
        <v>-4.5359695217907996</v>
      </c>
      <c r="E74" s="1125">
        <v>43299.657903554209</v>
      </c>
      <c r="F74" s="1126">
        <v>44768.72554021424</v>
      </c>
      <c r="G74" s="1127">
        <v>-3.2814595879894299</v>
      </c>
      <c r="H74" s="1125">
        <v>2642.3596129562229</v>
      </c>
      <c r="I74" s="1126">
        <v>3356.2250682741023</v>
      </c>
      <c r="J74" s="1127">
        <v>-21.269892238930701</v>
      </c>
    </row>
    <row r="75" spans="1:10" x14ac:dyDescent="0.2">
      <c r="A75" s="1142" t="s">
        <v>1047</v>
      </c>
      <c r="B75" s="1125">
        <v>132798.37279668229</v>
      </c>
      <c r="C75" s="1126">
        <v>135541.35119036512</v>
      </c>
      <c r="D75" s="1127">
        <v>-2.0237207092840399</v>
      </c>
      <c r="E75" s="1125">
        <v>119589.30265998386</v>
      </c>
      <c r="F75" s="1126">
        <v>120380.49676169051</v>
      </c>
      <c r="G75" s="1127">
        <v>-0.65724442329966304</v>
      </c>
      <c r="H75" s="1125">
        <v>13209.070136698849</v>
      </c>
      <c r="I75" s="1126">
        <v>15160.854428674524</v>
      </c>
      <c r="J75" s="1127">
        <v>-12.873840990677699</v>
      </c>
    </row>
    <row r="76" spans="1:10" x14ac:dyDescent="0.2">
      <c r="A76" s="1142" t="s">
        <v>1048</v>
      </c>
      <c r="B76" s="1125">
        <v>5526.2315187418089</v>
      </c>
      <c r="C76" s="1126">
        <v>6503.6409460740706</v>
      </c>
      <c r="D76" s="1127">
        <v>-15.0286498814526</v>
      </c>
      <c r="E76" s="1125">
        <v>5206.2252332029002</v>
      </c>
      <c r="F76" s="1126">
        <v>5846.1098427594225</v>
      </c>
      <c r="G76" s="1127">
        <v>-10.9454770226228</v>
      </c>
      <c r="H76" s="1125">
        <v>320.00628553890976</v>
      </c>
      <c r="I76" s="1126">
        <v>657.53110331464563</v>
      </c>
      <c r="J76" s="1127">
        <v>-51.332144756994303</v>
      </c>
    </row>
    <row r="77" spans="1:10" x14ac:dyDescent="0.2">
      <c r="A77" s="1142" t="s">
        <v>1049</v>
      </c>
      <c r="B77" s="1125">
        <v>5306.2318141026171</v>
      </c>
      <c r="C77" s="1126">
        <v>5808.5936213818113</v>
      </c>
      <c r="D77" s="1127">
        <v>-8.6485962011521593</v>
      </c>
      <c r="E77" s="1125">
        <v>3761.9633118174456</v>
      </c>
      <c r="F77" s="1126">
        <v>4176.6419509109037</v>
      </c>
      <c r="G77" s="1127">
        <v>-9.9285177893455501</v>
      </c>
      <c r="H77" s="1125">
        <v>1544.2685022851606</v>
      </c>
      <c r="I77" s="1126">
        <v>1631.9516704709076</v>
      </c>
      <c r="J77" s="1127">
        <v>-5.3729022600556302</v>
      </c>
    </row>
    <row r="78" spans="1:10" x14ac:dyDescent="0.2">
      <c r="A78" s="1142" t="s">
        <v>1050</v>
      </c>
      <c r="B78" s="1125">
        <v>22189.163811914099</v>
      </c>
      <c r="C78" s="1126">
        <v>20774.256125212156</v>
      </c>
      <c r="D78" s="1127">
        <v>6.8108705225058603</v>
      </c>
      <c r="E78" s="1125">
        <v>18952.932851938091</v>
      </c>
      <c r="F78" s="1126">
        <v>16206.163513470974</v>
      </c>
      <c r="G78" s="1127">
        <v>16.948917837240899</v>
      </c>
      <c r="H78" s="1125">
        <v>3236.2309599760774</v>
      </c>
      <c r="I78" s="1126">
        <v>4568.0926117411891</v>
      </c>
      <c r="J78" s="1127">
        <v>-29.1557497836598</v>
      </c>
    </row>
    <row r="79" spans="1:10" x14ac:dyDescent="0.2">
      <c r="A79" s="1142" t="s">
        <v>1051</v>
      </c>
      <c r="B79" s="1125">
        <v>54801.739428775523</v>
      </c>
      <c r="C79" s="1126">
        <v>49706.5843914164</v>
      </c>
      <c r="D79" s="1127">
        <v>10.250462991456301</v>
      </c>
      <c r="E79" s="1125">
        <v>38415.938763615624</v>
      </c>
      <c r="F79" s="1126">
        <v>36324.059453510119</v>
      </c>
      <c r="G79" s="1127">
        <v>5.7589359272545702</v>
      </c>
      <c r="H79" s="1125">
        <v>16385.800665159921</v>
      </c>
      <c r="I79" s="1126">
        <v>13382.524937906281</v>
      </c>
      <c r="J79" s="1127">
        <v>22.441771946538999</v>
      </c>
    </row>
    <row r="80" spans="1:10" x14ac:dyDescent="0.2">
      <c r="A80" s="1142"/>
      <c r="B80" s="1125"/>
      <c r="C80" s="1126"/>
      <c r="D80" s="1127"/>
      <c r="E80" s="1125"/>
      <c r="F80" s="1126"/>
      <c r="G80" s="1127"/>
      <c r="H80" s="1125"/>
      <c r="I80" s="1126"/>
      <c r="J80" s="1127"/>
    </row>
    <row r="81" spans="1:10" x14ac:dyDescent="0.2">
      <c r="A81" s="1141" t="s">
        <v>1052</v>
      </c>
      <c r="B81" s="1125"/>
      <c r="C81" s="1126"/>
      <c r="D81" s="1127"/>
      <c r="E81" s="1125"/>
      <c r="F81" s="1126"/>
      <c r="G81" s="1127"/>
      <c r="H81" s="1125"/>
      <c r="I81" s="1126"/>
      <c r="J81" s="1127"/>
    </row>
    <row r="82" spans="1:10" x14ac:dyDescent="0.2">
      <c r="A82" s="1135" t="s">
        <v>1098</v>
      </c>
      <c r="B82" s="1145">
        <v>35.311795364183567</v>
      </c>
      <c r="C82" s="1146">
        <v>35.115290033275969</v>
      </c>
      <c r="D82" s="1127">
        <v>0.196505330907598</v>
      </c>
      <c r="E82" s="1145">
        <v>31.405747355938896</v>
      </c>
      <c r="F82" s="1146">
        <v>31.334679103533073</v>
      </c>
      <c r="G82" s="1127">
        <v>7.1068252405822804E-2</v>
      </c>
      <c r="H82" s="1145">
        <v>48.120542530475511</v>
      </c>
      <c r="I82" s="1146">
        <v>47.210430321355297</v>
      </c>
      <c r="J82" s="1127">
        <v>0.91011220912021396</v>
      </c>
    </row>
    <row r="83" spans="1:10" x14ac:dyDescent="0.2">
      <c r="A83" s="1135" t="s">
        <v>1099</v>
      </c>
      <c r="B83" s="1145">
        <v>64.688204635798257</v>
      </c>
      <c r="C83" s="1146">
        <v>64.884709966724031</v>
      </c>
      <c r="D83" s="1127">
        <v>-0.19650533092577399</v>
      </c>
      <c r="E83" s="1145">
        <v>68.594252644056624</v>
      </c>
      <c r="F83" s="1146">
        <v>68.665320896466937</v>
      </c>
      <c r="G83" s="1127">
        <v>-7.1068252410313407E-2</v>
      </c>
      <c r="H83" s="1145">
        <v>51.879457469524006</v>
      </c>
      <c r="I83" s="1146">
        <v>52.789569678644717</v>
      </c>
      <c r="J83" s="1127">
        <v>-0.910112209120712</v>
      </c>
    </row>
    <row r="84" spans="1:10" x14ac:dyDescent="0.2">
      <c r="A84" s="1135" t="s">
        <v>1055</v>
      </c>
      <c r="B84" s="1137">
        <v>5.0754051962335085</v>
      </c>
      <c r="C84" s="1138">
        <v>5.1053985993149817</v>
      </c>
      <c r="D84" s="1127">
        <v>-0.58748406217484395</v>
      </c>
      <c r="E84" s="1137">
        <v>5.6062249612693096</v>
      </c>
      <c r="F84" s="1138">
        <v>5.6199652401492282</v>
      </c>
      <c r="G84" s="1127">
        <v>-0.24449046022131099</v>
      </c>
      <c r="H84" s="1137">
        <v>3.3347363291736252</v>
      </c>
      <c r="I84" s="1138">
        <v>3.4591684465393331</v>
      </c>
      <c r="J84" s="1127">
        <v>-3.5971684897332499</v>
      </c>
    </row>
    <row r="85" spans="1:10" x14ac:dyDescent="0.2">
      <c r="A85" s="1135"/>
      <c r="B85" s="1125"/>
      <c r="C85" s="1126"/>
      <c r="D85" s="1127"/>
      <c r="E85" s="1125"/>
      <c r="F85" s="1126"/>
      <c r="G85" s="1127"/>
      <c r="H85" s="1125"/>
      <c r="I85" s="1126"/>
      <c r="J85" s="1127"/>
    </row>
    <row r="86" spans="1:10" x14ac:dyDescent="0.2">
      <c r="A86" s="1135" t="s">
        <v>1056</v>
      </c>
      <c r="B86" s="1125">
        <v>104297.73810337418</v>
      </c>
      <c r="C86" s="1126">
        <v>114526.95222909091</v>
      </c>
      <c r="D86" s="1127">
        <v>-8.9317090227416394</v>
      </c>
      <c r="E86" s="1125">
        <v>51841.765201623384</v>
      </c>
      <c r="F86" s="1126">
        <v>53287.751321978481</v>
      </c>
      <c r="G86" s="1127">
        <v>-2.71354313980726</v>
      </c>
      <c r="H86" s="1125">
        <v>52455.972901750953</v>
      </c>
      <c r="I86" s="1126">
        <v>61239.200907112638</v>
      </c>
      <c r="J86" s="1127">
        <v>-14.3424928399769</v>
      </c>
    </row>
    <row r="87" spans="1:10" x14ac:dyDescent="0.2">
      <c r="A87" s="1135" t="s">
        <v>1057</v>
      </c>
      <c r="B87" s="1125">
        <v>1445645.0276598115</v>
      </c>
      <c r="C87" s="1126">
        <v>1400446.3170739312</v>
      </c>
      <c r="D87" s="1127">
        <v>3.2274504231135199</v>
      </c>
      <c r="E87" s="1125">
        <v>1135897.887098325</v>
      </c>
      <c r="F87" s="1126">
        <v>1100913.6451032658</v>
      </c>
      <c r="G87" s="1127">
        <v>3.1777462429196901</v>
      </c>
      <c r="H87" s="1125">
        <v>309747.14056128502</v>
      </c>
      <c r="I87" s="1126">
        <v>299532.67197066429</v>
      </c>
      <c r="J87" s="1127">
        <v>3.4101350358271199</v>
      </c>
    </row>
    <row r="88" spans="1:10" x14ac:dyDescent="0.2">
      <c r="A88" s="1135"/>
      <c r="B88" s="1125"/>
      <c r="C88" s="1126"/>
      <c r="D88" s="1127"/>
      <c r="E88" s="1125"/>
      <c r="F88" s="1126"/>
      <c r="G88" s="1127"/>
      <c r="H88" s="1125"/>
      <c r="I88" s="1126"/>
      <c r="J88" s="1127"/>
    </row>
    <row r="89" spans="1:10" x14ac:dyDescent="0.2">
      <c r="A89" s="1135" t="s">
        <v>1058</v>
      </c>
      <c r="B89" s="1125">
        <v>390614.2940771234</v>
      </c>
      <c r="C89" s="1126">
        <v>400622.22947221529</v>
      </c>
      <c r="D89" s="1127">
        <v>-2.49809787346959</v>
      </c>
      <c r="E89" s="1125">
        <v>234381.97107970202</v>
      </c>
      <c r="F89" s="1126">
        <v>238673.62566933248</v>
      </c>
      <c r="G89" s="1127">
        <v>-1.7981268678493501</v>
      </c>
      <c r="H89" s="1125">
        <v>156232.3229974334</v>
      </c>
      <c r="I89" s="1126">
        <v>161948.60380288292</v>
      </c>
      <c r="J89" s="1127">
        <v>-3.5296882289934102</v>
      </c>
    </row>
    <row r="90" spans="1:10" x14ac:dyDescent="0.2">
      <c r="A90" s="1135" t="s">
        <v>1059</v>
      </c>
      <c r="B90" s="1125">
        <v>1159328.471685905</v>
      </c>
      <c r="C90" s="1126">
        <v>1114351.0398308046</v>
      </c>
      <c r="D90" s="1127">
        <v>4.0361995679502796</v>
      </c>
      <c r="E90" s="1125">
        <v>953357.68122022506</v>
      </c>
      <c r="F90" s="1126">
        <v>915527.77075590962</v>
      </c>
      <c r="G90" s="1127">
        <v>4.1320330931175402</v>
      </c>
      <c r="H90" s="1125">
        <v>205970.79046560219</v>
      </c>
      <c r="I90" s="1126">
        <v>198823.26907489455</v>
      </c>
      <c r="J90" s="1127">
        <v>3.5949119154736602</v>
      </c>
    </row>
    <row r="91" spans="1:10" x14ac:dyDescent="0.2">
      <c r="A91" s="1135"/>
      <c r="B91" s="1125"/>
      <c r="C91" s="1126"/>
      <c r="D91" s="1127"/>
      <c r="E91" s="1125"/>
      <c r="F91" s="1126"/>
      <c r="G91" s="1127"/>
      <c r="H91" s="1125"/>
      <c r="I91" s="1126"/>
      <c r="J91" s="1127"/>
    </row>
    <row r="92" spans="1:10" x14ac:dyDescent="0.2">
      <c r="A92" s="1135" t="s">
        <v>1060</v>
      </c>
      <c r="B92" s="1125">
        <v>1131154.8623649552</v>
      </c>
      <c r="C92" s="1126">
        <v>1085988.6515084929</v>
      </c>
      <c r="D92" s="1127">
        <v>4.1589947366138897</v>
      </c>
      <c r="E92" s="1125">
        <v>934587.00808604248</v>
      </c>
      <c r="F92" s="1126">
        <v>897525.84974842309</v>
      </c>
      <c r="G92" s="1127">
        <v>4.1292580428750503</v>
      </c>
      <c r="H92" s="1125">
        <v>196567.85427884472</v>
      </c>
      <c r="I92" s="1126">
        <v>188462.80176006909</v>
      </c>
      <c r="J92" s="1127">
        <v>4.3006112840740398</v>
      </c>
    </row>
    <row r="93" spans="1:10" x14ac:dyDescent="0.2">
      <c r="A93" s="1135"/>
      <c r="B93" s="1125"/>
      <c r="C93" s="1126"/>
      <c r="D93" s="1127"/>
      <c r="E93" s="1125"/>
      <c r="F93" s="1126"/>
      <c r="G93" s="1127"/>
      <c r="H93" s="1125"/>
      <c r="I93" s="1126"/>
      <c r="J93" s="1127"/>
    </row>
    <row r="94" spans="1:10" x14ac:dyDescent="0.2">
      <c r="A94" s="1135" t="s">
        <v>1100</v>
      </c>
      <c r="B94" s="1125">
        <v>47.739904389179884</v>
      </c>
      <c r="C94" s="1126">
        <v>48.00216030191033</v>
      </c>
      <c r="D94" s="1127">
        <v>-0.546341896033393</v>
      </c>
      <c r="E94" s="1125">
        <v>48.200190179098605</v>
      </c>
      <c r="F94" s="1126">
        <v>48.330999472984942</v>
      </c>
      <c r="G94" s="1127">
        <v>-0.27065298734294502</v>
      </c>
      <c r="H94" s="1125">
        <v>46.464356172611204</v>
      </c>
      <c r="I94" s="1126">
        <v>46.950119776845412</v>
      </c>
      <c r="J94" s="1127">
        <v>-1.0346376250860501</v>
      </c>
    </row>
    <row r="95" spans="1:10" x14ac:dyDescent="0.2">
      <c r="A95" s="1144" t="s">
        <v>1062</v>
      </c>
      <c r="B95" s="1528">
        <v>2.1513262911198714</v>
      </c>
      <c r="C95" s="1529">
        <v>2.1332463749255601</v>
      </c>
      <c r="D95" s="1147">
        <v>0.84753061844261479</v>
      </c>
      <c r="E95" s="1528">
        <v>2.0674186980805151</v>
      </c>
      <c r="F95" s="1529">
        <v>2.0545647142914545</v>
      </c>
      <c r="G95" s="1147">
        <v>0.62563051432008754</v>
      </c>
      <c r="H95" s="1528">
        <v>2.5028676765994793</v>
      </c>
      <c r="I95" s="1529">
        <v>2.4311019930338591</v>
      </c>
      <c r="J95" s="1147">
        <v>2.9519816022223413</v>
      </c>
    </row>
    <row r="96" spans="1:10" x14ac:dyDescent="0.2">
      <c r="A96" s="1052" t="s">
        <v>1030</v>
      </c>
    </row>
    <row r="97" spans="1:11" x14ac:dyDescent="0.2">
      <c r="A97" s="1055" t="s">
        <v>1063</v>
      </c>
    </row>
    <row r="98" spans="1:11" s="1267" customFormat="1" ht="12.75" x14ac:dyDescent="0.2">
      <c r="A98" s="897" t="s">
        <v>882</v>
      </c>
      <c r="B98" s="64"/>
      <c r="C98" s="64"/>
      <c r="D98" s="65"/>
      <c r="E98" s="69"/>
      <c r="F98" s="66"/>
      <c r="G98" s="65"/>
      <c r="H98" s="70"/>
      <c r="I98" s="94"/>
      <c r="J98" s="65"/>
      <c r="K98" s="119"/>
    </row>
    <row r="99" spans="1:11" x14ac:dyDescent="0.2">
      <c r="A99" s="897" t="s">
        <v>1065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J1"/>
    <mergeCell ref="A2:J2"/>
    <mergeCell ref="B4:D4"/>
    <mergeCell ref="E4:G4"/>
    <mergeCell ref="H4:J4"/>
  </mergeCells>
  <phoneticPr fontId="37" type="noConversion"/>
  <printOptions horizontalCentered="1"/>
  <pageMargins left="0.25" right="0.25" top="0.25" bottom="0.5" header="0.3" footer="0.3"/>
  <pageSetup scale="82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9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9"/>
  <sheetViews>
    <sheetView showGridLines="0" zoomScaleNormal="100" workbookViewId="0">
      <selection activeCell="A12" sqref="A12"/>
    </sheetView>
  </sheetViews>
  <sheetFormatPr defaultColWidth="9.140625" defaultRowHeight="12" x14ac:dyDescent="0.2"/>
  <cols>
    <col min="1" max="1" width="33.7109375" style="1132" customWidth="1"/>
    <col min="2" max="3" width="10.28515625" style="1119" customWidth="1"/>
    <col min="4" max="5" width="10.28515625" style="1116" customWidth="1"/>
    <col min="6" max="6" width="10.28515625" style="1119" customWidth="1"/>
    <col min="7" max="8" width="10.28515625" style="1116" customWidth="1"/>
    <col min="9" max="9" width="10.28515625" style="1119" customWidth="1"/>
    <col min="10" max="10" width="10.28515625" style="1116" customWidth="1"/>
    <col min="11" max="11" width="9.140625" style="1119"/>
    <col min="12" max="16384" width="9.140625" style="1153"/>
  </cols>
  <sheetData>
    <row r="1" spans="1:11" s="1151" customFormat="1" ht="15.75" customHeight="1" x14ac:dyDescent="0.25">
      <c r="A1" s="1474" t="str">
        <f>CONCATENATE('List of Tables'!A76,":  ",'List of Tables'!C76)</f>
        <v>TABLE 63:  Hilo Visitor Characteristics 2016 vs. 2015</v>
      </c>
      <c r="B1" s="1474"/>
      <c r="C1" s="1474"/>
      <c r="D1" s="1474"/>
      <c r="E1" s="1474"/>
      <c r="F1" s="1474"/>
      <c r="G1" s="1474"/>
      <c r="H1" s="1474"/>
      <c r="I1" s="1474"/>
      <c r="J1" s="1474"/>
      <c r="K1" s="1114"/>
    </row>
    <row r="2" spans="1:11" s="1151" customFormat="1" ht="15.75" x14ac:dyDescent="0.25">
      <c r="A2" s="1474" t="s">
        <v>616</v>
      </c>
      <c r="B2" s="1474"/>
      <c r="C2" s="1474"/>
      <c r="D2" s="1474"/>
      <c r="E2" s="1474"/>
      <c r="F2" s="1474"/>
      <c r="G2" s="1474"/>
      <c r="H2" s="1474"/>
      <c r="I2" s="1474"/>
      <c r="J2" s="1474"/>
      <c r="K2" s="1114"/>
    </row>
    <row r="3" spans="1:11" s="1151" customFormat="1" ht="14.25" x14ac:dyDescent="0.2">
      <c r="A3" s="1115"/>
      <c r="B3" s="1116"/>
      <c r="C3" s="1117"/>
      <c r="D3" s="1116"/>
      <c r="E3" s="1118"/>
      <c r="F3" s="1117"/>
      <c r="G3" s="1116"/>
      <c r="H3" s="1118"/>
      <c r="I3" s="1117"/>
      <c r="J3" s="1118"/>
      <c r="K3" s="1114"/>
    </row>
    <row r="4" spans="1:11" x14ac:dyDescent="0.2">
      <c r="A4" s="1472" t="s">
        <v>215</v>
      </c>
      <c r="B4" s="1475" t="s">
        <v>245</v>
      </c>
      <c r="C4" s="1476"/>
      <c r="D4" s="1477"/>
      <c r="E4" s="1475" t="s">
        <v>234</v>
      </c>
      <c r="F4" s="1476"/>
      <c r="G4" s="1477"/>
      <c r="H4" s="1475" t="s">
        <v>235</v>
      </c>
      <c r="I4" s="1476"/>
      <c r="J4" s="1477"/>
    </row>
    <row r="5" spans="1:11" s="1154" customFormat="1" x14ac:dyDescent="0.2">
      <c r="A5" s="1473"/>
      <c r="B5" s="1148">
        <v>2016</v>
      </c>
      <c r="C5" s="1149">
        <v>2015</v>
      </c>
      <c r="D5" s="1150" t="s">
        <v>787</v>
      </c>
      <c r="E5" s="1148">
        <v>2016</v>
      </c>
      <c r="F5" s="1149">
        <v>2015</v>
      </c>
      <c r="G5" s="1150" t="s">
        <v>787</v>
      </c>
      <c r="H5" s="1148">
        <v>2016</v>
      </c>
      <c r="I5" s="1149">
        <v>2015</v>
      </c>
      <c r="J5" s="1150" t="s">
        <v>787</v>
      </c>
      <c r="K5" s="1120"/>
    </row>
    <row r="6" spans="1:11" s="1154" customFormat="1" ht="17.25" customHeight="1" x14ac:dyDescent="0.2">
      <c r="A6" s="1046" t="s">
        <v>559</v>
      </c>
      <c r="B6" s="1122">
        <v>2307979.4686238733</v>
      </c>
      <c r="C6" s="1123">
        <v>2256113.404643958</v>
      </c>
      <c r="D6" s="1124">
        <v>2.2989120969342598</v>
      </c>
      <c r="E6" s="1122">
        <v>1942628.3373080869</v>
      </c>
      <c r="F6" s="1123">
        <v>1892997.0614811759</v>
      </c>
      <c r="G6" s="1124">
        <v>2.62183586212632</v>
      </c>
      <c r="H6" s="1122">
        <v>365351.13131586142</v>
      </c>
      <c r="I6" s="1123">
        <v>363116.34316278138</v>
      </c>
      <c r="J6" s="1124">
        <v>0.61544686576616103</v>
      </c>
      <c r="K6" s="1120"/>
    </row>
    <row r="7" spans="1:11" s="1154" customFormat="1" x14ac:dyDescent="0.2">
      <c r="A7" s="1046" t="s">
        <v>364</v>
      </c>
      <c r="B7" s="1125">
        <v>550524.27109488624</v>
      </c>
      <c r="C7" s="1126">
        <v>551763.82528060942</v>
      </c>
      <c r="D7" s="1127">
        <v>-0.224653036123343</v>
      </c>
      <c r="E7" s="1125">
        <v>396360.00387738773</v>
      </c>
      <c r="F7" s="1126">
        <v>389407.72800854914</v>
      </c>
      <c r="G7" s="1127">
        <v>1.78534614718431</v>
      </c>
      <c r="H7" s="1125">
        <v>154164.26721752013</v>
      </c>
      <c r="I7" s="1126">
        <v>162356.0972720604</v>
      </c>
      <c r="J7" s="1127">
        <v>-5.0455943399607701</v>
      </c>
      <c r="K7" s="1120"/>
    </row>
    <row r="8" spans="1:11" s="1154" customFormat="1" x14ac:dyDescent="0.2">
      <c r="A8" s="1121" t="s">
        <v>994</v>
      </c>
      <c r="B8" s="1125">
        <v>6305.9548323056651</v>
      </c>
      <c r="C8" s="1126">
        <v>6181.1326154628987</v>
      </c>
      <c r="D8" s="1127">
        <v>2.0194068726257002</v>
      </c>
      <c r="E8" s="1125">
        <v>5307.7276975630793</v>
      </c>
      <c r="F8" s="1126">
        <v>5186.2933191265092</v>
      </c>
      <c r="G8" s="1127">
        <v>2.3414483324483899</v>
      </c>
      <c r="H8" s="1125">
        <v>998.22713474279078</v>
      </c>
      <c r="I8" s="1126">
        <v>994.83929633638741</v>
      </c>
      <c r="J8" s="1127">
        <v>0.34054127323674199</v>
      </c>
      <c r="K8" s="1120"/>
    </row>
    <row r="9" spans="1:11" s="1154" customFormat="1" x14ac:dyDescent="0.2">
      <c r="A9" s="1121" t="s">
        <v>1101</v>
      </c>
      <c r="B9" s="1125">
        <v>44889</v>
      </c>
      <c r="C9" s="1126">
        <v>44540</v>
      </c>
      <c r="D9" s="1127">
        <v>0.78356533453075894</v>
      </c>
      <c r="E9" s="1125">
        <v>44889</v>
      </c>
      <c r="F9" s="1126">
        <v>44540</v>
      </c>
      <c r="G9" s="1127">
        <v>0.78356533453075894</v>
      </c>
      <c r="H9" s="1125">
        <v>0</v>
      </c>
      <c r="I9" s="1126">
        <v>0</v>
      </c>
      <c r="J9" s="1127">
        <v>0</v>
      </c>
      <c r="K9" s="1120"/>
    </row>
    <row r="10" spans="1:11" s="1154" customFormat="1" x14ac:dyDescent="0.2">
      <c r="A10" s="1128"/>
      <c r="B10" s="1125"/>
      <c r="C10" s="1126"/>
      <c r="D10" s="1127"/>
      <c r="E10" s="1125"/>
      <c r="F10" s="1126"/>
      <c r="G10" s="1127"/>
      <c r="H10" s="1125"/>
      <c r="I10" s="1126"/>
      <c r="J10" s="1127"/>
      <c r="K10" s="1120"/>
    </row>
    <row r="11" spans="1:11" s="1154" customFormat="1" x14ac:dyDescent="0.2">
      <c r="A11" s="1129" t="s">
        <v>260</v>
      </c>
      <c r="B11" s="1125"/>
      <c r="C11" s="1126"/>
      <c r="D11" s="1127"/>
      <c r="E11" s="1125"/>
      <c r="F11" s="1126"/>
      <c r="G11" s="1127"/>
      <c r="H11" s="1125"/>
      <c r="I11" s="1126"/>
      <c r="J11" s="1127"/>
      <c r="K11" s="1120"/>
    </row>
    <row r="12" spans="1:11" x14ac:dyDescent="0.2">
      <c r="A12" s="1130" t="s">
        <v>995</v>
      </c>
      <c r="B12" s="1125">
        <v>327799.03021032084</v>
      </c>
      <c r="C12" s="1126">
        <v>337646.0154342298</v>
      </c>
      <c r="D12" s="1127">
        <v>-2.9163635209037602</v>
      </c>
      <c r="E12" s="1125">
        <v>190916.56335964578</v>
      </c>
      <c r="F12" s="1126">
        <v>195136.55459563877</v>
      </c>
      <c r="G12" s="1127">
        <v>-2.1625836557059399</v>
      </c>
      <c r="H12" s="1125">
        <v>136882.46685069177</v>
      </c>
      <c r="I12" s="1126">
        <v>142509.46083859104</v>
      </c>
      <c r="J12" s="1127">
        <v>-3.9485055622184402</v>
      </c>
    </row>
    <row r="13" spans="1:11" x14ac:dyDescent="0.2">
      <c r="A13" s="1130" t="s">
        <v>996</v>
      </c>
      <c r="B13" s="1125">
        <v>0</v>
      </c>
      <c r="C13" s="1126">
        <v>0</v>
      </c>
      <c r="D13" s="1127">
        <v>0</v>
      </c>
      <c r="E13" s="1125">
        <v>0</v>
      </c>
      <c r="F13" s="1126">
        <v>0</v>
      </c>
      <c r="G13" s="1127">
        <v>0</v>
      </c>
      <c r="H13" s="1125">
        <v>0</v>
      </c>
      <c r="I13" s="1126">
        <v>0</v>
      </c>
      <c r="J13" s="1127">
        <v>0</v>
      </c>
    </row>
    <row r="14" spans="1:11" x14ac:dyDescent="0.2">
      <c r="A14" s="1131"/>
      <c r="B14" s="1125"/>
      <c r="C14" s="1126"/>
      <c r="D14" s="1127"/>
      <c r="E14" s="1125"/>
      <c r="F14" s="1126"/>
      <c r="G14" s="1127"/>
      <c r="H14" s="1125"/>
      <c r="I14" s="1126"/>
      <c r="J14" s="1127"/>
    </row>
    <row r="15" spans="1:11" x14ac:dyDescent="0.2">
      <c r="A15" s="1121" t="s">
        <v>998</v>
      </c>
      <c r="B15" s="1125">
        <v>148958.19594420181</v>
      </c>
      <c r="C15" s="1126">
        <v>161532.99613636869</v>
      </c>
      <c r="D15" s="1127">
        <v>-7.7846635009178096</v>
      </c>
      <c r="E15" s="1125">
        <v>112521.30318662932</v>
      </c>
      <c r="F15" s="1126">
        <v>119516.02336501698</v>
      </c>
      <c r="G15" s="1127">
        <v>-5.8525375773463502</v>
      </c>
      <c r="H15" s="1125">
        <v>36436.892757574496</v>
      </c>
      <c r="I15" s="1126">
        <v>42016.972771351968</v>
      </c>
      <c r="J15" s="1127">
        <v>-13.2805379486598</v>
      </c>
    </row>
    <row r="16" spans="1:11" x14ac:dyDescent="0.2">
      <c r="A16" s="1133" t="s">
        <v>999</v>
      </c>
      <c r="B16" s="1125">
        <v>0</v>
      </c>
      <c r="C16" s="1126">
        <v>0</v>
      </c>
      <c r="D16" s="1127">
        <v>0</v>
      </c>
      <c r="E16" s="1125">
        <v>0</v>
      </c>
      <c r="F16" s="1126">
        <v>0</v>
      </c>
      <c r="G16" s="1127">
        <v>0</v>
      </c>
      <c r="H16" s="1125">
        <v>0</v>
      </c>
      <c r="I16" s="1126">
        <v>0</v>
      </c>
      <c r="J16" s="1127">
        <v>0</v>
      </c>
    </row>
    <row r="17" spans="1:10" x14ac:dyDescent="0.2">
      <c r="A17" s="1134"/>
      <c r="B17" s="1125"/>
      <c r="C17" s="1126"/>
      <c r="D17" s="1127"/>
      <c r="E17" s="1125"/>
      <c r="F17" s="1126"/>
      <c r="G17" s="1127"/>
      <c r="H17" s="1125"/>
      <c r="I17" s="1126"/>
      <c r="J17" s="1127"/>
    </row>
    <row r="18" spans="1:10" x14ac:dyDescent="0.2">
      <c r="A18" s="1135" t="s">
        <v>1001</v>
      </c>
      <c r="B18" s="1125">
        <v>203090.17015992542</v>
      </c>
      <c r="C18" s="1126">
        <v>215178.22611697827</v>
      </c>
      <c r="D18" s="1127">
        <v>-5.6176947710691598</v>
      </c>
      <c r="E18" s="1125">
        <v>145639.02429174579</v>
      </c>
      <c r="F18" s="1126">
        <v>152071.46037252876</v>
      </c>
      <c r="G18" s="1127">
        <v>-4.2298772333911003</v>
      </c>
      <c r="H18" s="1125">
        <v>57451.145868182015</v>
      </c>
      <c r="I18" s="1126">
        <v>63106.765744449374</v>
      </c>
      <c r="J18" s="1127">
        <v>-8.9619865786970792</v>
      </c>
    </row>
    <row r="19" spans="1:10" x14ac:dyDescent="0.2">
      <c r="A19" s="1121" t="s">
        <v>1002</v>
      </c>
      <c r="B19" s="1125">
        <v>199252.27878815174</v>
      </c>
      <c r="C19" s="1126">
        <v>211889.80930843024</v>
      </c>
      <c r="D19" s="1127">
        <v>-5.9641992984585199</v>
      </c>
      <c r="E19" s="1125">
        <v>143128.94412577982</v>
      </c>
      <c r="F19" s="1126">
        <v>149266.5101893906</v>
      </c>
      <c r="G19" s="1127">
        <v>-4.1118172159470898</v>
      </c>
      <c r="H19" s="1125">
        <v>56123.33466237424</v>
      </c>
      <c r="I19" s="1126">
        <v>62623.299119039795</v>
      </c>
      <c r="J19" s="1127">
        <v>-10.3794666651303</v>
      </c>
    </row>
    <row r="20" spans="1:10" x14ac:dyDescent="0.2">
      <c r="A20" s="1133" t="s">
        <v>1003</v>
      </c>
      <c r="B20" s="1125">
        <v>0</v>
      </c>
      <c r="C20" s="1126">
        <v>0</v>
      </c>
      <c r="D20" s="1127">
        <v>0</v>
      </c>
      <c r="E20" s="1125">
        <v>0</v>
      </c>
      <c r="F20" s="1126">
        <v>0</v>
      </c>
      <c r="G20" s="1127">
        <v>0</v>
      </c>
      <c r="H20" s="1125">
        <v>0</v>
      </c>
      <c r="I20" s="1126">
        <v>0</v>
      </c>
      <c r="J20" s="1127">
        <v>0</v>
      </c>
    </row>
    <row r="21" spans="1:10" x14ac:dyDescent="0.2">
      <c r="A21" s="1134"/>
      <c r="B21" s="1125"/>
      <c r="C21" s="1126"/>
      <c r="D21" s="1127"/>
      <c r="E21" s="1125"/>
      <c r="F21" s="1126"/>
      <c r="G21" s="1127"/>
      <c r="H21" s="1125"/>
      <c r="I21" s="1126"/>
      <c r="J21" s="1127"/>
    </row>
    <row r="22" spans="1:10" x14ac:dyDescent="0.2">
      <c r="A22" s="1133" t="s">
        <v>1005</v>
      </c>
      <c r="B22" s="1125">
        <v>16622.855402403446</v>
      </c>
      <c r="C22" s="1126">
        <v>17700.392886360936</v>
      </c>
      <c r="D22" s="1127">
        <v>-6.0876472679190599</v>
      </c>
      <c r="E22" s="1125">
        <v>9730.3485031021301</v>
      </c>
      <c r="F22" s="1126">
        <v>11572.404239999218</v>
      </c>
      <c r="G22" s="1127">
        <v>-15.9176580656433</v>
      </c>
      <c r="H22" s="1125">
        <v>6892.5068993013128</v>
      </c>
      <c r="I22" s="1126">
        <v>6127.9886463617058</v>
      </c>
      <c r="J22" s="1127">
        <v>12.475843169088</v>
      </c>
    </row>
    <row r="23" spans="1:10" x14ac:dyDescent="0.2">
      <c r="A23" s="1133" t="s">
        <v>1006</v>
      </c>
      <c r="B23" s="1125">
        <v>0</v>
      </c>
      <c r="C23" s="1126">
        <v>0</v>
      </c>
      <c r="D23" s="1127">
        <v>0</v>
      </c>
      <c r="E23" s="1125">
        <v>0</v>
      </c>
      <c r="F23" s="1126">
        <v>0</v>
      </c>
      <c r="G23" s="1127">
        <v>0</v>
      </c>
      <c r="H23" s="1125">
        <v>0</v>
      </c>
      <c r="I23" s="1126">
        <v>0</v>
      </c>
      <c r="J23" s="1127">
        <v>0</v>
      </c>
    </row>
    <row r="24" spans="1:10" x14ac:dyDescent="0.2">
      <c r="A24" s="1378"/>
      <c r="B24" s="1125"/>
      <c r="C24" s="1126"/>
      <c r="D24" s="1127"/>
      <c r="E24" s="1125"/>
      <c r="F24" s="1126"/>
      <c r="G24" s="1127"/>
      <c r="H24" s="1125"/>
      <c r="I24" s="1126"/>
      <c r="J24" s="1127"/>
    </row>
    <row r="25" spans="1:10" x14ac:dyDescent="0.2">
      <c r="A25" s="1133" t="s">
        <v>1090</v>
      </c>
      <c r="B25" s="1125">
        <v>16367.37656689611</v>
      </c>
      <c r="C25" s="1126">
        <v>18088.501930419807</v>
      </c>
      <c r="D25" s="1127">
        <v>-9.5150243516255202</v>
      </c>
      <c r="E25" s="1125">
        <v>9600.9142518915978</v>
      </c>
      <c r="F25" s="1126">
        <v>10848</v>
      </c>
      <c r="G25" s="1127">
        <v>-11.4959969405273</v>
      </c>
      <c r="H25" s="1125">
        <v>6766.4623150044872</v>
      </c>
      <c r="I25" s="1126">
        <v>7240.6039163250507</v>
      </c>
      <c r="J25" s="1127">
        <v>-6.5483709204357803</v>
      </c>
    </row>
    <row r="26" spans="1:10" x14ac:dyDescent="0.2">
      <c r="A26" s="1133" t="s">
        <v>1091</v>
      </c>
      <c r="B26" s="1125">
        <v>0</v>
      </c>
      <c r="C26" s="1126">
        <v>0</v>
      </c>
      <c r="D26" s="1127">
        <v>0</v>
      </c>
      <c r="E26" s="1125">
        <v>0</v>
      </c>
      <c r="F26" s="1126">
        <v>0</v>
      </c>
      <c r="G26" s="1127">
        <v>0</v>
      </c>
      <c r="H26" s="1125">
        <v>0</v>
      </c>
      <c r="I26" s="1126">
        <v>0</v>
      </c>
      <c r="J26" s="1127">
        <v>0</v>
      </c>
    </row>
    <row r="27" spans="1:10" x14ac:dyDescent="0.2">
      <c r="A27" s="1133"/>
      <c r="B27" s="1125"/>
      <c r="C27" s="1126"/>
      <c r="D27" s="1127"/>
      <c r="E27" s="1125"/>
      <c r="F27" s="1126"/>
      <c r="G27" s="1127"/>
      <c r="H27" s="1125"/>
      <c r="I27" s="1126"/>
      <c r="J27" s="1127"/>
    </row>
    <row r="28" spans="1:10" x14ac:dyDescent="0.2">
      <c r="A28" s="1133" t="s">
        <v>1011</v>
      </c>
      <c r="B28" s="1125">
        <v>550524.27109488624</v>
      </c>
      <c r="C28" s="1126">
        <v>551763.82528060942</v>
      </c>
      <c r="D28" s="1127">
        <v>-0.224653036123343</v>
      </c>
      <c r="E28" s="1125">
        <v>396360.00387738773</v>
      </c>
      <c r="F28" s="1126">
        <v>389407.72800854914</v>
      </c>
      <c r="G28" s="1127">
        <v>1.78534614718431</v>
      </c>
      <c r="H28" s="1125">
        <v>154164.26721752013</v>
      </c>
      <c r="I28" s="1126">
        <v>162356.0972720604</v>
      </c>
      <c r="J28" s="1127">
        <v>-5.0455943399607701</v>
      </c>
    </row>
    <row r="29" spans="1:10" x14ac:dyDescent="0.2">
      <c r="A29" s="1133" t="s">
        <v>1012</v>
      </c>
      <c r="B29" s="1125">
        <v>326562.93031148688</v>
      </c>
      <c r="C29" s="1126">
        <v>324811.57170325884</v>
      </c>
      <c r="D29" s="1127">
        <v>0.53919218426985205</v>
      </c>
      <c r="E29" s="1125">
        <v>244044.04843163869</v>
      </c>
      <c r="F29" s="1126">
        <v>238595.57675716779</v>
      </c>
      <c r="G29" s="1127">
        <v>2.2835593804893199</v>
      </c>
      <c r="H29" s="1125">
        <v>82518.881879851935</v>
      </c>
      <c r="I29" s="1126">
        <v>86215.994946090956</v>
      </c>
      <c r="J29" s="1127">
        <v>-4.2881985744649196</v>
      </c>
    </row>
    <row r="30" spans="1:10" x14ac:dyDescent="0.2">
      <c r="A30" s="1133" t="s">
        <v>1013</v>
      </c>
      <c r="B30" s="1125">
        <v>550524.27109488624</v>
      </c>
      <c r="C30" s="1126">
        <v>551763.82528060942</v>
      </c>
      <c r="D30" s="1127">
        <v>-0.224653036123343</v>
      </c>
      <c r="E30" s="1125">
        <v>396360.00387738773</v>
      </c>
      <c r="F30" s="1126">
        <v>389407.72800854914</v>
      </c>
      <c r="G30" s="1127">
        <v>1.78534614718431</v>
      </c>
      <c r="H30" s="1125">
        <v>154164.26721752013</v>
      </c>
      <c r="I30" s="1126">
        <v>162356.0972720604</v>
      </c>
      <c r="J30" s="1127">
        <v>-5.0455943399607701</v>
      </c>
    </row>
    <row r="31" spans="1:10" x14ac:dyDescent="0.2">
      <c r="A31" s="1133" t="s">
        <v>1014</v>
      </c>
      <c r="B31" s="1125">
        <v>177144.04840102978</v>
      </c>
      <c r="C31" s="1126">
        <v>167011.00715275656</v>
      </c>
      <c r="D31" s="1127">
        <v>6.0672894685348702</v>
      </c>
      <c r="E31" s="1125">
        <v>164070.38567233726</v>
      </c>
      <c r="F31" s="1126">
        <v>152115.48580372252</v>
      </c>
      <c r="G31" s="1127">
        <v>7.8590945592747703</v>
      </c>
      <c r="H31" s="1125">
        <v>13073.662728692987</v>
      </c>
      <c r="I31" s="1126">
        <v>14895.521349034128</v>
      </c>
      <c r="J31" s="1127">
        <v>-12.230915438614501</v>
      </c>
    </row>
    <row r="32" spans="1:10" x14ac:dyDescent="0.2">
      <c r="A32" s="1133"/>
      <c r="B32" s="1125"/>
      <c r="C32" s="1126"/>
      <c r="D32" s="1127"/>
      <c r="E32" s="1125"/>
      <c r="F32" s="1126"/>
      <c r="G32" s="1127"/>
      <c r="H32" s="1125"/>
      <c r="I32" s="1126"/>
      <c r="J32" s="1127"/>
    </row>
    <row r="33" spans="1:10" x14ac:dyDescent="0.2">
      <c r="A33" s="1133" t="s">
        <v>1016</v>
      </c>
      <c r="B33" s="1125">
        <v>550524.27109488624</v>
      </c>
      <c r="C33" s="1126">
        <v>551763.82528060942</v>
      </c>
      <c r="D33" s="1127">
        <v>-0.224653036123343</v>
      </c>
      <c r="E33" s="1125">
        <v>396360.00387738773</v>
      </c>
      <c r="F33" s="1126">
        <v>237292.24220482688</v>
      </c>
      <c r="G33" s="1127">
        <v>67.034539433133304</v>
      </c>
      <c r="H33" s="1125">
        <v>154164.26721752013</v>
      </c>
      <c r="I33" s="1126">
        <v>162356.0972720604</v>
      </c>
      <c r="J33" s="1127">
        <v>-5.0455943399607701</v>
      </c>
    </row>
    <row r="34" spans="1:10" x14ac:dyDescent="0.2">
      <c r="A34" s="1133" t="s">
        <v>1017</v>
      </c>
      <c r="B34" s="1125">
        <v>222725.2408845716</v>
      </c>
      <c r="C34" s="1126">
        <v>214117.80984637979</v>
      </c>
      <c r="D34" s="1127">
        <v>4.0199510000439798</v>
      </c>
      <c r="E34" s="1125">
        <v>205443.44051774224</v>
      </c>
      <c r="F34" s="1126">
        <v>778815.45601709839</v>
      </c>
      <c r="G34" s="1127">
        <v>-73.621037059486397</v>
      </c>
      <c r="H34" s="1125">
        <v>17281.800366828378</v>
      </c>
      <c r="I34" s="1126">
        <v>99732.798153020572</v>
      </c>
      <c r="J34" s="1127">
        <v>-82.671898626254503</v>
      </c>
    </row>
    <row r="35" spans="1:10" x14ac:dyDescent="0.2">
      <c r="A35" s="1136" t="s">
        <v>1092</v>
      </c>
      <c r="B35" s="1125">
        <v>327799.03021032084</v>
      </c>
      <c r="C35" s="1126">
        <v>337646.0154342298</v>
      </c>
      <c r="D35" s="1127">
        <v>-2.9163635209037602</v>
      </c>
      <c r="E35" s="1125">
        <v>190916.56335964578</v>
      </c>
      <c r="F35" s="1126">
        <v>237292.24220482688</v>
      </c>
      <c r="G35" s="1127">
        <v>-19.543697853025598</v>
      </c>
      <c r="H35" s="1125">
        <v>136882.46685069177</v>
      </c>
      <c r="I35" s="1126">
        <v>62623.299119039795</v>
      </c>
      <c r="J35" s="1127">
        <v>118.580733970105</v>
      </c>
    </row>
    <row r="36" spans="1:10" x14ac:dyDescent="0.2">
      <c r="A36" s="1135" t="s">
        <v>1019</v>
      </c>
      <c r="B36" s="1125">
        <v>177144.04840102978</v>
      </c>
      <c r="C36" s="1126">
        <v>167011.00715275656</v>
      </c>
      <c r="D36" s="1127">
        <v>6.0672894685348702</v>
      </c>
      <c r="E36" s="1125">
        <v>164070.38567233726</v>
      </c>
      <c r="F36" s="1126">
        <v>152115.48580372252</v>
      </c>
      <c r="G36" s="1127">
        <v>7.8590945592747703</v>
      </c>
      <c r="H36" s="1125">
        <v>13073.662728692987</v>
      </c>
      <c r="I36" s="1126">
        <v>14895.521349034128</v>
      </c>
      <c r="J36" s="1127">
        <v>-12.230915438614501</v>
      </c>
    </row>
    <row r="37" spans="1:10" x14ac:dyDescent="0.2">
      <c r="A37" s="1135" t="s">
        <v>1020</v>
      </c>
      <c r="B37" s="1125">
        <v>373380.22269386001</v>
      </c>
      <c r="C37" s="1126">
        <v>384752.8181278531</v>
      </c>
      <c r="D37" s="1127">
        <v>-2.9558186186472502</v>
      </c>
      <c r="E37" s="1125">
        <v>232289.61820505298</v>
      </c>
      <c r="F37" s="1126">
        <v>237292.24220482688</v>
      </c>
      <c r="G37" s="1127">
        <v>-2.10821219998238</v>
      </c>
      <c r="H37" s="1125">
        <v>141090.60448882714</v>
      </c>
      <c r="I37" s="1126">
        <v>147460.5759230261</v>
      </c>
      <c r="J37" s="1127">
        <v>-4.3197792998747397</v>
      </c>
    </row>
    <row r="38" spans="1:10" x14ac:dyDescent="0.2">
      <c r="A38" s="1135" t="s">
        <v>1021</v>
      </c>
      <c r="B38" s="1137">
        <v>2.2878628139353125</v>
      </c>
      <c r="C38" s="1138">
        <v>2.3535822420325978</v>
      </c>
      <c r="D38" s="1127">
        <v>-2.7923149199378998</v>
      </c>
      <c r="E38" s="1137">
        <v>2.1754416915667458</v>
      </c>
      <c r="F38" s="1138">
        <v>2.2489207466202705</v>
      </c>
      <c r="G38" s="1127">
        <v>-3.2673030014041502</v>
      </c>
      <c r="H38" s="1137">
        <v>2.5769001979034396</v>
      </c>
      <c r="I38" s="1138">
        <v>2.6046106654997918</v>
      </c>
      <c r="J38" s="1127">
        <v>-1.06390056538584</v>
      </c>
    </row>
    <row r="39" spans="1:10" x14ac:dyDescent="0.2">
      <c r="A39" s="1139"/>
      <c r="B39" s="1137"/>
      <c r="C39" s="1126"/>
      <c r="D39" s="1127"/>
      <c r="E39" s="1137"/>
      <c r="F39" s="1126"/>
      <c r="G39" s="1127"/>
      <c r="H39" s="1137"/>
      <c r="I39" s="1126"/>
      <c r="J39" s="1127"/>
    </row>
    <row r="40" spans="1:10" x14ac:dyDescent="0.2">
      <c r="A40" s="1139" t="s">
        <v>1022</v>
      </c>
      <c r="B40" s="1137"/>
      <c r="C40" s="1126"/>
      <c r="D40" s="1127"/>
      <c r="E40" s="1137"/>
      <c r="F40" s="1126"/>
      <c r="G40" s="1127"/>
      <c r="H40" s="1137"/>
      <c r="I40" s="1126"/>
      <c r="J40" s="1127"/>
    </row>
    <row r="41" spans="1:10" x14ac:dyDescent="0.2">
      <c r="A41" s="1135" t="s">
        <v>1128</v>
      </c>
      <c r="B41" s="1137">
        <v>4.1923300929743732</v>
      </c>
      <c r="C41" s="1138">
        <v>4.0889114169392498</v>
      </c>
      <c r="D41" s="1127">
        <v>2.5292471636017302</v>
      </c>
      <c r="E41" s="1137">
        <v>4.9011714560105579</v>
      </c>
      <c r="F41" s="1138">
        <v>4.8612210937930245</v>
      </c>
      <c r="G41" s="1127">
        <v>0.82181742913407996</v>
      </c>
      <c r="H41" s="1137">
        <v>2.3698820609341618</v>
      </c>
      <c r="I41" s="1138">
        <v>2.236542693892837</v>
      </c>
      <c r="J41" s="1127">
        <v>5.9618520766638996</v>
      </c>
    </row>
    <row r="42" spans="1:10" x14ac:dyDescent="0.2">
      <c r="A42" s="1135"/>
      <c r="B42" s="1125"/>
      <c r="C42" s="1126"/>
      <c r="D42" s="1127"/>
      <c r="E42" s="1125"/>
      <c r="F42" s="1126"/>
      <c r="G42" s="1127"/>
      <c r="H42" s="1125"/>
      <c r="I42" s="1126"/>
      <c r="J42" s="1127"/>
    </row>
    <row r="43" spans="1:10" x14ac:dyDescent="0.2">
      <c r="A43" s="1140" t="s">
        <v>280</v>
      </c>
      <c r="B43" s="1125"/>
      <c r="C43" s="1126"/>
      <c r="D43" s="1127"/>
      <c r="E43" s="1125"/>
      <c r="F43" s="1126"/>
      <c r="G43" s="1127"/>
      <c r="H43" s="1125"/>
      <c r="I43" s="1126"/>
      <c r="J43" s="1127"/>
    </row>
    <row r="44" spans="1:10" x14ac:dyDescent="0.2">
      <c r="A44" s="1135" t="s">
        <v>1024</v>
      </c>
      <c r="B44" s="1125">
        <v>351239.82261993998</v>
      </c>
      <c r="C44" s="1126">
        <v>351848.79763998347</v>
      </c>
      <c r="D44" s="1127">
        <v>-0.17307861334987601</v>
      </c>
      <c r="E44" s="1125">
        <v>227639.28967339153</v>
      </c>
      <c r="F44" s="1126">
        <v>226038.34258829919</v>
      </c>
      <c r="G44" s="1127">
        <v>0.70826350377566905</v>
      </c>
      <c r="H44" s="1125">
        <v>123600.53294655852</v>
      </c>
      <c r="I44" s="1126">
        <v>125810.45505168411</v>
      </c>
      <c r="J44" s="1127">
        <v>-1.75654885296912</v>
      </c>
    </row>
    <row r="45" spans="1:10" x14ac:dyDescent="0.2">
      <c r="A45" s="1141" t="s">
        <v>1025</v>
      </c>
      <c r="B45" s="1125">
        <v>193074.3655310935</v>
      </c>
      <c r="C45" s="1126">
        <v>195582.46665921656</v>
      </c>
      <c r="D45" s="1127">
        <v>-1.2823752409735101</v>
      </c>
      <c r="E45" s="1125">
        <v>112759.45175480317</v>
      </c>
      <c r="F45" s="1126">
        <v>109509.22763267308</v>
      </c>
      <c r="G45" s="1127">
        <v>2.9679910929810598</v>
      </c>
      <c r="H45" s="1125">
        <v>80314.913776292073</v>
      </c>
      <c r="I45" s="1126">
        <v>86073.239026543553</v>
      </c>
      <c r="J45" s="1127">
        <v>-6.6900296949156397</v>
      </c>
    </row>
    <row r="46" spans="1:10" x14ac:dyDescent="0.2">
      <c r="A46" s="1142" t="s">
        <v>1026</v>
      </c>
      <c r="B46" s="1125">
        <v>74126.871563047112</v>
      </c>
      <c r="C46" s="1126">
        <v>72387.432447182931</v>
      </c>
      <c r="D46" s="1127">
        <v>2.4029573325913298</v>
      </c>
      <c r="E46" s="1125">
        <v>49759.454461573609</v>
      </c>
      <c r="F46" s="1126">
        <v>50521.375482069947</v>
      </c>
      <c r="G46" s="1127">
        <v>-1.50811614534672</v>
      </c>
      <c r="H46" s="1125">
        <v>24367.417101473391</v>
      </c>
      <c r="I46" s="1126">
        <v>21866.056965113028</v>
      </c>
      <c r="J46" s="1127">
        <v>11.439465928179199</v>
      </c>
    </row>
    <row r="47" spans="1:10" x14ac:dyDescent="0.2">
      <c r="A47" s="1142" t="s">
        <v>1027</v>
      </c>
      <c r="B47" s="1125">
        <v>30816.464102121092</v>
      </c>
      <c r="C47" s="1126">
        <v>33020.69109257232</v>
      </c>
      <c r="D47" s="1127">
        <v>-6.6752903028945001</v>
      </c>
      <c r="E47" s="1125">
        <v>22393.369141099622</v>
      </c>
      <c r="F47" s="1126">
        <v>23007.422909034784</v>
      </c>
      <c r="G47" s="1127">
        <v>-2.66893763096791</v>
      </c>
      <c r="H47" s="1125">
        <v>8423.094961021583</v>
      </c>
      <c r="I47" s="1126">
        <v>10013.26818353753</v>
      </c>
      <c r="J47" s="1127">
        <v>-15.880661472048599</v>
      </c>
    </row>
    <row r="48" spans="1:10" x14ac:dyDescent="0.2">
      <c r="A48" s="1142" t="s">
        <v>1028</v>
      </c>
      <c r="B48" s="1125">
        <v>31726.240906712559</v>
      </c>
      <c r="C48" s="1126">
        <v>34025.475955247464</v>
      </c>
      <c r="D48" s="1127">
        <v>-6.7573927593518697</v>
      </c>
      <c r="E48" s="1125">
        <v>26329.474187651806</v>
      </c>
      <c r="F48" s="1126">
        <v>26002.575624944708</v>
      </c>
      <c r="G48" s="1127">
        <v>1.2571776251022599</v>
      </c>
      <c r="H48" s="1125">
        <v>5396.7667190608536</v>
      </c>
      <c r="I48" s="1126">
        <v>8022.9003303027239</v>
      </c>
      <c r="J48" s="1127">
        <v>-32.732970660533901</v>
      </c>
    </row>
    <row r="49" spans="1:10" x14ac:dyDescent="0.2">
      <c r="A49" s="1142" t="s">
        <v>1029</v>
      </c>
      <c r="B49" s="1125">
        <v>17584.172868501857</v>
      </c>
      <c r="C49" s="1126">
        <v>19488.403262160715</v>
      </c>
      <c r="D49" s="1127">
        <v>-9.7710949842472203</v>
      </c>
      <c r="E49" s="1125">
        <v>14789.823728310173</v>
      </c>
      <c r="F49" s="1126">
        <v>14110.461598894768</v>
      </c>
      <c r="G49" s="1127">
        <v>4.8145989034732803</v>
      </c>
      <c r="H49" s="1125">
        <v>2794.3491401916694</v>
      </c>
      <c r="I49" s="1126">
        <v>5377.9416632659604</v>
      </c>
      <c r="J49" s="1127">
        <v>-48.0405457114108</v>
      </c>
    </row>
    <row r="50" spans="1:10" x14ac:dyDescent="0.2">
      <c r="A50" s="1142"/>
      <c r="B50" s="1125"/>
      <c r="C50" s="1126"/>
      <c r="D50" s="1127"/>
      <c r="E50" s="1125"/>
      <c r="F50" s="1126"/>
      <c r="G50" s="1127"/>
      <c r="H50" s="1125"/>
      <c r="I50" s="1126"/>
      <c r="J50" s="1127"/>
    </row>
    <row r="51" spans="1:10" x14ac:dyDescent="0.2">
      <c r="A51" s="1135" t="s">
        <v>1031</v>
      </c>
      <c r="B51" s="1125">
        <v>88203.144702496415</v>
      </c>
      <c r="C51" s="1126">
        <v>99941.821439097868</v>
      </c>
      <c r="D51" s="1127">
        <v>-11.7455101053514</v>
      </c>
      <c r="E51" s="1125">
        <v>71332.438189759792</v>
      </c>
      <c r="F51" s="1126">
        <v>78936.284614869437</v>
      </c>
      <c r="G51" s="1127">
        <v>-9.6328912137287102</v>
      </c>
      <c r="H51" s="1125">
        <v>16870.706512736499</v>
      </c>
      <c r="I51" s="1126">
        <v>21005.536824228464</v>
      </c>
      <c r="J51" s="1127">
        <v>-19.684478173977102</v>
      </c>
    </row>
    <row r="52" spans="1:10" x14ac:dyDescent="0.2">
      <c r="A52" s="1142" t="s">
        <v>1032</v>
      </c>
      <c r="B52" s="1125">
        <v>70055.037994511731</v>
      </c>
      <c r="C52" s="1126">
        <v>70190.631710905058</v>
      </c>
      <c r="D52" s="1127">
        <v>-0.19317922219563199</v>
      </c>
      <c r="E52" s="1125">
        <v>61930.160747831585</v>
      </c>
      <c r="F52" s="1126">
        <v>60169.412114328574</v>
      </c>
      <c r="G52" s="1127">
        <v>2.9263184924549299</v>
      </c>
      <c r="H52" s="1125">
        <v>8124.8772466797973</v>
      </c>
      <c r="I52" s="1126">
        <v>10021.219596576469</v>
      </c>
      <c r="J52" s="1127">
        <v>-18.923269085376798</v>
      </c>
    </row>
    <row r="53" spans="1:10" x14ac:dyDescent="0.2">
      <c r="A53" s="1142" t="s">
        <v>1033</v>
      </c>
      <c r="B53" s="1125">
        <v>30146.94096079639</v>
      </c>
      <c r="C53" s="1126">
        <v>32054.459899184421</v>
      </c>
      <c r="D53" s="1127">
        <v>-5.9508690659191696</v>
      </c>
      <c r="E53" s="1125">
        <v>22682.082191894053</v>
      </c>
      <c r="F53" s="1126">
        <v>23382.227872253297</v>
      </c>
      <c r="G53" s="1127">
        <v>-2.9943497436789501</v>
      </c>
      <c r="H53" s="1125">
        <v>7464.8587689023998</v>
      </c>
      <c r="I53" s="1126">
        <v>8672.2320269311094</v>
      </c>
      <c r="J53" s="1127">
        <v>-13.9222896052514</v>
      </c>
    </row>
    <row r="54" spans="1:10" x14ac:dyDescent="0.2">
      <c r="A54" s="1142" t="s">
        <v>1093</v>
      </c>
      <c r="B54" s="1125">
        <v>81745.638817825937</v>
      </c>
      <c r="C54" s="1126">
        <v>75318.568682327328</v>
      </c>
      <c r="D54" s="1127">
        <v>8.5331814556994505</v>
      </c>
      <c r="E54" s="1125">
        <v>66776.521222348747</v>
      </c>
      <c r="F54" s="1126">
        <v>61438.916992893137</v>
      </c>
      <c r="G54" s="1127">
        <v>8.6876600218604594</v>
      </c>
      <c r="H54" s="1125">
        <v>14969.117595477173</v>
      </c>
      <c r="I54" s="1126">
        <v>13879.651689434178</v>
      </c>
      <c r="J54" s="1127">
        <v>7.8493749729494002</v>
      </c>
    </row>
    <row r="55" spans="1:10" x14ac:dyDescent="0.2">
      <c r="A55" s="1142" t="s">
        <v>1094</v>
      </c>
      <c r="B55" s="1125">
        <v>10297.154376720577</v>
      </c>
      <c r="C55" s="1126">
        <v>11862.859125584002</v>
      </c>
      <c r="D55" s="1127">
        <v>-13.198375975710199</v>
      </c>
      <c r="E55" s="1125">
        <v>7229.5255371007934</v>
      </c>
      <c r="F55" s="1126">
        <v>7379.7180351772631</v>
      </c>
      <c r="G55" s="1127">
        <v>-2.03520645857389</v>
      </c>
      <c r="H55" s="1125">
        <v>3067.6288396197669</v>
      </c>
      <c r="I55" s="1126">
        <v>4483.1410904067488</v>
      </c>
      <c r="J55" s="1127">
        <v>-31.574117839297202</v>
      </c>
    </row>
    <row r="56" spans="1:10" x14ac:dyDescent="0.2">
      <c r="A56" s="1142" t="s">
        <v>1095</v>
      </c>
      <c r="B56" s="1125">
        <v>9835.2128308150313</v>
      </c>
      <c r="C56" s="1126">
        <v>10081.391092421965</v>
      </c>
      <c r="D56" s="1127">
        <v>-2.4419076628421101</v>
      </c>
      <c r="E56" s="1125">
        <v>7476.363749080163</v>
      </c>
      <c r="F56" s="1126">
        <v>7949.3989961607758</v>
      </c>
      <c r="G56" s="1127">
        <v>-5.9505787457525896</v>
      </c>
      <c r="H56" s="1125">
        <v>2358.8490817348543</v>
      </c>
      <c r="I56" s="1126">
        <v>2131.9920962611886</v>
      </c>
      <c r="J56" s="1127">
        <v>10.6406109981129</v>
      </c>
    </row>
    <row r="57" spans="1:10" x14ac:dyDescent="0.2">
      <c r="A57" s="1142" t="s">
        <v>1096</v>
      </c>
      <c r="B57" s="1125">
        <v>12188.078784228055</v>
      </c>
      <c r="C57" s="1126" t="s">
        <v>883</v>
      </c>
      <c r="D57" s="1127" t="s">
        <v>883</v>
      </c>
      <c r="E57" s="1125">
        <v>5272.8544635859853</v>
      </c>
      <c r="F57" s="1126" t="s">
        <v>883</v>
      </c>
      <c r="G57" s="1127" t="s">
        <v>883</v>
      </c>
      <c r="H57" s="1125">
        <v>6915.224320642059</v>
      </c>
      <c r="I57" s="1126" t="s">
        <v>883</v>
      </c>
      <c r="J57" s="1127" t="s">
        <v>883</v>
      </c>
    </row>
    <row r="58" spans="1:10" x14ac:dyDescent="0.2">
      <c r="A58" s="1143" t="s">
        <v>1097</v>
      </c>
      <c r="B58" s="1125">
        <v>3437.0637704604883</v>
      </c>
      <c r="C58" s="1126" t="s">
        <v>883</v>
      </c>
      <c r="D58" s="1127" t="s">
        <v>883</v>
      </c>
      <c r="E58" s="1125">
        <v>1589.7853411310427</v>
      </c>
      <c r="F58" s="1126" t="s">
        <v>883</v>
      </c>
      <c r="G58" s="1127" t="s">
        <v>883</v>
      </c>
      <c r="H58" s="1125">
        <v>1847.2784293294442</v>
      </c>
      <c r="I58" s="1126" t="s">
        <v>883</v>
      </c>
      <c r="J58" s="1127" t="s">
        <v>883</v>
      </c>
    </row>
    <row r="59" spans="1:10" x14ac:dyDescent="0.2">
      <c r="A59" s="1135" t="s">
        <v>1051</v>
      </c>
      <c r="B59" s="1125">
        <v>16459.482782306401</v>
      </c>
      <c r="C59" s="1126">
        <v>14922.940308913718</v>
      </c>
      <c r="D59" s="1127">
        <v>10.2965128961541</v>
      </c>
      <c r="E59" s="1125">
        <v>12431.698427115631</v>
      </c>
      <c r="F59" s="1126">
        <v>12283.593707432605</v>
      </c>
      <c r="G59" s="1127">
        <v>1.2057116444140501</v>
      </c>
      <c r="H59" s="1125">
        <v>4027.784355190794</v>
      </c>
      <c r="I59" s="1126">
        <v>2639.3466014811061</v>
      </c>
      <c r="J59" s="1127">
        <v>52.605358952497802</v>
      </c>
    </row>
    <row r="60" spans="1:10" x14ac:dyDescent="0.2">
      <c r="A60" s="1135"/>
      <c r="B60" s="1125"/>
      <c r="C60" s="1126"/>
      <c r="D60" s="1127"/>
      <c r="E60" s="1125"/>
      <c r="F60" s="1126"/>
      <c r="G60" s="1127"/>
      <c r="H60" s="1125"/>
      <c r="I60" s="1126"/>
      <c r="J60" s="1127"/>
    </row>
    <row r="61" spans="1:10" x14ac:dyDescent="0.2">
      <c r="A61" s="1140" t="s">
        <v>288</v>
      </c>
      <c r="B61" s="1125"/>
      <c r="C61" s="1126"/>
      <c r="D61" s="1127"/>
      <c r="E61" s="1125"/>
      <c r="F61" s="1126"/>
      <c r="G61" s="1127"/>
      <c r="H61" s="1125"/>
      <c r="I61" s="1126"/>
      <c r="J61" s="1127"/>
    </row>
    <row r="62" spans="1:10" x14ac:dyDescent="0.2">
      <c r="A62" s="1135" t="s">
        <v>1037</v>
      </c>
      <c r="B62" s="1125">
        <v>469953.9813474025</v>
      </c>
      <c r="C62" s="1126">
        <v>471632.30502369558</v>
      </c>
      <c r="D62" s="1127">
        <v>-0.35585426579478102</v>
      </c>
      <c r="E62" s="1125">
        <v>333120.80185567477</v>
      </c>
      <c r="F62" s="1126">
        <v>327562.75446928717</v>
      </c>
      <c r="G62" s="1127">
        <v>1.69678857274011</v>
      </c>
      <c r="H62" s="1125">
        <v>136833.17949174886</v>
      </c>
      <c r="I62" s="1126">
        <v>144069.55055440855</v>
      </c>
      <c r="J62" s="1127">
        <v>-5.0228317051123401</v>
      </c>
    </row>
    <row r="63" spans="1:10" x14ac:dyDescent="0.2">
      <c r="A63" s="1135" t="s">
        <v>1038</v>
      </c>
      <c r="B63" s="1125">
        <v>32725.421103166293</v>
      </c>
      <c r="C63" s="1126">
        <v>30365.47173610696</v>
      </c>
      <c r="D63" s="1127">
        <v>7.77181855618322</v>
      </c>
      <c r="E63" s="1125">
        <v>18773.762399786057</v>
      </c>
      <c r="F63" s="1126">
        <v>19472.963852200039</v>
      </c>
      <c r="G63" s="1127">
        <v>-3.5906267670444301</v>
      </c>
      <c r="H63" s="1125">
        <v>13951.658703380273</v>
      </c>
      <c r="I63" s="1126">
        <v>10892.507883906919</v>
      </c>
      <c r="J63" s="1127">
        <v>28.084908012718401</v>
      </c>
    </row>
    <row r="64" spans="1:10" x14ac:dyDescent="0.2">
      <c r="A64" s="1135" t="s">
        <v>1039</v>
      </c>
      <c r="B64" s="1125">
        <v>30345.380160863668</v>
      </c>
      <c r="C64" s="1126">
        <v>28010.605391006677</v>
      </c>
      <c r="D64" s="1127">
        <v>8.3353242004780608</v>
      </c>
      <c r="E64" s="1125">
        <v>17006.326218220605</v>
      </c>
      <c r="F64" s="1126">
        <v>17498.813368625055</v>
      </c>
      <c r="G64" s="1127">
        <v>-2.8144031256854598</v>
      </c>
      <c r="H64" s="1125">
        <v>13339.053942643106</v>
      </c>
      <c r="I64" s="1126">
        <v>10511.792022381644</v>
      </c>
      <c r="J64" s="1127">
        <v>26.896098345949699</v>
      </c>
    </row>
    <row r="65" spans="1:11" x14ac:dyDescent="0.2">
      <c r="A65" s="1135" t="s">
        <v>1040</v>
      </c>
      <c r="B65" s="1125">
        <v>4724.8939678858205</v>
      </c>
      <c r="C65" s="1126">
        <v>4700.9557357518397</v>
      </c>
      <c r="D65" s="1127">
        <v>0.50922053896243102</v>
      </c>
      <c r="E65" s="1125">
        <v>2942.2061817512026</v>
      </c>
      <c r="F65" s="1126">
        <v>3316.3723154349345</v>
      </c>
      <c r="G65" s="1127">
        <v>-11.2823922676686</v>
      </c>
      <c r="H65" s="1125">
        <v>1782.6877861346188</v>
      </c>
      <c r="I65" s="1126">
        <v>1384.5834203169054</v>
      </c>
      <c r="J65" s="1127">
        <v>28.7526457399435</v>
      </c>
    </row>
    <row r="66" spans="1:11" x14ac:dyDescent="0.2">
      <c r="A66" s="1135" t="s">
        <v>1041</v>
      </c>
      <c r="B66" s="1125">
        <v>442198.21423059108</v>
      </c>
      <c r="C66" s="1126">
        <v>446178.12412242725</v>
      </c>
      <c r="D66" s="1127">
        <v>-0.89200022965359904</v>
      </c>
      <c r="E66" s="1125">
        <v>318110.16963491938</v>
      </c>
      <c r="F66" s="1126">
        <v>312520.84598709375</v>
      </c>
      <c r="G66" s="1127">
        <v>1.7884642639347199</v>
      </c>
      <c r="H66" s="1125">
        <v>124088.04459569076</v>
      </c>
      <c r="I66" s="1126">
        <v>133657.2781353337</v>
      </c>
      <c r="J66" s="1127">
        <v>-7.1595304596534497</v>
      </c>
    </row>
    <row r="67" spans="1:11" s="1152" customFormat="1" x14ac:dyDescent="0.2">
      <c r="A67" s="1135"/>
      <c r="B67" s="1125"/>
      <c r="C67" s="1126"/>
      <c r="D67" s="1127"/>
      <c r="E67" s="1125"/>
      <c r="F67" s="1126"/>
      <c r="G67" s="1127"/>
      <c r="H67" s="1125"/>
      <c r="I67" s="1126"/>
      <c r="J67" s="1127"/>
      <c r="K67" s="1116"/>
    </row>
    <row r="68" spans="1:11" s="1152" customFormat="1" x14ac:dyDescent="0.2">
      <c r="A68" s="1135" t="s">
        <v>1042</v>
      </c>
      <c r="B68" s="1125">
        <v>23090.629011084286</v>
      </c>
      <c r="C68" s="1126">
        <v>25469.840108422293</v>
      </c>
      <c r="D68" s="1127">
        <v>-9.3412879201831203</v>
      </c>
      <c r="E68" s="1125">
        <v>14997.490583397212</v>
      </c>
      <c r="F68" s="1126">
        <v>16569.634050268865</v>
      </c>
      <c r="G68" s="1127">
        <v>-9.4881001119402697</v>
      </c>
      <c r="H68" s="1125">
        <v>8093.1384276870895</v>
      </c>
      <c r="I68" s="1126">
        <v>8900.2060581534333</v>
      </c>
      <c r="J68" s="1127">
        <v>-9.0679656762215401</v>
      </c>
      <c r="K68" s="1116"/>
    </row>
    <row r="69" spans="1:11" s="1152" customFormat="1" x14ac:dyDescent="0.2">
      <c r="A69" s="1135" t="s">
        <v>1043</v>
      </c>
      <c r="B69" s="1125">
        <v>13378.097134475687</v>
      </c>
      <c r="C69" s="1126">
        <v>15729.820122483618</v>
      </c>
      <c r="D69" s="1127">
        <v>-14.9507303306442</v>
      </c>
      <c r="E69" s="1125">
        <v>10401.681225867498</v>
      </c>
      <c r="F69" s="1126">
        <v>11195.704313490111</v>
      </c>
      <c r="G69" s="1127">
        <v>-7.0922120251592</v>
      </c>
      <c r="H69" s="1125">
        <v>2976.4159086081777</v>
      </c>
      <c r="I69" s="1126">
        <v>4534.1158089935088</v>
      </c>
      <c r="J69" s="1127">
        <v>-34.355097355378597</v>
      </c>
      <c r="K69" s="1116"/>
    </row>
    <row r="70" spans="1:11" s="1152" customFormat="1" x14ac:dyDescent="0.2">
      <c r="A70" s="1135" t="s">
        <v>1044</v>
      </c>
      <c r="B70" s="1125">
        <v>2989.2637000387772</v>
      </c>
      <c r="C70" s="1126">
        <v>3524.2344444941205</v>
      </c>
      <c r="D70" s="1127">
        <v>-15.179771745637501</v>
      </c>
      <c r="E70" s="1125">
        <v>2754.2520575121453</v>
      </c>
      <c r="F70" s="1126">
        <v>3062.7406306985226</v>
      </c>
      <c r="G70" s="1127">
        <v>-10.072304853186999</v>
      </c>
      <c r="H70" s="1125">
        <v>235.01164252663125</v>
      </c>
      <c r="I70" s="1126">
        <v>461.49381379560015</v>
      </c>
      <c r="J70" s="1127">
        <v>-49.0758845511372</v>
      </c>
      <c r="K70" s="1116"/>
    </row>
    <row r="71" spans="1:11" x14ac:dyDescent="0.2">
      <c r="A71" s="1135" t="s">
        <v>1045</v>
      </c>
      <c r="B71" s="1125">
        <v>7386.9619736088171</v>
      </c>
      <c r="C71" s="1126">
        <v>7095.6760696172132</v>
      </c>
      <c r="D71" s="1127">
        <v>4.1051184007518797</v>
      </c>
      <c r="E71" s="1125">
        <v>2478.3064575688877</v>
      </c>
      <c r="F71" s="1126">
        <v>3160.4594221419998</v>
      </c>
      <c r="G71" s="1127">
        <v>-21.583981107113299</v>
      </c>
      <c r="H71" s="1125">
        <v>4908.6555160399303</v>
      </c>
      <c r="I71" s="1126">
        <v>3935.2166474752171</v>
      </c>
      <c r="J71" s="1127">
        <v>24.736601711350701</v>
      </c>
    </row>
    <row r="72" spans="1:11" x14ac:dyDescent="0.2">
      <c r="A72" s="1144"/>
      <c r="B72" s="1379"/>
      <c r="C72" s="1380"/>
      <c r="D72" s="1147"/>
      <c r="E72" s="1379"/>
      <c r="F72" s="1380"/>
      <c r="G72" s="1147"/>
      <c r="H72" s="1379"/>
      <c r="I72" s="1380"/>
      <c r="J72" s="1147"/>
    </row>
    <row r="73" spans="1:11" x14ac:dyDescent="0.2">
      <c r="A73" s="1135"/>
      <c r="B73" s="1125"/>
      <c r="C73" s="1126"/>
      <c r="D73" s="1127"/>
      <c r="E73" s="1125"/>
      <c r="F73" s="1126"/>
      <c r="G73" s="1127"/>
      <c r="H73" s="1125"/>
      <c r="I73" s="1126"/>
      <c r="J73" s="1127"/>
    </row>
    <row r="74" spans="1:11" x14ac:dyDescent="0.2">
      <c r="A74" s="1135" t="s">
        <v>1046</v>
      </c>
      <c r="B74" s="1125">
        <v>17079.995807846339</v>
      </c>
      <c r="C74" s="1126">
        <v>18700.277305499221</v>
      </c>
      <c r="D74" s="1127">
        <v>-8.6644784522869305</v>
      </c>
      <c r="E74" s="1125">
        <v>15951.580893867289</v>
      </c>
      <c r="F74" s="1126">
        <v>16995.570332036172</v>
      </c>
      <c r="G74" s="1127">
        <v>-6.1427149414397197</v>
      </c>
      <c r="H74" s="1125">
        <v>1128.4149139790366</v>
      </c>
      <c r="I74" s="1126">
        <v>1704.7069734630575</v>
      </c>
      <c r="J74" s="1127">
        <v>-33.805930781951503</v>
      </c>
    </row>
    <row r="75" spans="1:11" x14ac:dyDescent="0.2">
      <c r="A75" s="1142" t="s">
        <v>1047</v>
      </c>
      <c r="B75" s="1125">
        <v>61354.04521377635</v>
      </c>
      <c r="C75" s="1126">
        <v>62462.026398692164</v>
      </c>
      <c r="D75" s="1127">
        <v>-1.77384764599794</v>
      </c>
      <c r="E75" s="1125">
        <v>53640.914456517399</v>
      </c>
      <c r="F75" s="1126">
        <v>53425.990924231999</v>
      </c>
      <c r="G75" s="1127">
        <v>0.402282725256705</v>
      </c>
      <c r="H75" s="1125">
        <v>7713.1307572586475</v>
      </c>
      <c r="I75" s="1126">
        <v>9036.0354744601736</v>
      </c>
      <c r="J75" s="1127">
        <v>-14.6403223066204</v>
      </c>
    </row>
    <row r="76" spans="1:11" x14ac:dyDescent="0.2">
      <c r="A76" s="1142" t="s">
        <v>1048</v>
      </c>
      <c r="B76" s="1125">
        <v>3131.5354689636147</v>
      </c>
      <c r="C76" s="1126">
        <v>3324.3155043695106</v>
      </c>
      <c r="D76" s="1127">
        <v>-5.79908962168314</v>
      </c>
      <c r="E76" s="1125">
        <v>2838.0180296912922</v>
      </c>
      <c r="F76" s="1126">
        <v>3107.1391320480998</v>
      </c>
      <c r="G76" s="1127">
        <v>-8.6613791954470294</v>
      </c>
      <c r="H76" s="1125">
        <v>293.51743927232343</v>
      </c>
      <c r="I76" s="1126">
        <v>217.17637232141124</v>
      </c>
      <c r="J76" s="1127">
        <v>35.151644782946697</v>
      </c>
    </row>
    <row r="77" spans="1:11" x14ac:dyDescent="0.2">
      <c r="A77" s="1142" t="s">
        <v>1049</v>
      </c>
      <c r="B77" s="1125">
        <v>2801.732533863898</v>
      </c>
      <c r="C77" s="1126">
        <v>3100.8709312402843</v>
      </c>
      <c r="D77" s="1127">
        <v>-9.6469154637383507</v>
      </c>
      <c r="E77" s="1125">
        <v>1728.3612030093821</v>
      </c>
      <c r="F77" s="1126">
        <v>2036.2409760448611</v>
      </c>
      <c r="G77" s="1127">
        <v>-15.1200067505515</v>
      </c>
      <c r="H77" s="1125">
        <v>1073.3713308545164</v>
      </c>
      <c r="I77" s="1126">
        <v>1064.6299551954219</v>
      </c>
      <c r="J77" s="1127">
        <v>0.82107173637528796</v>
      </c>
    </row>
    <row r="78" spans="1:11" x14ac:dyDescent="0.2">
      <c r="A78" s="1142" t="s">
        <v>1050</v>
      </c>
      <c r="B78" s="1125">
        <v>5499.4320136762854</v>
      </c>
      <c r="C78" s="1126">
        <v>4436.9627264383516</v>
      </c>
      <c r="D78" s="1127">
        <v>23.945869116885799</v>
      </c>
      <c r="E78" s="1125">
        <v>4481.030402768376</v>
      </c>
      <c r="F78" s="1126">
        <v>2941.8082630717149</v>
      </c>
      <c r="G78" s="1127">
        <v>52.322313422611302</v>
      </c>
      <c r="H78" s="1125">
        <v>1018.4016109079103</v>
      </c>
      <c r="I78" s="1126">
        <v>1495.1544633666365</v>
      </c>
      <c r="J78" s="1127">
        <v>-31.886528391536402</v>
      </c>
    </row>
    <row r="79" spans="1:11" x14ac:dyDescent="0.2">
      <c r="A79" s="1142" t="s">
        <v>1051</v>
      </c>
      <c r="B79" s="1125">
        <v>23647.541774413512</v>
      </c>
      <c r="C79" s="1126">
        <v>22059.661683595314</v>
      </c>
      <c r="D79" s="1127">
        <v>7.19811624309283</v>
      </c>
      <c r="E79" s="1125">
        <v>16297.048137537944</v>
      </c>
      <c r="F79" s="1126">
        <v>15342.119933874621</v>
      </c>
      <c r="G79" s="1127">
        <v>6.2242259073655797</v>
      </c>
      <c r="H79" s="1125">
        <v>7350.4936368756353</v>
      </c>
      <c r="I79" s="1126">
        <v>6717.5417497206899</v>
      </c>
      <c r="J79" s="1127">
        <v>9.4223737006362906</v>
      </c>
    </row>
    <row r="80" spans="1:11" x14ac:dyDescent="0.2">
      <c r="A80" s="1142"/>
      <c r="B80" s="1125"/>
      <c r="C80" s="1126"/>
      <c r="D80" s="1127"/>
      <c r="E80" s="1125"/>
      <c r="F80" s="1126"/>
      <c r="G80" s="1127"/>
      <c r="H80" s="1125"/>
      <c r="I80" s="1126"/>
      <c r="J80" s="1127"/>
    </row>
    <row r="81" spans="1:10" x14ac:dyDescent="0.2">
      <c r="A81" s="1141" t="s">
        <v>1052</v>
      </c>
      <c r="B81" s="1125"/>
      <c r="C81" s="1126"/>
      <c r="D81" s="1127"/>
      <c r="E81" s="1125"/>
      <c r="F81" s="1126"/>
      <c r="G81" s="1127"/>
      <c r="H81" s="1125"/>
      <c r="I81" s="1126"/>
      <c r="J81" s="1127"/>
    </row>
    <row r="82" spans="1:10" x14ac:dyDescent="0.2">
      <c r="A82" s="1135" t="s">
        <v>1098</v>
      </c>
      <c r="B82" s="1145">
        <v>44.555431587408144</v>
      </c>
      <c r="C82" s="1146">
        <v>44.428457394121125</v>
      </c>
      <c r="D82" s="1127">
        <v>0.126974193287019</v>
      </c>
      <c r="E82" s="1145">
        <v>40.479200522060829</v>
      </c>
      <c r="F82" s="1146">
        <v>40.543160152632858</v>
      </c>
      <c r="G82" s="1127">
        <v>-6.39596305720289E-2</v>
      </c>
      <c r="H82" s="1145">
        <v>55.035518769904002</v>
      </c>
      <c r="I82" s="1146">
        <v>53.747262150252645</v>
      </c>
      <c r="J82" s="1127">
        <v>1.2882566196513601</v>
      </c>
    </row>
    <row r="83" spans="1:10" x14ac:dyDescent="0.2">
      <c r="A83" s="1135" t="s">
        <v>1099</v>
      </c>
      <c r="B83" s="1145">
        <v>55.444568412596212</v>
      </c>
      <c r="C83" s="1146">
        <v>55.571542605878882</v>
      </c>
      <c r="D83" s="1127">
        <v>-0.12697419328267001</v>
      </c>
      <c r="E83" s="1145">
        <v>59.520799477940301</v>
      </c>
      <c r="F83" s="1146">
        <v>59.456839847367164</v>
      </c>
      <c r="G83" s="1127">
        <v>6.3959630573137402E-2</v>
      </c>
      <c r="H83" s="1145">
        <v>44.964481230095927</v>
      </c>
      <c r="I83" s="1146">
        <v>46.252737849747355</v>
      </c>
      <c r="J83" s="1127">
        <v>-1.28825661965143</v>
      </c>
    </row>
    <row r="84" spans="1:10" x14ac:dyDescent="0.2">
      <c r="A84" s="1135" t="s">
        <v>1055</v>
      </c>
      <c r="B84" s="1137">
        <v>4.0553991991874216</v>
      </c>
      <c r="C84" s="1138">
        <v>4.0472734839895512</v>
      </c>
      <c r="D84" s="1127">
        <v>0.20077010436815301</v>
      </c>
      <c r="E84" s="1137">
        <v>4.494198468293126</v>
      </c>
      <c r="F84" s="1138">
        <v>4.4831141257226115</v>
      </c>
      <c r="G84" s="1127">
        <v>0.24724649562044901</v>
      </c>
      <c r="H84" s="1137">
        <v>2.9272358242157464</v>
      </c>
      <c r="I84" s="1138">
        <v>3.0019187549542807</v>
      </c>
      <c r="J84" s="1127">
        <v>-2.4878398396119099</v>
      </c>
    </row>
    <row r="85" spans="1:10" x14ac:dyDescent="0.2">
      <c r="A85" s="1135"/>
      <c r="B85" s="1125"/>
      <c r="C85" s="1126"/>
      <c r="D85" s="1127"/>
      <c r="E85" s="1125"/>
      <c r="F85" s="1126"/>
      <c r="G85" s="1127"/>
      <c r="H85" s="1125"/>
      <c r="I85" s="1126"/>
      <c r="J85" s="1127"/>
    </row>
    <row r="86" spans="1:10" x14ac:dyDescent="0.2">
      <c r="A86" s="1135" t="s">
        <v>1056</v>
      </c>
      <c r="B86" s="1125">
        <v>48622.133804126694</v>
      </c>
      <c r="C86" s="1126">
        <v>55306.996773433435</v>
      </c>
      <c r="D86" s="1127">
        <v>-12.0868305265091</v>
      </c>
      <c r="E86" s="1125">
        <v>24472.031810518329</v>
      </c>
      <c r="F86" s="1126">
        <v>25759.428583064127</v>
      </c>
      <c r="G86" s="1127">
        <v>-4.9977691407029701</v>
      </c>
      <c r="H86" s="1125">
        <v>24150.101993608296</v>
      </c>
      <c r="I86" s="1126">
        <v>29547.568190369333</v>
      </c>
      <c r="J86" s="1127">
        <v>-18.2670403262502</v>
      </c>
    </row>
    <row r="87" spans="1:10" x14ac:dyDescent="0.2">
      <c r="A87" s="1135" t="s">
        <v>1057</v>
      </c>
      <c r="B87" s="1125">
        <v>501902.13729076373</v>
      </c>
      <c r="C87" s="1126">
        <v>496456.82850718038</v>
      </c>
      <c r="D87" s="1127">
        <v>1.0968343007703401</v>
      </c>
      <c r="E87" s="1125">
        <v>371887.97206687456</v>
      </c>
      <c r="F87" s="1126">
        <v>363648.29942548944</v>
      </c>
      <c r="G87" s="1127">
        <v>2.2658356039070102</v>
      </c>
      <c r="H87" s="1125">
        <v>130014.16522391178</v>
      </c>
      <c r="I87" s="1126">
        <v>132808.52908169106</v>
      </c>
      <c r="J87" s="1127">
        <v>-2.1040545190139501</v>
      </c>
    </row>
    <row r="88" spans="1:10" x14ac:dyDescent="0.2">
      <c r="A88" s="1135"/>
      <c r="B88" s="1125"/>
      <c r="C88" s="1126"/>
      <c r="D88" s="1127"/>
      <c r="E88" s="1125"/>
      <c r="F88" s="1126"/>
      <c r="G88" s="1127"/>
      <c r="H88" s="1125"/>
      <c r="I88" s="1126"/>
      <c r="J88" s="1127"/>
    </row>
    <row r="89" spans="1:10" x14ac:dyDescent="0.2">
      <c r="A89" s="1135" t="s">
        <v>1058</v>
      </c>
      <c r="B89" s="1125">
        <v>156024.64401455916</v>
      </c>
      <c r="C89" s="1126">
        <v>165303.84330565738</v>
      </c>
      <c r="D89" s="1127">
        <v>-5.6134201755614299</v>
      </c>
      <c r="E89" s="1125">
        <v>87021.230341006929</v>
      </c>
      <c r="F89" s="1126">
        <v>91804.557739570562</v>
      </c>
      <c r="G89" s="1127">
        <v>-5.21033760887219</v>
      </c>
      <c r="H89" s="1125">
        <v>69003.413673553281</v>
      </c>
      <c r="I89" s="1126">
        <v>73499.285566087012</v>
      </c>
      <c r="J89" s="1127">
        <v>-6.1168919641963901</v>
      </c>
    </row>
    <row r="90" spans="1:10" x14ac:dyDescent="0.2">
      <c r="A90" s="1135" t="s">
        <v>1059</v>
      </c>
      <c r="B90" s="1125">
        <v>394499.62708034582</v>
      </c>
      <c r="C90" s="1126">
        <v>386459.98197496176</v>
      </c>
      <c r="D90" s="1127">
        <v>2.08033055953124</v>
      </c>
      <c r="E90" s="1125">
        <v>309338.77353638678</v>
      </c>
      <c r="F90" s="1126">
        <v>297603.17026898835</v>
      </c>
      <c r="G90" s="1127">
        <v>3.9433730685030102</v>
      </c>
      <c r="H90" s="1125">
        <v>85160.853543966747</v>
      </c>
      <c r="I90" s="1126">
        <v>88856.811705973363</v>
      </c>
      <c r="J90" s="1127">
        <v>-4.1594539473648</v>
      </c>
    </row>
    <row r="91" spans="1:10" x14ac:dyDescent="0.2">
      <c r="A91" s="1135"/>
      <c r="B91" s="1125"/>
      <c r="C91" s="1126"/>
      <c r="D91" s="1127"/>
      <c r="E91" s="1125"/>
      <c r="F91" s="1126"/>
      <c r="G91" s="1127"/>
      <c r="H91" s="1125"/>
      <c r="I91" s="1126"/>
      <c r="J91" s="1127"/>
    </row>
    <row r="92" spans="1:10" x14ac:dyDescent="0.2">
      <c r="A92" s="1135" t="s">
        <v>1060</v>
      </c>
      <c r="B92" s="1125">
        <v>381803.09998726874</v>
      </c>
      <c r="C92" s="1126">
        <v>372872.36084804387</v>
      </c>
      <c r="D92" s="1127">
        <v>2.3951196379675901</v>
      </c>
      <c r="E92" s="1125">
        <v>301101.32516677363</v>
      </c>
      <c r="F92" s="1126">
        <v>289420.02215328807</v>
      </c>
      <c r="G92" s="1127">
        <v>4.0361074284275702</v>
      </c>
      <c r="H92" s="1125">
        <v>80701.774820499937</v>
      </c>
      <c r="I92" s="1126">
        <v>83452.338694756108</v>
      </c>
      <c r="J92" s="1127">
        <v>-3.29596979219111</v>
      </c>
    </row>
    <row r="93" spans="1:10" x14ac:dyDescent="0.2">
      <c r="A93" s="1135"/>
      <c r="B93" s="1125"/>
      <c r="C93" s="1126"/>
      <c r="D93" s="1127"/>
      <c r="E93" s="1125"/>
      <c r="F93" s="1126"/>
      <c r="G93" s="1127"/>
      <c r="H93" s="1125"/>
      <c r="I93" s="1126"/>
      <c r="J93" s="1127"/>
    </row>
    <row r="94" spans="1:10" x14ac:dyDescent="0.2">
      <c r="A94" s="1135" t="s">
        <v>1100</v>
      </c>
      <c r="B94" s="1125">
        <v>47.863168227741284</v>
      </c>
      <c r="C94" s="1126">
        <v>14.166367515390858</v>
      </c>
      <c r="D94" s="1127">
        <v>237.86479262055701</v>
      </c>
      <c r="E94" s="1125">
        <v>48.157103031468658</v>
      </c>
      <c r="F94" s="1126">
        <v>0</v>
      </c>
      <c r="G94" s="1127">
        <v>0</v>
      </c>
      <c r="H94" s="1125">
        <v>47.272165277571261</v>
      </c>
      <c r="I94" s="1126">
        <v>48.144105838777016</v>
      </c>
      <c r="J94" s="1127">
        <v>-1.8111055258263</v>
      </c>
    </row>
    <row r="95" spans="1:10" x14ac:dyDescent="0.2">
      <c r="A95" s="1144" t="s">
        <v>1062</v>
      </c>
      <c r="B95" s="1528">
        <v>2.1672977057923761</v>
      </c>
      <c r="C95" s="1529">
        <v>2.0905491533025975</v>
      </c>
      <c r="D95" s="1147">
        <v>3.6712149230518296</v>
      </c>
      <c r="E95" s="1528">
        <v>2.0936540575485765</v>
      </c>
      <c r="F95" s="1529">
        <v>1.9782875327250085</v>
      </c>
      <c r="G95" s="1147">
        <v>5.8316358423719858</v>
      </c>
      <c r="H95" s="1528">
        <v>2.501660700207776</v>
      </c>
      <c r="I95" s="1529">
        <v>2.419914477070245</v>
      </c>
      <c r="J95" s="1147">
        <v>3.3780624857660237</v>
      </c>
    </row>
    <row r="96" spans="1:10" x14ac:dyDescent="0.2">
      <c r="A96" s="1052" t="s">
        <v>1030</v>
      </c>
    </row>
    <row r="97" spans="1:11" x14ac:dyDescent="0.2">
      <c r="A97" s="1055" t="s">
        <v>1063</v>
      </c>
    </row>
    <row r="98" spans="1:11" s="1267" customFormat="1" ht="12.75" x14ac:dyDescent="0.2">
      <c r="A98" s="897" t="s">
        <v>882</v>
      </c>
      <c r="B98" s="64"/>
      <c r="C98" s="64"/>
      <c r="D98" s="65"/>
      <c r="E98" s="69"/>
      <c r="F98" s="66"/>
      <c r="G98" s="65"/>
      <c r="H98" s="70"/>
      <c r="I98" s="94"/>
      <c r="J98" s="65"/>
      <c r="K98" s="119"/>
    </row>
    <row r="99" spans="1:11" x14ac:dyDescent="0.2">
      <c r="A99" s="897" t="s">
        <v>1065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J1"/>
    <mergeCell ref="A2:J2"/>
    <mergeCell ref="A4:A5"/>
    <mergeCell ref="B4:D4"/>
    <mergeCell ref="E4:G4"/>
    <mergeCell ref="H4:J4"/>
  </mergeCells>
  <printOptions horizontalCentered="1"/>
  <pageMargins left="0.25" right="0.25" top="0.25" bottom="0.5" header="0.3" footer="0.3"/>
  <pageSetup scale="82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9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9"/>
  <sheetViews>
    <sheetView showGridLines="0" zoomScaleNormal="100" workbookViewId="0">
      <selection activeCell="A7" sqref="A7"/>
    </sheetView>
  </sheetViews>
  <sheetFormatPr defaultColWidth="9.140625" defaultRowHeight="12" x14ac:dyDescent="0.2"/>
  <cols>
    <col min="1" max="1" width="33.7109375" style="1132" customWidth="1"/>
    <col min="2" max="3" width="10.28515625" style="1119" customWidth="1"/>
    <col min="4" max="5" width="10.28515625" style="1116" customWidth="1"/>
    <col min="6" max="6" width="10.28515625" style="1119" customWidth="1"/>
    <col min="7" max="8" width="10.28515625" style="1116" customWidth="1"/>
    <col min="9" max="9" width="10.28515625" style="1119" customWidth="1"/>
    <col min="10" max="10" width="10.28515625" style="1116" customWidth="1"/>
    <col min="11" max="11" width="9.140625" style="1119"/>
    <col min="12" max="16384" width="9.140625" style="1153"/>
  </cols>
  <sheetData>
    <row r="1" spans="1:11" s="1151" customFormat="1" ht="15.75" customHeight="1" x14ac:dyDescent="0.25">
      <c r="A1" s="1474" t="str">
        <f>CONCATENATE('List of Tables'!A77,":  ",'List of Tables'!C77)</f>
        <v>TABLE 64:  Kona Visitor Characteristics 2016 vs. 2015</v>
      </c>
      <c r="B1" s="1474"/>
      <c r="C1" s="1474"/>
      <c r="D1" s="1474"/>
      <c r="E1" s="1474"/>
      <c r="F1" s="1474"/>
      <c r="G1" s="1474"/>
      <c r="H1" s="1474"/>
      <c r="I1" s="1474"/>
      <c r="J1" s="1474"/>
      <c r="K1" s="1114"/>
    </row>
    <row r="2" spans="1:11" s="1151" customFormat="1" ht="15.75" x14ac:dyDescent="0.25">
      <c r="A2" s="1474" t="s">
        <v>616</v>
      </c>
      <c r="B2" s="1474"/>
      <c r="C2" s="1474"/>
      <c r="D2" s="1474"/>
      <c r="E2" s="1474"/>
      <c r="F2" s="1474"/>
      <c r="G2" s="1474"/>
      <c r="H2" s="1474"/>
      <c r="I2" s="1474"/>
      <c r="J2" s="1474"/>
      <c r="K2" s="1114"/>
    </row>
    <row r="3" spans="1:11" s="1151" customFormat="1" ht="14.25" x14ac:dyDescent="0.2">
      <c r="A3" s="1115"/>
      <c r="B3" s="1116"/>
      <c r="C3" s="1117"/>
      <c r="D3" s="1116"/>
      <c r="E3" s="1118"/>
      <c r="F3" s="1117"/>
      <c r="G3" s="1116"/>
      <c r="H3" s="1118"/>
      <c r="I3" s="1117"/>
      <c r="J3" s="1118"/>
      <c r="K3" s="1114"/>
    </row>
    <row r="4" spans="1:11" x14ac:dyDescent="0.2">
      <c r="A4" s="1472" t="s">
        <v>213</v>
      </c>
      <c r="B4" s="1475" t="s">
        <v>245</v>
      </c>
      <c r="C4" s="1476"/>
      <c r="D4" s="1477"/>
      <c r="E4" s="1475" t="s">
        <v>234</v>
      </c>
      <c r="F4" s="1476"/>
      <c r="G4" s="1477"/>
      <c r="H4" s="1475" t="s">
        <v>235</v>
      </c>
      <c r="I4" s="1476"/>
      <c r="J4" s="1477"/>
    </row>
    <row r="5" spans="1:11" s="1154" customFormat="1" x14ac:dyDescent="0.2">
      <c r="A5" s="1473"/>
      <c r="B5" s="1148">
        <v>2016</v>
      </c>
      <c r="C5" s="1149">
        <v>2015</v>
      </c>
      <c r="D5" s="1150" t="s">
        <v>787</v>
      </c>
      <c r="E5" s="1148">
        <v>2016</v>
      </c>
      <c r="F5" s="1149">
        <v>2015</v>
      </c>
      <c r="G5" s="1150" t="s">
        <v>787</v>
      </c>
      <c r="H5" s="1148">
        <v>2016</v>
      </c>
      <c r="I5" s="1149">
        <v>2015</v>
      </c>
      <c r="J5" s="1150" t="s">
        <v>787</v>
      </c>
      <c r="K5" s="1120"/>
    </row>
    <row r="6" spans="1:11" s="1154" customFormat="1" ht="18.75" customHeight="1" x14ac:dyDescent="0.2">
      <c r="A6" s="1046" t="s">
        <v>559</v>
      </c>
      <c r="B6" s="1122">
        <v>9347235.4378709774</v>
      </c>
      <c r="C6" s="1123">
        <v>9207726.3859031461</v>
      </c>
      <c r="D6" s="1124">
        <v>1.51513029515535</v>
      </c>
      <c r="E6" s="1122">
        <v>7969234.5830404479</v>
      </c>
      <c r="F6" s="1123">
        <v>7886914.6013036314</v>
      </c>
      <c r="G6" s="1124">
        <v>1.0437539379874801</v>
      </c>
      <c r="H6" s="1122">
        <v>1378000.8548297242</v>
      </c>
      <c r="I6" s="1123">
        <v>1320811.7845995156</v>
      </c>
      <c r="J6" s="1124">
        <v>4.3298425178382898</v>
      </c>
      <c r="K6" s="1120"/>
    </row>
    <row r="7" spans="1:11" s="1154" customFormat="1" x14ac:dyDescent="0.2">
      <c r="A7" s="1046" t="s">
        <v>364</v>
      </c>
      <c r="B7" s="1125">
        <v>1325981.4249796695</v>
      </c>
      <c r="C7" s="1126">
        <v>1288021.0157256462</v>
      </c>
      <c r="D7" s="1127">
        <v>2.9471886553525799</v>
      </c>
      <c r="E7" s="1125">
        <v>1035423.6968541733</v>
      </c>
      <c r="F7" s="1126">
        <v>1003389.2451738407</v>
      </c>
      <c r="G7" s="1127">
        <v>3.19262458058164</v>
      </c>
      <c r="H7" s="1125">
        <v>290557.72812536766</v>
      </c>
      <c r="I7" s="1126">
        <v>284631.77055180667</v>
      </c>
      <c r="J7" s="1127">
        <v>2.0819733377172001</v>
      </c>
      <c r="K7" s="1120"/>
    </row>
    <row r="8" spans="1:11" s="1154" customFormat="1" x14ac:dyDescent="0.2">
      <c r="A8" s="1121" t="s">
        <v>994</v>
      </c>
      <c r="B8" s="1125">
        <v>25538.89463899174</v>
      </c>
      <c r="C8" s="1126">
        <v>25226.647632611359</v>
      </c>
      <c r="D8" s="1127">
        <v>1.23776655117951</v>
      </c>
      <c r="E8" s="1125">
        <v>21773.864980984832</v>
      </c>
      <c r="F8" s="1126">
        <v>21607.985209051047</v>
      </c>
      <c r="G8" s="1127">
        <v>0.767678107555824</v>
      </c>
      <c r="H8" s="1125">
        <v>3765.0296580047107</v>
      </c>
      <c r="I8" s="1126">
        <v>3618.6624235603167</v>
      </c>
      <c r="J8" s="1127">
        <v>4.04478830330868</v>
      </c>
      <c r="K8" s="1120"/>
    </row>
    <row r="9" spans="1:11" s="1154" customFormat="1" x14ac:dyDescent="0.2">
      <c r="A9" s="1121" t="s">
        <v>1101</v>
      </c>
      <c r="B9" s="1125">
        <v>852562</v>
      </c>
      <c r="C9" s="1126">
        <v>810479</v>
      </c>
      <c r="D9" s="1127">
        <v>5.1923615540933197</v>
      </c>
      <c r="E9" s="1125">
        <v>816604</v>
      </c>
      <c r="F9" s="1126">
        <v>773490</v>
      </c>
      <c r="G9" s="1127">
        <v>5.5739570000904983</v>
      </c>
      <c r="H9" s="1125">
        <v>35958</v>
      </c>
      <c r="I9" s="1126">
        <v>36989</v>
      </c>
      <c r="J9" s="1127">
        <v>-2.7873151477466274</v>
      </c>
      <c r="K9" s="1120"/>
    </row>
    <row r="10" spans="1:11" s="1154" customFormat="1" x14ac:dyDescent="0.2">
      <c r="A10" s="1128"/>
      <c r="B10" s="1125"/>
      <c r="C10" s="1126"/>
      <c r="D10" s="1127"/>
      <c r="E10" s="1125"/>
      <c r="F10" s="1126"/>
      <c r="G10" s="1127"/>
      <c r="H10" s="1125"/>
      <c r="I10" s="1126"/>
      <c r="J10" s="1127"/>
      <c r="K10" s="1120"/>
    </row>
    <row r="11" spans="1:11" s="1154" customFormat="1" x14ac:dyDescent="0.2">
      <c r="A11" s="1129" t="s">
        <v>260</v>
      </c>
      <c r="B11" s="1125"/>
      <c r="C11" s="1126"/>
      <c r="D11" s="1127"/>
      <c r="E11" s="1125"/>
      <c r="F11" s="1126"/>
      <c r="G11" s="1127"/>
      <c r="H11" s="1125"/>
      <c r="I11" s="1126"/>
      <c r="J11" s="1127"/>
      <c r="K11" s="1120"/>
    </row>
    <row r="12" spans="1:11" x14ac:dyDescent="0.2">
      <c r="A12" s="1130" t="s">
        <v>995</v>
      </c>
      <c r="B12" s="1125">
        <v>505760.00665366842</v>
      </c>
      <c r="C12" s="1126">
        <v>501717.44392165932</v>
      </c>
      <c r="D12" s="1127">
        <v>0.80574490302958801</v>
      </c>
      <c r="E12" s="1125">
        <v>292495.21269914426</v>
      </c>
      <c r="F12" s="1126">
        <v>294284.89053931343</v>
      </c>
      <c r="G12" s="1127">
        <v>-0.60814465767826698</v>
      </c>
      <c r="H12" s="1125">
        <v>213264.79395454019</v>
      </c>
      <c r="I12" s="1126">
        <v>207432.553382346</v>
      </c>
      <c r="J12" s="1127">
        <v>2.81163225207185</v>
      </c>
    </row>
    <row r="13" spans="1:11" x14ac:dyDescent="0.2">
      <c r="A13" s="1130" t="s">
        <v>996</v>
      </c>
      <c r="B13" s="1125">
        <v>0</v>
      </c>
      <c r="C13" s="1126">
        <v>0</v>
      </c>
      <c r="D13" s="1127">
        <v>0</v>
      </c>
      <c r="E13" s="1125">
        <v>0</v>
      </c>
      <c r="F13" s="1126">
        <v>0</v>
      </c>
      <c r="G13" s="1127">
        <v>0</v>
      </c>
      <c r="H13" s="1125">
        <v>0</v>
      </c>
      <c r="I13" s="1126">
        <v>0</v>
      </c>
      <c r="J13" s="1127">
        <v>0</v>
      </c>
    </row>
    <row r="14" spans="1:11" x14ac:dyDescent="0.2">
      <c r="A14" s="1131"/>
      <c r="B14" s="1125"/>
      <c r="C14" s="1126"/>
      <c r="D14" s="1127"/>
      <c r="E14" s="1125"/>
      <c r="F14" s="1126"/>
      <c r="G14" s="1127"/>
      <c r="H14" s="1125"/>
      <c r="I14" s="1126"/>
      <c r="J14" s="1127"/>
    </row>
    <row r="15" spans="1:11" x14ac:dyDescent="0.2">
      <c r="A15" s="1121" t="s">
        <v>998</v>
      </c>
      <c r="B15" s="1125">
        <v>200476.23081565721</v>
      </c>
      <c r="C15" s="1126">
        <v>208591.01645602673</v>
      </c>
      <c r="D15" s="1127">
        <v>-3.8902852952347602</v>
      </c>
      <c r="E15" s="1125">
        <v>158168.31428594457</v>
      </c>
      <c r="F15" s="1126">
        <v>160683.18259885299</v>
      </c>
      <c r="G15" s="1127">
        <v>-1.5651098467391</v>
      </c>
      <c r="H15" s="1125">
        <v>42307.916529712485</v>
      </c>
      <c r="I15" s="1126">
        <v>47907.833857173646</v>
      </c>
      <c r="J15" s="1127">
        <v>-11.6889386903947</v>
      </c>
    </row>
    <row r="16" spans="1:11" x14ac:dyDescent="0.2">
      <c r="A16" s="1133" t="s">
        <v>999</v>
      </c>
      <c r="B16" s="1125">
        <v>0</v>
      </c>
      <c r="C16" s="1126">
        <v>0</v>
      </c>
      <c r="D16" s="1127">
        <v>0</v>
      </c>
      <c r="E16" s="1125">
        <v>0</v>
      </c>
      <c r="F16" s="1126">
        <v>0</v>
      </c>
      <c r="G16" s="1127">
        <v>0</v>
      </c>
      <c r="H16" s="1125">
        <v>0</v>
      </c>
      <c r="I16" s="1126">
        <v>0</v>
      </c>
      <c r="J16" s="1127">
        <v>0</v>
      </c>
    </row>
    <row r="17" spans="1:10" x14ac:dyDescent="0.2">
      <c r="A17" s="1134"/>
      <c r="B17" s="1125"/>
      <c r="C17" s="1126"/>
      <c r="D17" s="1127"/>
      <c r="E17" s="1125"/>
      <c r="F17" s="1126"/>
      <c r="G17" s="1127"/>
      <c r="H17" s="1125"/>
      <c r="I17" s="1126"/>
      <c r="J17" s="1127"/>
    </row>
    <row r="18" spans="1:10" x14ac:dyDescent="0.2">
      <c r="A18" s="1135" t="s">
        <v>1001</v>
      </c>
      <c r="B18" s="1125">
        <v>301097.35494962439</v>
      </c>
      <c r="C18" s="1126">
        <v>303470.2190479837</v>
      </c>
      <c r="D18" s="1127">
        <v>-0.78191003578645002</v>
      </c>
      <c r="E18" s="1125">
        <v>225992.09198337194</v>
      </c>
      <c r="F18" s="1126">
        <v>226900.39805348459</v>
      </c>
      <c r="G18" s="1127">
        <v>-0.400310478917074</v>
      </c>
      <c r="H18" s="1125">
        <v>75105.2629662619</v>
      </c>
      <c r="I18" s="1126">
        <v>76569.820994499125</v>
      </c>
      <c r="J18" s="1127">
        <v>-1.91270922305335</v>
      </c>
    </row>
    <row r="19" spans="1:10" x14ac:dyDescent="0.2">
      <c r="A19" s="1121" t="s">
        <v>1002</v>
      </c>
      <c r="B19" s="1125">
        <v>294192.36710653483</v>
      </c>
      <c r="C19" s="1126">
        <v>297133.95692087262</v>
      </c>
      <c r="D19" s="1127">
        <v>-0.98998776337136596</v>
      </c>
      <c r="E19" s="1125">
        <v>220659.34717142291</v>
      </c>
      <c r="F19" s="1126">
        <v>221450.84017840234</v>
      </c>
      <c r="G19" s="1127">
        <v>-0.35741251030784199</v>
      </c>
      <c r="H19" s="1125">
        <v>73533.019935120945</v>
      </c>
      <c r="I19" s="1126">
        <v>75683.11674247052</v>
      </c>
      <c r="J19" s="1127">
        <v>-2.8409200094993201</v>
      </c>
    </row>
    <row r="20" spans="1:10" x14ac:dyDescent="0.2">
      <c r="A20" s="1133" t="s">
        <v>1003</v>
      </c>
      <c r="B20" s="1125">
        <v>0</v>
      </c>
      <c r="C20" s="1126">
        <v>0</v>
      </c>
      <c r="D20" s="1127">
        <v>0</v>
      </c>
      <c r="E20" s="1125">
        <v>0</v>
      </c>
      <c r="F20" s="1126">
        <v>0</v>
      </c>
      <c r="G20" s="1127">
        <v>0</v>
      </c>
      <c r="H20" s="1125">
        <v>0</v>
      </c>
      <c r="I20" s="1126">
        <v>0</v>
      </c>
      <c r="J20" s="1127">
        <v>0</v>
      </c>
    </row>
    <row r="21" spans="1:10" x14ac:dyDescent="0.2">
      <c r="A21" s="1134"/>
      <c r="B21" s="1125"/>
      <c r="C21" s="1126"/>
      <c r="D21" s="1127"/>
      <c r="E21" s="1125"/>
      <c r="F21" s="1126"/>
      <c r="G21" s="1127"/>
      <c r="H21" s="1125"/>
      <c r="I21" s="1126"/>
      <c r="J21" s="1127"/>
    </row>
    <row r="22" spans="1:10" x14ac:dyDescent="0.2">
      <c r="A22" s="1133" t="s">
        <v>1005</v>
      </c>
      <c r="B22" s="1125">
        <v>19194.358616793124</v>
      </c>
      <c r="C22" s="1126">
        <v>21235.866039495948</v>
      </c>
      <c r="D22" s="1127">
        <v>-9.6134879496126295</v>
      </c>
      <c r="E22" s="1125">
        <v>11906.878226330731</v>
      </c>
      <c r="F22" s="1126">
        <v>14016.552021617214</v>
      </c>
      <c r="G22" s="1127">
        <v>-15.051303573324001</v>
      </c>
      <c r="H22" s="1125">
        <v>7287.4803904623986</v>
      </c>
      <c r="I22" s="1126">
        <v>7219.3140178787417</v>
      </c>
      <c r="J22" s="1127">
        <v>0.94422229611902098</v>
      </c>
    </row>
    <row r="23" spans="1:10" x14ac:dyDescent="0.2">
      <c r="A23" s="1133" t="s">
        <v>1006</v>
      </c>
      <c r="B23" s="1125">
        <v>0</v>
      </c>
      <c r="C23" s="1126">
        <v>0</v>
      </c>
      <c r="D23" s="1127">
        <v>0</v>
      </c>
      <c r="E23" s="1125">
        <v>0</v>
      </c>
      <c r="F23" s="1126">
        <v>0</v>
      </c>
      <c r="G23" s="1127">
        <v>0</v>
      </c>
      <c r="H23" s="1125">
        <v>0</v>
      </c>
      <c r="I23" s="1126">
        <v>0</v>
      </c>
      <c r="J23" s="1127">
        <v>0</v>
      </c>
    </row>
    <row r="24" spans="1:10" x14ac:dyDescent="0.2">
      <c r="A24" s="1378"/>
      <c r="B24" s="1125"/>
      <c r="C24" s="1126"/>
      <c r="D24" s="1127"/>
      <c r="E24" s="1125"/>
      <c r="F24" s="1126"/>
      <c r="G24" s="1127"/>
      <c r="H24" s="1125"/>
      <c r="I24" s="1126"/>
      <c r="J24" s="1127"/>
    </row>
    <row r="25" spans="1:10" x14ac:dyDescent="0.2">
      <c r="A25" s="1133" t="s">
        <v>1090</v>
      </c>
      <c r="B25" s="1125">
        <v>19845.532048557558</v>
      </c>
      <c r="C25" s="1126">
        <v>22108.899375023444</v>
      </c>
      <c r="D25" s="1127">
        <v>-10.237358667536499</v>
      </c>
      <c r="E25" s="1125">
        <v>12885.596905468243</v>
      </c>
      <c r="F25" s="1126">
        <v>14346</v>
      </c>
      <c r="G25" s="1127">
        <v>-10.179862641375699</v>
      </c>
      <c r="H25" s="1125">
        <v>6959.9351430892912</v>
      </c>
      <c r="I25" s="1126">
        <v>7762.8830501506618</v>
      </c>
      <c r="J25" s="1127">
        <v>-10.343423981452201</v>
      </c>
    </row>
    <row r="26" spans="1:10" x14ac:dyDescent="0.2">
      <c r="A26" s="1133" t="s">
        <v>1091</v>
      </c>
      <c r="B26" s="1125">
        <v>0</v>
      </c>
      <c r="C26" s="1126">
        <v>0</v>
      </c>
      <c r="D26" s="1127">
        <v>0</v>
      </c>
      <c r="E26" s="1125">
        <v>0</v>
      </c>
      <c r="F26" s="1126">
        <v>0</v>
      </c>
      <c r="G26" s="1127">
        <v>0</v>
      </c>
      <c r="H26" s="1125">
        <v>0</v>
      </c>
      <c r="I26" s="1126">
        <v>0</v>
      </c>
      <c r="J26" s="1127">
        <v>0</v>
      </c>
    </row>
    <row r="27" spans="1:10" x14ac:dyDescent="0.2">
      <c r="A27" s="1133"/>
      <c r="B27" s="1125"/>
      <c r="C27" s="1126"/>
      <c r="D27" s="1127"/>
      <c r="E27" s="1125"/>
      <c r="F27" s="1126"/>
      <c r="G27" s="1127"/>
      <c r="H27" s="1125"/>
      <c r="I27" s="1126"/>
      <c r="J27" s="1127"/>
    </row>
    <row r="28" spans="1:10" x14ac:dyDescent="0.2">
      <c r="A28" s="1133" t="s">
        <v>1011</v>
      </c>
      <c r="B28" s="1125">
        <v>1325981.4249796695</v>
      </c>
      <c r="C28" s="1126">
        <v>1288021.0157256462</v>
      </c>
      <c r="D28" s="1127">
        <v>2.9471886553525799</v>
      </c>
      <c r="E28" s="1125">
        <v>1035423.6968541733</v>
      </c>
      <c r="F28" s="1126">
        <v>1003389.2451738407</v>
      </c>
      <c r="G28" s="1127">
        <v>3.19262458058164</v>
      </c>
      <c r="H28" s="1125">
        <v>290557.72812536766</v>
      </c>
      <c r="I28" s="1126">
        <v>284631.77055180667</v>
      </c>
      <c r="J28" s="1127">
        <v>2.0819733377172001</v>
      </c>
    </row>
    <row r="29" spans="1:10" x14ac:dyDescent="0.2">
      <c r="A29" s="1133" t="s">
        <v>1012</v>
      </c>
      <c r="B29" s="1125">
        <v>1325981.4249796695</v>
      </c>
      <c r="C29" s="1126">
        <v>1288021.0157256462</v>
      </c>
      <c r="D29" s="1127">
        <v>2.9471886553525799</v>
      </c>
      <c r="E29" s="1125">
        <v>1035423.6968541733</v>
      </c>
      <c r="F29" s="1126">
        <v>1003389.2451738407</v>
      </c>
      <c r="G29" s="1127">
        <v>3.19262458058164</v>
      </c>
      <c r="H29" s="1125">
        <v>290557.72812536766</v>
      </c>
      <c r="I29" s="1126">
        <v>284631.77055180667</v>
      </c>
      <c r="J29" s="1127">
        <v>2.0819733377172001</v>
      </c>
    </row>
    <row r="30" spans="1:10" x14ac:dyDescent="0.2">
      <c r="A30" s="1133" t="s">
        <v>1013</v>
      </c>
      <c r="B30" s="1125">
        <v>326562.93031148688</v>
      </c>
      <c r="C30" s="1126">
        <v>324811.57170325884</v>
      </c>
      <c r="D30" s="1127">
        <v>0.53919218426985205</v>
      </c>
      <c r="E30" s="1125">
        <v>244044.04843163869</v>
      </c>
      <c r="F30" s="1126">
        <v>238595.57675716779</v>
      </c>
      <c r="G30" s="1127">
        <v>2.2835593804893199</v>
      </c>
      <c r="H30" s="1125">
        <v>82518.881879851935</v>
      </c>
      <c r="I30" s="1126">
        <v>86215.994946090956</v>
      </c>
      <c r="J30" s="1127">
        <v>-4.2881985744649196</v>
      </c>
    </row>
    <row r="31" spans="1:10" x14ac:dyDescent="0.2">
      <c r="A31" s="1133" t="s">
        <v>1014</v>
      </c>
      <c r="B31" s="1125">
        <v>693809.12341766269</v>
      </c>
      <c r="C31" s="1126">
        <v>667954.99485376617</v>
      </c>
      <c r="D31" s="1127">
        <v>3.8706393040083</v>
      </c>
      <c r="E31" s="1125">
        <v>629360.41599465709</v>
      </c>
      <c r="F31" s="1126">
        <v>601960.28566514945</v>
      </c>
      <c r="G31" s="1127">
        <v>4.5518169523810403</v>
      </c>
      <c r="H31" s="1125">
        <v>64448.707423003427</v>
      </c>
      <c r="I31" s="1126">
        <v>65994.709188616645</v>
      </c>
      <c r="J31" s="1127">
        <v>-2.3426147105136201</v>
      </c>
    </row>
    <row r="32" spans="1:10" x14ac:dyDescent="0.2">
      <c r="A32" s="1133"/>
      <c r="B32" s="1125"/>
      <c r="C32" s="1126"/>
      <c r="D32" s="1127"/>
      <c r="E32" s="1125"/>
      <c r="F32" s="1126"/>
      <c r="G32" s="1127"/>
      <c r="H32" s="1125"/>
      <c r="I32" s="1126"/>
      <c r="J32" s="1127"/>
    </row>
    <row r="33" spans="1:10" x14ac:dyDescent="0.2">
      <c r="A33" s="1133" t="s">
        <v>1016</v>
      </c>
      <c r="B33" s="1125">
        <v>1325981.4249796695</v>
      </c>
      <c r="C33" s="1126">
        <v>1288021.0157256462</v>
      </c>
      <c r="D33" s="1127">
        <v>2.9471886553525799</v>
      </c>
      <c r="E33" s="1125">
        <v>1035423.6968541733</v>
      </c>
      <c r="F33" s="1126">
        <v>401428.95950869104</v>
      </c>
      <c r="G33" s="1127">
        <v>157.934479396162</v>
      </c>
      <c r="H33" s="1125">
        <v>290557.72812536766</v>
      </c>
      <c r="I33" s="1126">
        <v>284631.77055180667</v>
      </c>
      <c r="J33" s="1127">
        <v>2.0819733377172001</v>
      </c>
    </row>
    <row r="34" spans="1:10" x14ac:dyDescent="0.2">
      <c r="A34" s="1133" t="s">
        <v>1017</v>
      </c>
      <c r="B34" s="1125">
        <v>820221.4183258526</v>
      </c>
      <c r="C34" s="1126">
        <v>786303.57180398761</v>
      </c>
      <c r="D34" s="1127">
        <v>4.3135816417631796</v>
      </c>
      <c r="E34" s="1125">
        <v>742928.48415501195</v>
      </c>
      <c r="F34" s="1126">
        <v>2006778.4903476799</v>
      </c>
      <c r="G34" s="1127">
        <v>-62.979048872190297</v>
      </c>
      <c r="H34" s="1125">
        <v>77292.934170827139</v>
      </c>
      <c r="I34" s="1126">
        <v>208948.6538093361</v>
      </c>
      <c r="J34" s="1127">
        <v>-63.008646975368301</v>
      </c>
    </row>
    <row r="35" spans="1:10" x14ac:dyDescent="0.2">
      <c r="A35" s="1136" t="s">
        <v>1092</v>
      </c>
      <c r="B35" s="1125">
        <v>505760.00665366842</v>
      </c>
      <c r="C35" s="1126">
        <v>501717.44392165932</v>
      </c>
      <c r="D35" s="1127">
        <v>0.80574490302958801</v>
      </c>
      <c r="E35" s="1125">
        <v>292495.21269914426</v>
      </c>
      <c r="F35" s="1126">
        <v>401428.95950869104</v>
      </c>
      <c r="G35" s="1127">
        <v>-27.1364943233968</v>
      </c>
      <c r="H35" s="1125">
        <v>213264.79395454019</v>
      </c>
      <c r="I35" s="1126">
        <v>75683.11674247052</v>
      </c>
      <c r="J35" s="1127">
        <v>181.786484402094</v>
      </c>
    </row>
    <row r="36" spans="1:10" x14ac:dyDescent="0.2">
      <c r="A36" s="1135" t="s">
        <v>1019</v>
      </c>
      <c r="B36" s="1125">
        <v>693809.12341766269</v>
      </c>
      <c r="C36" s="1126">
        <v>667954.99485376617</v>
      </c>
      <c r="D36" s="1127">
        <v>3.8706393040083</v>
      </c>
      <c r="E36" s="1125">
        <v>629360.41599465709</v>
      </c>
      <c r="F36" s="1126">
        <v>601960.28566514945</v>
      </c>
      <c r="G36" s="1127">
        <v>4.5518169523810403</v>
      </c>
      <c r="H36" s="1125">
        <v>64448.707423003427</v>
      </c>
      <c r="I36" s="1126">
        <v>65994.709188616645</v>
      </c>
      <c r="J36" s="1127">
        <v>-2.3426147105136201</v>
      </c>
    </row>
    <row r="37" spans="1:10" x14ac:dyDescent="0.2">
      <c r="A37" s="1135" t="s">
        <v>1020</v>
      </c>
      <c r="B37" s="1125">
        <v>632172.30156184547</v>
      </c>
      <c r="C37" s="1126">
        <v>620066.02087188128</v>
      </c>
      <c r="D37" s="1127">
        <v>1.9524180139626801</v>
      </c>
      <c r="E37" s="1125">
        <v>406063.28085948812</v>
      </c>
      <c r="F37" s="1126">
        <v>401428.95950869104</v>
      </c>
      <c r="G37" s="1127">
        <v>1.15445615993152</v>
      </c>
      <c r="H37" s="1125">
        <v>226109.0207023641</v>
      </c>
      <c r="I37" s="1126">
        <v>218637.06136319018</v>
      </c>
      <c r="J37" s="1127">
        <v>3.4175172738723498</v>
      </c>
    </row>
    <row r="38" spans="1:10" x14ac:dyDescent="0.2">
      <c r="A38" s="1135" t="s">
        <v>1021</v>
      </c>
      <c r="B38" s="1137">
        <v>1.7839238737882885</v>
      </c>
      <c r="C38" s="1138">
        <v>1.8158152467109272</v>
      </c>
      <c r="D38" s="1127">
        <v>-1.7563115509909399</v>
      </c>
      <c r="E38" s="1137">
        <v>1.6722999979653175</v>
      </c>
      <c r="F38" s="1138">
        <v>1.702400872894499</v>
      </c>
      <c r="G38" s="1127">
        <v>-1.7681425925259699</v>
      </c>
      <c r="H38" s="1137">
        <v>2.1817037122646354</v>
      </c>
      <c r="I38" s="1138">
        <v>2.2156257201338745</v>
      </c>
      <c r="J38" s="1127">
        <v>-1.5310351184761199</v>
      </c>
    </row>
    <row r="39" spans="1:10" x14ac:dyDescent="0.2">
      <c r="A39" s="1139"/>
      <c r="B39" s="1137"/>
      <c r="C39" s="1126"/>
      <c r="D39" s="1127"/>
      <c r="E39" s="1137"/>
      <c r="F39" s="1126"/>
      <c r="G39" s="1127"/>
      <c r="H39" s="1137"/>
      <c r="I39" s="1126"/>
      <c r="J39" s="1127"/>
    </row>
    <row r="40" spans="1:10" x14ac:dyDescent="0.2">
      <c r="A40" s="1139" t="s">
        <v>1022</v>
      </c>
      <c r="B40" s="1137"/>
      <c r="C40" s="1126"/>
      <c r="D40" s="1127"/>
      <c r="E40" s="1137"/>
      <c r="F40" s="1126"/>
      <c r="G40" s="1127"/>
      <c r="H40" s="1137"/>
      <c r="I40" s="1126"/>
      <c r="J40" s="1127"/>
    </row>
    <row r="41" spans="1:10" x14ac:dyDescent="0.2">
      <c r="A41" s="1135" t="s">
        <v>1129</v>
      </c>
      <c r="B41" s="1137">
        <v>7.04929591152779</v>
      </c>
      <c r="C41" s="1138">
        <v>7.1487392468636743</v>
      </c>
      <c r="D41" s="1127">
        <v>-1.39106116340042</v>
      </c>
      <c r="E41" s="1137">
        <v>7.6965928124424767</v>
      </c>
      <c r="F41" s="1138">
        <v>7.8602742048896426</v>
      </c>
      <c r="G41" s="1127">
        <v>-2.0823878172767101</v>
      </c>
      <c r="H41" s="1137">
        <v>4.7426061035112266</v>
      </c>
      <c r="I41" s="1138">
        <v>4.6404228946013264</v>
      </c>
      <c r="J41" s="1127">
        <v>2.2020236351471398</v>
      </c>
    </row>
    <row r="42" spans="1:10" x14ac:dyDescent="0.2">
      <c r="A42" s="1135"/>
      <c r="B42" s="1125"/>
      <c r="C42" s="1126"/>
      <c r="D42" s="1127"/>
      <c r="E42" s="1125"/>
      <c r="F42" s="1126"/>
      <c r="G42" s="1127"/>
      <c r="H42" s="1125"/>
      <c r="I42" s="1126"/>
      <c r="J42" s="1127"/>
    </row>
    <row r="43" spans="1:10" x14ac:dyDescent="0.2">
      <c r="A43" s="1140" t="s">
        <v>280</v>
      </c>
      <c r="B43" s="1125"/>
      <c r="C43" s="1126"/>
      <c r="D43" s="1127"/>
      <c r="E43" s="1125"/>
      <c r="F43" s="1126"/>
      <c r="G43" s="1127"/>
      <c r="H43" s="1125"/>
      <c r="I43" s="1126"/>
      <c r="J43" s="1127"/>
    </row>
    <row r="44" spans="1:10" x14ac:dyDescent="0.2">
      <c r="A44" s="1135" t="s">
        <v>1024</v>
      </c>
      <c r="B44" s="1125">
        <v>778579.22969897906</v>
      </c>
      <c r="C44" s="1126">
        <v>754515.23617613001</v>
      </c>
      <c r="D44" s="1127">
        <v>3.1893316886223499</v>
      </c>
      <c r="E44" s="1125">
        <v>566121.0976784149</v>
      </c>
      <c r="F44" s="1126">
        <v>548581.82590293023</v>
      </c>
      <c r="G44" s="1127">
        <v>3.19720248599489</v>
      </c>
      <c r="H44" s="1125">
        <v>212458.1320205894</v>
      </c>
      <c r="I44" s="1126">
        <v>205933.41027319955</v>
      </c>
      <c r="J44" s="1127">
        <v>3.1683648314928101</v>
      </c>
    </row>
    <row r="45" spans="1:10" x14ac:dyDescent="0.2">
      <c r="A45" s="1141" t="s">
        <v>1025</v>
      </c>
      <c r="B45" s="1125">
        <v>543204.76860919967</v>
      </c>
      <c r="C45" s="1126">
        <v>527403.08135796967</v>
      </c>
      <c r="D45" s="1127">
        <v>2.9961310067706601</v>
      </c>
      <c r="E45" s="1125">
        <v>391365.07218237483</v>
      </c>
      <c r="F45" s="1126">
        <v>375959.16595804365</v>
      </c>
      <c r="G45" s="1127">
        <v>4.0977605068020697</v>
      </c>
      <c r="H45" s="1125">
        <v>151839.69642684227</v>
      </c>
      <c r="I45" s="1126">
        <v>151443.9153999261</v>
      </c>
      <c r="J45" s="1127">
        <v>0.26133834817398299</v>
      </c>
    </row>
    <row r="46" spans="1:10" x14ac:dyDescent="0.2">
      <c r="A46" s="1142" t="s">
        <v>1026</v>
      </c>
      <c r="B46" s="1125">
        <v>251788.2973496237</v>
      </c>
      <c r="C46" s="1126">
        <v>250971.12710093727</v>
      </c>
      <c r="D46" s="1127">
        <v>0.325603290755342</v>
      </c>
      <c r="E46" s="1125">
        <v>192266.09355116915</v>
      </c>
      <c r="F46" s="1126">
        <v>194832.37320573241</v>
      </c>
      <c r="G46" s="1127">
        <v>-1.3171731228944199</v>
      </c>
      <c r="H46" s="1125">
        <v>59522.203798455099</v>
      </c>
      <c r="I46" s="1126">
        <v>56138.753895205278</v>
      </c>
      <c r="J46" s="1127">
        <v>6.0269415840004896</v>
      </c>
    </row>
    <row r="47" spans="1:10" x14ac:dyDescent="0.2">
      <c r="A47" s="1142" t="s">
        <v>1027</v>
      </c>
      <c r="B47" s="1125">
        <v>159674.58246221888</v>
      </c>
      <c r="C47" s="1126">
        <v>163351.20964277119</v>
      </c>
      <c r="D47" s="1127">
        <v>-2.25074989563447</v>
      </c>
      <c r="E47" s="1125">
        <v>129599.34301901874</v>
      </c>
      <c r="F47" s="1126">
        <v>132373.71275915141</v>
      </c>
      <c r="G47" s="1127">
        <v>-2.0958615440367199</v>
      </c>
      <c r="H47" s="1125">
        <v>30075.239443200058</v>
      </c>
      <c r="I47" s="1126">
        <v>30977.496883619802</v>
      </c>
      <c r="J47" s="1127">
        <v>-2.9126221650815101</v>
      </c>
    </row>
    <row r="48" spans="1:10" x14ac:dyDescent="0.2">
      <c r="A48" s="1142" t="s">
        <v>1028</v>
      </c>
      <c r="B48" s="1125">
        <v>149532.66529730649</v>
      </c>
      <c r="C48" s="1126">
        <v>146825.36635654021</v>
      </c>
      <c r="D48" s="1127">
        <v>1.8438904720265199</v>
      </c>
      <c r="E48" s="1125">
        <v>123241.01398216138</v>
      </c>
      <c r="F48" s="1126">
        <v>122297.59170254739</v>
      </c>
      <c r="G48" s="1127">
        <v>0.77141525559112401</v>
      </c>
      <c r="H48" s="1125">
        <v>26291.651315145762</v>
      </c>
      <c r="I48" s="1126">
        <v>24527.774653992878</v>
      </c>
      <c r="J48" s="1127">
        <v>7.1913440417463299</v>
      </c>
    </row>
    <row r="49" spans="1:10" x14ac:dyDescent="0.2">
      <c r="A49" s="1142" t="s">
        <v>1029</v>
      </c>
      <c r="B49" s="1125">
        <v>105762.95988742213</v>
      </c>
      <c r="C49" s="1126">
        <v>102455.31647936863</v>
      </c>
      <c r="D49" s="1127">
        <v>3.2283765466866301</v>
      </c>
      <c r="E49" s="1125">
        <v>86909.835231621764</v>
      </c>
      <c r="F49" s="1126">
        <v>86093.202013660892</v>
      </c>
      <c r="G49" s="1127">
        <v>0.94854552840454598</v>
      </c>
      <c r="H49" s="1125">
        <v>18853.124655800137</v>
      </c>
      <c r="I49" s="1126">
        <v>16362.114465707749</v>
      </c>
      <c r="J49" s="1127">
        <v>15.2242559805649</v>
      </c>
    </row>
    <row r="50" spans="1:10" x14ac:dyDescent="0.2">
      <c r="A50" s="1142"/>
      <c r="B50" s="1125"/>
      <c r="C50" s="1126"/>
      <c r="D50" s="1127"/>
      <c r="E50" s="1125"/>
      <c r="F50" s="1126"/>
      <c r="G50" s="1127"/>
      <c r="H50" s="1125"/>
      <c r="I50" s="1126"/>
      <c r="J50" s="1127"/>
    </row>
    <row r="51" spans="1:10" x14ac:dyDescent="0.2">
      <c r="A51" s="1135" t="s">
        <v>1031</v>
      </c>
      <c r="B51" s="1125">
        <v>89573.276704324308</v>
      </c>
      <c r="C51" s="1126">
        <v>101515.93437041472</v>
      </c>
      <c r="D51" s="1127">
        <v>-11.7643183212141</v>
      </c>
      <c r="E51" s="1125">
        <v>72827.432389440131</v>
      </c>
      <c r="F51" s="1126">
        <v>79378.138225030867</v>
      </c>
      <c r="G51" s="1127">
        <v>-8.2525314678205106</v>
      </c>
      <c r="H51" s="1125">
        <v>16745.844314884154</v>
      </c>
      <c r="I51" s="1126">
        <v>22137.796145383865</v>
      </c>
      <c r="J51" s="1127">
        <v>-24.356317110743799</v>
      </c>
    </row>
    <row r="52" spans="1:10" x14ac:dyDescent="0.2">
      <c r="A52" s="1142" t="s">
        <v>1032</v>
      </c>
      <c r="B52" s="1125">
        <v>117758.58210153843</v>
      </c>
      <c r="C52" s="1126">
        <v>117788.42982958947</v>
      </c>
      <c r="D52" s="1127">
        <v>-2.5340118799634E-2</v>
      </c>
      <c r="E52" s="1125">
        <v>108734.02474433109</v>
      </c>
      <c r="F52" s="1126">
        <v>104885.40227419393</v>
      </c>
      <c r="G52" s="1127">
        <v>3.66935949778407</v>
      </c>
      <c r="H52" s="1125">
        <v>9024.5573572069843</v>
      </c>
      <c r="I52" s="1126">
        <v>12903.02755539568</v>
      </c>
      <c r="J52" s="1127">
        <v>-30.0586058701148</v>
      </c>
    </row>
    <row r="53" spans="1:10" x14ac:dyDescent="0.2">
      <c r="A53" s="1142" t="s">
        <v>1033</v>
      </c>
      <c r="B53" s="1125">
        <v>36493.914558117525</v>
      </c>
      <c r="C53" s="1126">
        <v>37683.239753787813</v>
      </c>
      <c r="D53" s="1127">
        <v>-3.1561118508945101</v>
      </c>
      <c r="E53" s="1125">
        <v>28577.657909897047</v>
      </c>
      <c r="F53" s="1126">
        <v>28761.638044502139</v>
      </c>
      <c r="G53" s="1127">
        <v>-0.63967196277355298</v>
      </c>
      <c r="H53" s="1125">
        <v>7916.2566482205793</v>
      </c>
      <c r="I53" s="1126">
        <v>8921.6017092856873</v>
      </c>
      <c r="J53" s="1127">
        <v>-11.2686610972415</v>
      </c>
    </row>
    <row r="54" spans="1:10" x14ac:dyDescent="0.2">
      <c r="A54" s="1142" t="s">
        <v>1093</v>
      </c>
      <c r="B54" s="1125">
        <v>162567.31223014207</v>
      </c>
      <c r="C54" s="1126">
        <v>150350.10114689692</v>
      </c>
      <c r="D54" s="1127">
        <v>8.1258416123767905</v>
      </c>
      <c r="E54" s="1125">
        <v>140681.60416437135</v>
      </c>
      <c r="F54" s="1126">
        <v>129111.25094299551</v>
      </c>
      <c r="G54" s="1127">
        <v>8.9615375398107808</v>
      </c>
      <c r="H54" s="1125">
        <v>21885.708065770908</v>
      </c>
      <c r="I54" s="1126">
        <v>21238.850203901213</v>
      </c>
      <c r="J54" s="1127">
        <v>3.0456350304258901</v>
      </c>
    </row>
    <row r="55" spans="1:10" x14ac:dyDescent="0.2">
      <c r="A55" s="1142" t="s">
        <v>1094</v>
      </c>
      <c r="B55" s="1125">
        <v>13674.816387715935</v>
      </c>
      <c r="C55" s="1126">
        <v>13785.798192484386</v>
      </c>
      <c r="D55" s="1127">
        <v>-0.80504446111038497</v>
      </c>
      <c r="E55" s="1125">
        <v>9429.5070078422123</v>
      </c>
      <c r="F55" s="1126">
        <v>9098.9253413311308</v>
      </c>
      <c r="G55" s="1127">
        <v>3.6331946258470902</v>
      </c>
      <c r="H55" s="1125">
        <v>4245.3093798737427</v>
      </c>
      <c r="I55" s="1126">
        <v>4686.8728511532563</v>
      </c>
      <c r="J55" s="1127">
        <v>-9.4212812103674199</v>
      </c>
    </row>
    <row r="56" spans="1:10" x14ac:dyDescent="0.2">
      <c r="A56" s="1142" t="s">
        <v>1095</v>
      </c>
      <c r="B56" s="1125">
        <v>13066.663955594802</v>
      </c>
      <c r="C56" s="1126">
        <v>13418.629052637945</v>
      </c>
      <c r="D56" s="1127">
        <v>-2.6229586916999601</v>
      </c>
      <c r="E56" s="1125">
        <v>10351.216031043496</v>
      </c>
      <c r="F56" s="1126">
        <v>10561.890375727931</v>
      </c>
      <c r="G56" s="1127">
        <v>-1.9946651327548499</v>
      </c>
      <c r="H56" s="1125">
        <v>2715.447924551313</v>
      </c>
      <c r="I56" s="1126">
        <v>2856.7386769100171</v>
      </c>
      <c r="J56" s="1127">
        <v>-4.9458759914130797</v>
      </c>
    </row>
    <row r="57" spans="1:10" x14ac:dyDescent="0.2">
      <c r="A57" s="1142" t="s">
        <v>1096</v>
      </c>
      <c r="B57" s="1125">
        <v>17624.895162129957</v>
      </c>
      <c r="C57" s="1126" t="s">
        <v>883</v>
      </c>
      <c r="D57" s="1127" t="s">
        <v>883</v>
      </c>
      <c r="E57" s="1125">
        <v>8647.9314881755872</v>
      </c>
      <c r="F57" s="1126" t="s">
        <v>883</v>
      </c>
      <c r="G57" s="1127" t="s">
        <v>883</v>
      </c>
      <c r="H57" s="1125">
        <v>8976.9636739543348</v>
      </c>
      <c r="I57" s="1126" t="s">
        <v>883</v>
      </c>
      <c r="J57" s="1127" t="s">
        <v>883</v>
      </c>
    </row>
    <row r="58" spans="1:10" x14ac:dyDescent="0.2">
      <c r="A58" s="1143" t="s">
        <v>1097</v>
      </c>
      <c r="B58" s="1125">
        <v>4662.9573042817383</v>
      </c>
      <c r="C58" s="1126" t="s">
        <v>883</v>
      </c>
      <c r="D58" s="1127" t="s">
        <v>883</v>
      </c>
      <c r="E58" s="1125">
        <v>2741.458277501903</v>
      </c>
      <c r="F58" s="1126" t="s">
        <v>883</v>
      </c>
      <c r="G58" s="1127" t="s">
        <v>883</v>
      </c>
      <c r="H58" s="1125">
        <v>1921.4990267798341</v>
      </c>
      <c r="I58" s="1126" t="s">
        <v>883</v>
      </c>
      <c r="J58" s="1127" t="s">
        <v>883</v>
      </c>
    </row>
    <row r="59" spans="1:10" x14ac:dyDescent="0.2">
      <c r="A59" s="1135" t="s">
        <v>1051</v>
      </c>
      <c r="B59" s="1125">
        <v>27151.294250315292</v>
      </c>
      <c r="C59" s="1126">
        <v>23907.686009458841</v>
      </c>
      <c r="D59" s="1127">
        <v>13.5672195108015</v>
      </c>
      <c r="E59" s="1125">
        <v>21421.06265148415</v>
      </c>
      <c r="F59" s="1126">
        <v>21057.802988552437</v>
      </c>
      <c r="G59" s="1127">
        <v>1.7250596518981101</v>
      </c>
      <c r="H59" s="1125">
        <v>5730.2315988311666</v>
      </c>
      <c r="I59" s="1126">
        <v>2849.8830209063926</v>
      </c>
      <c r="J59" s="1127">
        <v>101.06901079079</v>
      </c>
    </row>
    <row r="60" spans="1:10" x14ac:dyDescent="0.2">
      <c r="A60" s="1135"/>
      <c r="B60" s="1125"/>
      <c r="C60" s="1126"/>
      <c r="D60" s="1127"/>
      <c r="E60" s="1125"/>
      <c r="F60" s="1126"/>
      <c r="G60" s="1127"/>
      <c r="H60" s="1125"/>
      <c r="I60" s="1126"/>
      <c r="J60" s="1127"/>
    </row>
    <row r="61" spans="1:10" x14ac:dyDescent="0.2">
      <c r="A61" s="1140" t="s">
        <v>288</v>
      </c>
      <c r="B61" s="1125"/>
      <c r="C61" s="1126"/>
      <c r="D61" s="1127"/>
      <c r="E61" s="1125"/>
      <c r="F61" s="1126"/>
      <c r="G61" s="1127"/>
      <c r="H61" s="1125"/>
      <c r="I61" s="1126"/>
      <c r="J61" s="1127"/>
    </row>
    <row r="62" spans="1:10" x14ac:dyDescent="0.2">
      <c r="A62" s="1135" t="s">
        <v>1037</v>
      </c>
      <c r="B62" s="1125">
        <v>1149395.7354592043</v>
      </c>
      <c r="C62" s="1126">
        <v>1124614.8397994612</v>
      </c>
      <c r="D62" s="1127">
        <v>2.2035006815455098</v>
      </c>
      <c r="E62" s="1125">
        <v>887592.91011782293</v>
      </c>
      <c r="F62" s="1126">
        <v>868962.62557616248</v>
      </c>
      <c r="G62" s="1127">
        <v>2.1439684508073902</v>
      </c>
      <c r="H62" s="1125">
        <v>261802.82534131923</v>
      </c>
      <c r="I62" s="1126">
        <v>255652.21422330011</v>
      </c>
      <c r="J62" s="1127">
        <v>2.4058509083151698</v>
      </c>
    </row>
    <row r="63" spans="1:10" x14ac:dyDescent="0.2">
      <c r="A63" s="1135" t="s">
        <v>1038</v>
      </c>
      <c r="B63" s="1125">
        <v>71774.885582360192</v>
      </c>
      <c r="C63" s="1126">
        <v>72359.24452325984</v>
      </c>
      <c r="D63" s="1127">
        <v>-0.80758021279755998</v>
      </c>
      <c r="E63" s="1125">
        <v>43032.910026116704</v>
      </c>
      <c r="F63" s="1126">
        <v>44785.686696337711</v>
      </c>
      <c r="G63" s="1127">
        <v>-3.9136983253275401</v>
      </c>
      <c r="H63" s="1125">
        <v>28741.975556243546</v>
      </c>
      <c r="I63" s="1126">
        <v>27573.557826922104</v>
      </c>
      <c r="J63" s="1127">
        <v>4.2374572648750801</v>
      </c>
    </row>
    <row r="64" spans="1:10" x14ac:dyDescent="0.2">
      <c r="A64" s="1135" t="s">
        <v>1039</v>
      </c>
      <c r="B64" s="1125">
        <v>65361.840169805531</v>
      </c>
      <c r="C64" s="1126">
        <v>65194.61263981244</v>
      </c>
      <c r="D64" s="1127">
        <v>0.25650513627098498</v>
      </c>
      <c r="E64" s="1125">
        <v>37781.718375841796</v>
      </c>
      <c r="F64" s="1126">
        <v>38894.21619284097</v>
      </c>
      <c r="G64" s="1127">
        <v>-2.86031684372636</v>
      </c>
      <c r="H64" s="1125">
        <v>27580.121793963852</v>
      </c>
      <c r="I64" s="1126">
        <v>26300.396446971481</v>
      </c>
      <c r="J64" s="1127">
        <v>4.8658024968278903</v>
      </c>
    </row>
    <row r="65" spans="1:11" x14ac:dyDescent="0.2">
      <c r="A65" s="1135" t="s">
        <v>1040</v>
      </c>
      <c r="B65" s="1125">
        <v>10977.222861910046</v>
      </c>
      <c r="C65" s="1126">
        <v>12732.597916134588</v>
      </c>
      <c r="D65" s="1127">
        <v>-13.7864642061786</v>
      </c>
      <c r="E65" s="1125">
        <v>7752.196330511315</v>
      </c>
      <c r="F65" s="1126">
        <v>8999.4197379925918</v>
      </c>
      <c r="G65" s="1127">
        <v>-13.8589313954978</v>
      </c>
      <c r="H65" s="1125">
        <v>3225.0265313987275</v>
      </c>
      <c r="I65" s="1126">
        <v>3733.1781781419877</v>
      </c>
      <c r="J65" s="1127">
        <v>-13.6117705208533</v>
      </c>
    </row>
    <row r="66" spans="1:11" x14ac:dyDescent="0.2">
      <c r="A66" s="1135" t="s">
        <v>1041</v>
      </c>
      <c r="B66" s="1125">
        <v>1086913.3748947743</v>
      </c>
      <c r="C66" s="1126">
        <v>1063460.133333961</v>
      </c>
      <c r="D66" s="1127">
        <v>2.20537101727425</v>
      </c>
      <c r="E66" s="1125">
        <v>852230.03132023779</v>
      </c>
      <c r="F66" s="1126">
        <v>833388.55942933529</v>
      </c>
      <c r="G66" s="1127">
        <v>2.2608267989428898</v>
      </c>
      <c r="H66" s="1125">
        <v>234683.34357448152</v>
      </c>
      <c r="I66" s="1126">
        <v>230071.57390462561</v>
      </c>
      <c r="J66" s="1127">
        <v>2.0044934676578898</v>
      </c>
    </row>
    <row r="67" spans="1:11" s="1152" customFormat="1" x14ac:dyDescent="0.2">
      <c r="A67" s="1135"/>
      <c r="B67" s="1125"/>
      <c r="C67" s="1126"/>
      <c r="D67" s="1127"/>
      <c r="E67" s="1125"/>
      <c r="F67" s="1126"/>
      <c r="G67" s="1127"/>
      <c r="H67" s="1125"/>
      <c r="I67" s="1126"/>
      <c r="J67" s="1127"/>
      <c r="K67" s="1116"/>
    </row>
    <row r="68" spans="1:11" s="1152" customFormat="1" x14ac:dyDescent="0.2">
      <c r="A68" s="1135" t="s">
        <v>1042</v>
      </c>
      <c r="B68" s="1125">
        <v>83836.236706084994</v>
      </c>
      <c r="C68" s="1126">
        <v>77965.130557284036</v>
      </c>
      <c r="D68" s="1127">
        <v>7.5304255977449097</v>
      </c>
      <c r="E68" s="1125">
        <v>68492.252604499357</v>
      </c>
      <c r="F68" s="1126">
        <v>60822.928622721665</v>
      </c>
      <c r="G68" s="1127">
        <v>12.6092645576962</v>
      </c>
      <c r="H68" s="1125">
        <v>15343.984101585118</v>
      </c>
      <c r="I68" s="1126">
        <v>17142.201934562381</v>
      </c>
      <c r="J68" s="1127">
        <v>-10.490004958765899</v>
      </c>
      <c r="K68" s="1116"/>
    </row>
    <row r="69" spans="1:11" s="1152" customFormat="1" x14ac:dyDescent="0.2">
      <c r="A69" s="1135" t="s">
        <v>1043</v>
      </c>
      <c r="B69" s="1125">
        <v>50572.674629555571</v>
      </c>
      <c r="C69" s="1126">
        <v>46475.045064140853</v>
      </c>
      <c r="D69" s="1127">
        <v>8.8168382833400596</v>
      </c>
      <c r="E69" s="1125">
        <v>42768.014590079147</v>
      </c>
      <c r="F69" s="1126">
        <v>37126.128717000269</v>
      </c>
      <c r="G69" s="1127">
        <v>15.1965369621084</v>
      </c>
      <c r="H69" s="1125">
        <v>7804.6600394759716</v>
      </c>
      <c r="I69" s="1126">
        <v>9348.91634714057</v>
      </c>
      <c r="J69" s="1127">
        <v>-16.518024660012301</v>
      </c>
      <c r="K69" s="1116"/>
    </row>
    <row r="70" spans="1:11" s="1152" customFormat="1" x14ac:dyDescent="0.2">
      <c r="A70" s="1135" t="s">
        <v>1044</v>
      </c>
      <c r="B70" s="1125">
        <v>15629.037329812447</v>
      </c>
      <c r="C70" s="1126">
        <v>13561.318819973243</v>
      </c>
      <c r="D70" s="1127">
        <v>15.247178665203601</v>
      </c>
      <c r="E70" s="1125">
        <v>13933.24279016085</v>
      </c>
      <c r="F70" s="1126">
        <v>12464.627493446478</v>
      </c>
      <c r="G70" s="1127">
        <v>11.7822638300786</v>
      </c>
      <c r="H70" s="1125">
        <v>1695.7945396515961</v>
      </c>
      <c r="I70" s="1126">
        <v>1096.6913265267685</v>
      </c>
      <c r="J70" s="1127">
        <v>54.628243940087799</v>
      </c>
      <c r="K70" s="1116"/>
    </row>
    <row r="71" spans="1:11" x14ac:dyDescent="0.2">
      <c r="A71" s="1135" t="s">
        <v>1045</v>
      </c>
      <c r="B71" s="1125">
        <v>20952.35574309111</v>
      </c>
      <c r="C71" s="1126">
        <v>21310.220990362286</v>
      </c>
      <c r="D71" s="1127">
        <v>-1.6793126989768099</v>
      </c>
      <c r="E71" s="1125">
        <v>14833.946724429801</v>
      </c>
      <c r="F71" s="1126">
        <v>14035.077138891751</v>
      </c>
      <c r="G71" s="1127">
        <v>5.69195008785774</v>
      </c>
      <c r="H71" s="1125">
        <v>6118.4090186612357</v>
      </c>
      <c r="I71" s="1126">
        <v>7275.1438514705442</v>
      </c>
      <c r="J71" s="1127">
        <v>-15.899820765406499</v>
      </c>
    </row>
    <row r="72" spans="1:11" x14ac:dyDescent="0.2">
      <c r="A72" s="1144"/>
      <c r="B72" s="1379"/>
      <c r="C72" s="1380"/>
      <c r="D72" s="1147"/>
      <c r="E72" s="1379"/>
      <c r="F72" s="1380"/>
      <c r="G72" s="1147"/>
      <c r="H72" s="1379"/>
      <c r="I72" s="1380"/>
      <c r="J72" s="1147"/>
    </row>
    <row r="73" spans="1:11" x14ac:dyDescent="0.2">
      <c r="A73" s="1135"/>
      <c r="B73" s="1125"/>
      <c r="C73" s="1126"/>
      <c r="D73" s="1127"/>
      <c r="E73" s="1125"/>
      <c r="F73" s="1126"/>
      <c r="G73" s="1127"/>
      <c r="H73" s="1125"/>
      <c r="I73" s="1126"/>
      <c r="J73" s="1127"/>
    </row>
    <row r="74" spans="1:11" x14ac:dyDescent="0.2">
      <c r="A74" s="1135" t="s">
        <v>1046</v>
      </c>
      <c r="B74" s="1125">
        <v>36304.731434564819</v>
      </c>
      <c r="C74" s="1126">
        <v>37856.088300778334</v>
      </c>
      <c r="D74" s="1127">
        <v>-4.0980379533339599</v>
      </c>
      <c r="E74" s="1125">
        <v>34354.184776955473</v>
      </c>
      <c r="F74" s="1126">
        <v>35411.074158285206</v>
      </c>
      <c r="G74" s="1127">
        <v>-2.9846295444343398</v>
      </c>
      <c r="H74" s="1125">
        <v>1950.5466576093008</v>
      </c>
      <c r="I74" s="1126">
        <v>2445.0141424931321</v>
      </c>
      <c r="J74" s="1127">
        <v>-20.223502035846401</v>
      </c>
    </row>
    <row r="75" spans="1:11" x14ac:dyDescent="0.2">
      <c r="A75" s="1142" t="s">
        <v>1047</v>
      </c>
      <c r="B75" s="1125">
        <v>100090.24948526087</v>
      </c>
      <c r="C75" s="1126">
        <v>103630.1433890341</v>
      </c>
      <c r="D75" s="1127">
        <v>-3.4158921217393798</v>
      </c>
      <c r="E75" s="1125">
        <v>90849.653159757363</v>
      </c>
      <c r="F75" s="1126">
        <v>91410.581438510169</v>
      </c>
      <c r="G75" s="1127">
        <v>-0.61363604729954602</v>
      </c>
      <c r="H75" s="1125">
        <v>9240.5963255032348</v>
      </c>
      <c r="I75" s="1126">
        <v>12219.56195052391</v>
      </c>
      <c r="J75" s="1127">
        <v>-24.3786613389439</v>
      </c>
    </row>
    <row r="76" spans="1:11" x14ac:dyDescent="0.2">
      <c r="A76" s="1142" t="s">
        <v>1048</v>
      </c>
      <c r="B76" s="1125">
        <v>3431.4516338854064</v>
      </c>
      <c r="C76" s="1126">
        <v>4428.6424879380202</v>
      </c>
      <c r="D76" s="1127">
        <v>-22.516851535625001</v>
      </c>
      <c r="E76" s="1125">
        <v>3404.9627876188206</v>
      </c>
      <c r="F76" s="1126">
        <v>3819.345804785647</v>
      </c>
      <c r="G76" s="1127">
        <v>-10.8495810106433</v>
      </c>
      <c r="H76" s="1125">
        <v>26.488846266586346</v>
      </c>
      <c r="I76" s="1126">
        <v>609.29668315237245</v>
      </c>
      <c r="J76" s="1127">
        <v>-95.652553673927997</v>
      </c>
    </row>
    <row r="77" spans="1:11" x14ac:dyDescent="0.2">
      <c r="A77" s="1142" t="s">
        <v>1049</v>
      </c>
      <c r="B77" s="1125">
        <v>3732.2970859155575</v>
      </c>
      <c r="C77" s="1126">
        <v>4256.1490126904591</v>
      </c>
      <c r="D77" s="1127">
        <v>-12.308119974487401</v>
      </c>
      <c r="E77" s="1125">
        <v>2836.2015846802233</v>
      </c>
      <c r="F77" s="1126">
        <v>2990.6243927133301</v>
      </c>
      <c r="G77" s="1127">
        <v>-5.1635641175588196</v>
      </c>
      <c r="H77" s="1125">
        <v>896.09550123532983</v>
      </c>
      <c r="I77" s="1126">
        <v>1265.5246199771323</v>
      </c>
      <c r="J77" s="1127">
        <v>-29.191776509924999</v>
      </c>
    </row>
    <row r="78" spans="1:11" x14ac:dyDescent="0.2">
      <c r="A78" s="1142" t="s">
        <v>1050</v>
      </c>
      <c r="B78" s="1125">
        <v>19856.738683055708</v>
      </c>
      <c r="C78" s="1126">
        <v>18274.684181095905</v>
      </c>
      <c r="D78" s="1127">
        <v>8.6570825863920895</v>
      </c>
      <c r="E78" s="1125">
        <v>17018.695348248992</v>
      </c>
      <c r="F78" s="1126">
        <v>14619.227214162634</v>
      </c>
      <c r="G78" s="1127">
        <v>16.413098304962599</v>
      </c>
      <c r="H78" s="1125">
        <v>2838.0433348067427</v>
      </c>
      <c r="I78" s="1126">
        <v>3655.4569669332832</v>
      </c>
      <c r="J78" s="1127">
        <v>-22.361462315676</v>
      </c>
    </row>
    <row r="79" spans="1:11" x14ac:dyDescent="0.2">
      <c r="A79" s="1142" t="s">
        <v>1051</v>
      </c>
      <c r="B79" s="1125">
        <v>43149.596926127284</v>
      </c>
      <c r="C79" s="1126">
        <v>38192.536210937389</v>
      </c>
      <c r="D79" s="1127">
        <v>12.9791346869767</v>
      </c>
      <c r="E79" s="1125">
        <v>31065.094910470645</v>
      </c>
      <c r="F79" s="1126">
        <v>29289.275754473409</v>
      </c>
      <c r="G79" s="1127">
        <v>6.0630353952197398</v>
      </c>
      <c r="H79" s="1125">
        <v>12084.502015656828</v>
      </c>
      <c r="I79" s="1126">
        <v>8903.2604564639805</v>
      </c>
      <c r="J79" s="1127">
        <v>35.731197292820902</v>
      </c>
    </row>
    <row r="80" spans="1:11" x14ac:dyDescent="0.2">
      <c r="A80" s="1142"/>
      <c r="B80" s="1125"/>
      <c r="C80" s="1126"/>
      <c r="D80" s="1127"/>
      <c r="E80" s="1125"/>
      <c r="F80" s="1126"/>
      <c r="G80" s="1127"/>
      <c r="H80" s="1125"/>
      <c r="I80" s="1126"/>
      <c r="J80" s="1127"/>
    </row>
    <row r="81" spans="1:10" x14ac:dyDescent="0.2">
      <c r="A81" s="1141" t="s">
        <v>1052</v>
      </c>
      <c r="B81" s="1125"/>
      <c r="C81" s="1126"/>
      <c r="D81" s="1127"/>
      <c r="E81" s="1125"/>
      <c r="F81" s="1126"/>
      <c r="G81" s="1127"/>
      <c r="H81" s="1125"/>
      <c r="I81" s="1126"/>
      <c r="J81" s="1127"/>
    </row>
    <row r="82" spans="1:10" x14ac:dyDescent="0.2">
      <c r="A82" s="1135" t="s">
        <v>1098</v>
      </c>
      <c r="B82" s="1145">
        <v>34.091332394360712</v>
      </c>
      <c r="C82" s="1146">
        <v>33.812882885245088</v>
      </c>
      <c r="D82" s="1127">
        <v>0.27844950911562399</v>
      </c>
      <c r="E82" s="1145">
        <v>30.47219774715499</v>
      </c>
      <c r="F82" s="1146">
        <v>30.378509440435106</v>
      </c>
      <c r="G82" s="1127">
        <v>9.3688306719883499E-2</v>
      </c>
      <c r="H82" s="1145">
        <v>46.988383180123975</v>
      </c>
      <c r="I82" s="1146">
        <v>45.919800436129485</v>
      </c>
      <c r="J82" s="1127">
        <v>1.0685827439944899</v>
      </c>
    </row>
    <row r="83" spans="1:10" x14ac:dyDescent="0.2">
      <c r="A83" s="1135" t="s">
        <v>1099</v>
      </c>
      <c r="B83" s="1145">
        <v>65.908667605627812</v>
      </c>
      <c r="C83" s="1146">
        <v>66.187117114754912</v>
      </c>
      <c r="D83" s="1127">
        <v>-0.27844950912709998</v>
      </c>
      <c r="E83" s="1145">
        <v>69.527802252842832</v>
      </c>
      <c r="F83" s="1146">
        <v>69.621490559564876</v>
      </c>
      <c r="G83" s="1127">
        <v>-9.3688306722043493E-2</v>
      </c>
      <c r="H83" s="1145">
        <v>53.011616819875911</v>
      </c>
      <c r="I83" s="1146">
        <v>54.080199563870529</v>
      </c>
      <c r="J83" s="1127">
        <v>-1.0685827439946201</v>
      </c>
    </row>
    <row r="84" spans="1:10" x14ac:dyDescent="0.2">
      <c r="A84" s="1135" t="s">
        <v>1055</v>
      </c>
      <c r="B84" s="1137">
        <v>5.1720458886483414</v>
      </c>
      <c r="C84" s="1138">
        <v>5.2368615704328798</v>
      </c>
      <c r="D84" s="1127">
        <v>-1.23768178541295</v>
      </c>
      <c r="E84" s="1137">
        <v>5.670713274841539</v>
      </c>
      <c r="F84" s="1138">
        <v>5.6958815719748195</v>
      </c>
      <c r="G84" s="1127">
        <v>-0.44186833618723598</v>
      </c>
      <c r="H84" s="1137">
        <v>3.395008217532284</v>
      </c>
      <c r="I84" s="1138">
        <v>3.6187156692428601</v>
      </c>
      <c r="J84" s="1127">
        <v>-6.1819571405393701</v>
      </c>
    </row>
    <row r="85" spans="1:10" x14ac:dyDescent="0.2">
      <c r="A85" s="1135"/>
      <c r="B85" s="1125"/>
      <c r="C85" s="1126"/>
      <c r="D85" s="1127"/>
      <c r="E85" s="1125"/>
      <c r="F85" s="1126"/>
      <c r="G85" s="1127"/>
      <c r="H85" s="1125"/>
      <c r="I85" s="1126"/>
      <c r="J85" s="1127"/>
    </row>
    <row r="86" spans="1:10" x14ac:dyDescent="0.2">
      <c r="A86" s="1135" t="s">
        <v>1056</v>
      </c>
      <c r="B86" s="1125">
        <v>80954.983842171714</v>
      </c>
      <c r="C86" s="1126">
        <v>87519.948491236981</v>
      </c>
      <c r="D86" s="1127">
        <v>-7.5011066188214102</v>
      </c>
      <c r="E86" s="1125">
        <v>44465.98559915521</v>
      </c>
      <c r="F86" s="1126">
        <v>45537.903639224889</v>
      </c>
      <c r="G86" s="1127">
        <v>-2.3539029125318902</v>
      </c>
      <c r="H86" s="1125">
        <v>36488.998243015769</v>
      </c>
      <c r="I86" s="1126">
        <v>41982.044852012077</v>
      </c>
      <c r="J86" s="1127">
        <v>-13.0842759764548</v>
      </c>
    </row>
    <row r="87" spans="1:10" x14ac:dyDescent="0.2">
      <c r="A87" s="1135" t="s">
        <v>1057</v>
      </c>
      <c r="B87" s="1125">
        <v>1245026.4411374577</v>
      </c>
      <c r="C87" s="1126">
        <v>1200501.0672344156</v>
      </c>
      <c r="D87" s="1127">
        <v>3.7088991520528101</v>
      </c>
      <c r="E87" s="1125">
        <v>990957.71125501278</v>
      </c>
      <c r="F87" s="1126">
        <v>957851.34153462155</v>
      </c>
      <c r="G87" s="1127">
        <v>3.45631605707728</v>
      </c>
      <c r="H87" s="1125">
        <v>254068.72988235165</v>
      </c>
      <c r="I87" s="1126">
        <v>242649.72569979582</v>
      </c>
      <c r="J87" s="1127">
        <v>4.7059621228186899</v>
      </c>
    </row>
    <row r="88" spans="1:10" x14ac:dyDescent="0.2">
      <c r="A88" s="1135"/>
      <c r="B88" s="1125"/>
      <c r="C88" s="1126"/>
      <c r="D88" s="1127"/>
      <c r="E88" s="1125"/>
      <c r="F88" s="1126"/>
      <c r="G88" s="1127"/>
      <c r="H88" s="1125"/>
      <c r="I88" s="1126"/>
      <c r="J88" s="1127"/>
    </row>
    <row r="89" spans="1:10" x14ac:dyDescent="0.2">
      <c r="A89" s="1135" t="s">
        <v>1058</v>
      </c>
      <c r="B89" s="1125">
        <v>326599.24794055813</v>
      </c>
      <c r="C89" s="1126">
        <v>332067.9749598155</v>
      </c>
      <c r="D89" s="1127">
        <v>-1.64686974705079</v>
      </c>
      <c r="E89" s="1125">
        <v>207471.04140674914</v>
      </c>
      <c r="F89" s="1126">
        <v>210718.86585441013</v>
      </c>
      <c r="G89" s="1127">
        <v>-1.54130691359405</v>
      </c>
      <c r="H89" s="1125">
        <v>119128.20653381193</v>
      </c>
      <c r="I89" s="1126">
        <v>121349.10910540563</v>
      </c>
      <c r="J89" s="1127">
        <v>-1.8301762476596299</v>
      </c>
    </row>
    <row r="90" spans="1:10" x14ac:dyDescent="0.2">
      <c r="A90" s="1135" t="s">
        <v>1059</v>
      </c>
      <c r="B90" s="1125">
        <v>999382.17703899113</v>
      </c>
      <c r="C90" s="1126">
        <v>955953.04076585174</v>
      </c>
      <c r="D90" s="1127">
        <v>4.5430198368684103</v>
      </c>
      <c r="E90" s="1125">
        <v>827952.65544739983</v>
      </c>
      <c r="F90" s="1126">
        <v>792670.37931944896</v>
      </c>
      <c r="G90" s="1127">
        <v>4.45106529125544</v>
      </c>
      <c r="H90" s="1125">
        <v>171429.52159155539</v>
      </c>
      <c r="I90" s="1126">
        <v>163282.66144640264</v>
      </c>
      <c r="J90" s="1127">
        <v>4.9894214566235204</v>
      </c>
    </row>
    <row r="91" spans="1:10" x14ac:dyDescent="0.2">
      <c r="A91" s="1135"/>
      <c r="B91" s="1125"/>
      <c r="C91" s="1126"/>
      <c r="D91" s="1127"/>
      <c r="E91" s="1125"/>
      <c r="F91" s="1126"/>
      <c r="G91" s="1127"/>
      <c r="H91" s="1125"/>
      <c r="I91" s="1126"/>
      <c r="J91" s="1127"/>
    </row>
    <row r="92" spans="1:10" x14ac:dyDescent="0.2">
      <c r="A92" s="1135" t="s">
        <v>1060</v>
      </c>
      <c r="B92" s="1125">
        <v>976871.6344486794</v>
      </c>
      <c r="C92" s="1126">
        <v>933213.53277647286</v>
      </c>
      <c r="D92" s="1127">
        <v>4.6782542407326702</v>
      </c>
      <c r="E92" s="1125">
        <v>811904.54053174425</v>
      </c>
      <c r="F92" s="1126">
        <v>777343.1641167429</v>
      </c>
      <c r="G92" s="1127">
        <v>4.4460899652049797</v>
      </c>
      <c r="H92" s="1125">
        <v>164967.0939169038</v>
      </c>
      <c r="I92" s="1126">
        <v>155870.36865972957</v>
      </c>
      <c r="J92" s="1127">
        <v>5.8360837504867202</v>
      </c>
    </row>
    <row r="93" spans="1:10" x14ac:dyDescent="0.2">
      <c r="A93" s="1135"/>
      <c r="B93" s="1125"/>
      <c r="C93" s="1126"/>
      <c r="D93" s="1127"/>
      <c r="E93" s="1125"/>
      <c r="F93" s="1126"/>
      <c r="G93" s="1127"/>
      <c r="H93" s="1125"/>
      <c r="I93" s="1126"/>
      <c r="J93" s="1127"/>
    </row>
    <row r="94" spans="1:10" x14ac:dyDescent="0.2">
      <c r="A94" s="1135" t="s">
        <v>1100</v>
      </c>
      <c r="B94" s="1125">
        <v>47.830863956682798</v>
      </c>
      <c r="C94" s="1126">
        <v>10.360526632174569</v>
      </c>
      <c r="D94" s="1127">
        <v>361.66440814064703</v>
      </c>
      <c r="E94" s="1125">
        <v>48.326019759803664</v>
      </c>
      <c r="F94" s="1126">
        <v>0</v>
      </c>
      <c r="G94" s="1127">
        <v>0</v>
      </c>
      <c r="H94" s="1125">
        <v>46.292337337773269</v>
      </c>
      <c r="I94" s="1126">
        <v>46.883649040547517</v>
      </c>
      <c r="J94" s="1127">
        <v>-1.26123225234207</v>
      </c>
    </row>
    <row r="95" spans="1:10" x14ac:dyDescent="0.2">
      <c r="A95" s="1144" t="s">
        <v>1062</v>
      </c>
      <c r="B95" s="1528">
        <v>2.1139537428441679</v>
      </c>
      <c r="C95" s="1529">
        <v>2.1491785859306449</v>
      </c>
      <c r="D95" s="1147">
        <v>-1.6389909762302888</v>
      </c>
      <c r="E95" s="1528">
        <v>2.0013888735846184</v>
      </c>
      <c r="F95" s="1529">
        <v>2.0845647187461065</v>
      </c>
      <c r="G95" s="1147">
        <v>-3.9900821698411701</v>
      </c>
      <c r="H95" s="1528">
        <v>2.4883632717351394</v>
      </c>
      <c r="I95" s="1529">
        <v>2.4128252551050373</v>
      </c>
      <c r="J95" s="1147">
        <v>3.1306874159361229</v>
      </c>
    </row>
    <row r="96" spans="1:10" x14ac:dyDescent="0.2">
      <c r="A96" s="1052" t="s">
        <v>1030</v>
      </c>
    </row>
    <row r="97" spans="1:11" x14ac:dyDescent="0.2">
      <c r="A97" s="1055" t="s">
        <v>1063</v>
      </c>
    </row>
    <row r="98" spans="1:11" s="1267" customFormat="1" ht="12.75" x14ac:dyDescent="0.2">
      <c r="A98" s="897" t="s">
        <v>882</v>
      </c>
      <c r="B98" s="64"/>
      <c r="C98" s="64"/>
      <c r="D98" s="65"/>
      <c r="E98" s="69"/>
      <c r="F98" s="66"/>
      <c r="G98" s="65"/>
      <c r="H98" s="70"/>
      <c r="I98" s="94"/>
      <c r="J98" s="65"/>
      <c r="K98" s="119"/>
    </row>
    <row r="99" spans="1:11" x14ac:dyDescent="0.2">
      <c r="A99" s="897" t="s">
        <v>1065</v>
      </c>
    </row>
  </sheetData>
  <mergeCells count="6">
    <mergeCell ref="A1:J1"/>
    <mergeCell ref="A2:J2"/>
    <mergeCell ref="A4:A5"/>
    <mergeCell ref="B4:D4"/>
    <mergeCell ref="E4:G4"/>
    <mergeCell ref="H4:J4"/>
  </mergeCells>
  <printOptions horizontalCentered="1"/>
  <pageMargins left="0.25" right="0.25" top="0.25" bottom="0.5" header="0.3" footer="0.3"/>
  <pageSetup scale="82"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73" max="9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A38"/>
  <sheetViews>
    <sheetView showGridLines="0" zoomScaleNormal="100" workbookViewId="0">
      <selection activeCell="L39" sqref="L39"/>
    </sheetView>
  </sheetViews>
  <sheetFormatPr defaultColWidth="9.140625" defaultRowHeight="12.75" x14ac:dyDescent="0.2"/>
  <cols>
    <col min="1" max="1" width="15.42578125" style="119" customWidth="1"/>
    <col min="2" max="10" width="9.7109375" style="119" customWidth="1"/>
    <col min="11" max="11" width="10.7109375" style="119" customWidth="1"/>
    <col min="12" max="13" width="9.7109375" style="119" customWidth="1"/>
    <col min="14" max="14" width="10.7109375" style="119" customWidth="1"/>
    <col min="15" max="15" width="15.42578125" style="119" customWidth="1"/>
    <col min="16" max="20" width="9.7109375" style="119" customWidth="1"/>
    <col min="21" max="21" width="10.7109375" style="119" customWidth="1"/>
    <col min="22" max="24" width="9.7109375" style="119" customWidth="1"/>
    <col min="25" max="25" width="11.7109375" style="119" customWidth="1"/>
    <col min="26" max="26" width="9.7109375" style="119" customWidth="1"/>
    <col min="27" max="27" width="12.7109375" style="119" customWidth="1"/>
    <col min="28" max="16384" width="9.140625" style="334"/>
  </cols>
  <sheetData>
    <row r="1" spans="1:27" s="340" customFormat="1" ht="15.75" customHeight="1" x14ac:dyDescent="0.25">
      <c r="A1" s="1415" t="str">
        <f>CONCATENATE('List of Tables'!A78,":  ",'List of Tables'!C78)</f>
        <v>TABLE 65:  Visitor Days by Island and MMA 2016</v>
      </c>
      <c r="B1" s="1415"/>
      <c r="C1" s="1415"/>
      <c r="D1" s="1415"/>
      <c r="E1" s="1415"/>
      <c r="F1" s="1415"/>
      <c r="G1" s="1415"/>
      <c r="H1" s="1415"/>
      <c r="I1" s="1415"/>
      <c r="J1" s="1415"/>
      <c r="K1" s="1415"/>
      <c r="L1" s="1415"/>
      <c r="M1" s="1415"/>
      <c r="N1" s="1415"/>
      <c r="O1" s="189" t="str">
        <f>CONCATENATE(A1," (continued)")</f>
        <v>TABLE 65:  Visitor Days by Island and MMA 2016 (continued)</v>
      </c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</row>
    <row r="2" spans="1:27" ht="15.75" x14ac:dyDescent="0.2">
      <c r="A2" s="1400" t="s">
        <v>817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400"/>
      <c r="M2" s="1400"/>
      <c r="N2" s="1400"/>
      <c r="O2" s="1400" t="str">
        <f>+A2</f>
        <v xml:space="preserve"> (Arrivals by air)</v>
      </c>
      <c r="P2" s="1400"/>
      <c r="Q2" s="1400"/>
      <c r="R2" s="1400"/>
      <c r="S2" s="1400"/>
      <c r="T2" s="1400"/>
      <c r="U2" s="1400">
        <v>2014</v>
      </c>
      <c r="V2" s="1400"/>
      <c r="W2" s="1400"/>
      <c r="X2" s="1400"/>
      <c r="Y2" s="1400"/>
      <c r="Z2" s="1400"/>
      <c r="AA2" s="1400"/>
    </row>
    <row r="3" spans="1:27" x14ac:dyDescent="0.2">
      <c r="A3" s="191"/>
      <c r="B3" s="191"/>
      <c r="C3" s="191"/>
      <c r="D3" s="192"/>
      <c r="E3" s="192"/>
      <c r="F3" s="123"/>
      <c r="G3" s="192"/>
      <c r="H3" s="192"/>
      <c r="I3" s="192"/>
      <c r="J3" s="192"/>
      <c r="K3" s="192"/>
      <c r="L3" s="192"/>
      <c r="M3" s="192"/>
      <c r="N3" s="827"/>
      <c r="O3" s="191"/>
      <c r="P3" s="192"/>
      <c r="Q3" s="192"/>
      <c r="R3" s="192"/>
      <c r="S3" s="123"/>
      <c r="T3" s="192"/>
      <c r="U3" s="192"/>
      <c r="V3" s="192"/>
      <c r="W3" s="192"/>
      <c r="X3" s="192"/>
      <c r="Y3" s="192"/>
      <c r="Z3" s="192"/>
      <c r="AA3" s="152"/>
    </row>
    <row r="4" spans="1:27" ht="24" customHeight="1" x14ac:dyDescent="0.2">
      <c r="A4" s="193">
        <v>2016</v>
      </c>
      <c r="B4" s="194" t="s">
        <v>431</v>
      </c>
      <c r="C4" s="194" t="s">
        <v>432</v>
      </c>
      <c r="D4" s="195" t="s">
        <v>342</v>
      </c>
      <c r="E4" s="195" t="s">
        <v>347</v>
      </c>
      <c r="F4" s="196" t="s">
        <v>344</v>
      </c>
      <c r="G4" s="197"/>
      <c r="H4" s="197"/>
      <c r="I4" s="197"/>
      <c r="J4" s="197"/>
      <c r="K4" s="198"/>
      <c r="L4" s="196" t="s">
        <v>345</v>
      </c>
      <c r="M4" s="197"/>
      <c r="N4" s="198"/>
      <c r="O4" s="193">
        <f>+A4</f>
        <v>2016</v>
      </c>
      <c r="P4" s="109" t="s">
        <v>343</v>
      </c>
      <c r="Q4" s="199"/>
      <c r="R4" s="110"/>
      <c r="S4" s="110"/>
      <c r="T4" s="110"/>
      <c r="U4" s="111"/>
      <c r="V4" s="110" t="s">
        <v>346</v>
      </c>
      <c r="W4" s="199"/>
      <c r="X4" s="110"/>
      <c r="Y4" s="111"/>
      <c r="Z4" s="195" t="s">
        <v>348</v>
      </c>
      <c r="AA4" s="200" t="s">
        <v>245</v>
      </c>
    </row>
    <row r="5" spans="1:27" ht="12" customHeight="1" x14ac:dyDescent="0.2">
      <c r="A5" s="1483" t="s">
        <v>245</v>
      </c>
      <c r="B5" s="1484" t="s">
        <v>358</v>
      </c>
      <c r="C5" s="1486" t="s">
        <v>352</v>
      </c>
      <c r="D5" s="1486" t="s">
        <v>301</v>
      </c>
      <c r="E5" s="1486" t="s">
        <v>311</v>
      </c>
      <c r="F5" s="1478" t="s">
        <v>195</v>
      </c>
      <c r="G5" s="1480" t="s">
        <v>308</v>
      </c>
      <c r="H5" s="1480" t="s">
        <v>307</v>
      </c>
      <c r="I5" s="1480" t="s">
        <v>309</v>
      </c>
      <c r="J5" s="1482" t="s">
        <v>353</v>
      </c>
      <c r="K5" s="1484" t="s">
        <v>857</v>
      </c>
      <c r="L5" s="1478" t="s">
        <v>570</v>
      </c>
      <c r="M5" s="1482" t="s">
        <v>196</v>
      </c>
      <c r="N5" s="1484" t="s">
        <v>858</v>
      </c>
      <c r="O5" s="1483" t="s">
        <v>245</v>
      </c>
      <c r="P5" s="1489" t="s">
        <v>299</v>
      </c>
      <c r="Q5" s="1482" t="s">
        <v>197</v>
      </c>
      <c r="R5" s="1480" t="s">
        <v>302</v>
      </c>
      <c r="S5" s="1482" t="s">
        <v>355</v>
      </c>
      <c r="T5" s="1480" t="s">
        <v>304</v>
      </c>
      <c r="U5" s="1484" t="s">
        <v>859</v>
      </c>
      <c r="V5" s="1478" t="s">
        <v>354</v>
      </c>
      <c r="W5" s="1482" t="s">
        <v>237</v>
      </c>
      <c r="X5" s="1482" t="s">
        <v>238</v>
      </c>
      <c r="Y5" s="1482" t="s">
        <v>860</v>
      </c>
      <c r="Z5" s="1488" t="s">
        <v>298</v>
      </c>
      <c r="AA5" s="1401" t="s">
        <v>363</v>
      </c>
    </row>
    <row r="6" spans="1:27" ht="12" customHeight="1" x14ac:dyDescent="0.2">
      <c r="A6" s="1468"/>
      <c r="B6" s="1485" t="s">
        <v>240</v>
      </c>
      <c r="C6" s="1487" t="s">
        <v>239</v>
      </c>
      <c r="D6" s="1487"/>
      <c r="E6" s="1487"/>
      <c r="F6" s="1479" t="s">
        <v>306</v>
      </c>
      <c r="G6" s="1481"/>
      <c r="H6" s="1481"/>
      <c r="I6" s="1481"/>
      <c r="J6" s="1431" t="s">
        <v>305</v>
      </c>
      <c r="K6" s="1484"/>
      <c r="L6" s="1479"/>
      <c r="M6" s="1431" t="s">
        <v>310</v>
      </c>
      <c r="N6" s="1485" t="s">
        <v>345</v>
      </c>
      <c r="O6" s="1468"/>
      <c r="P6" s="1436" t="s">
        <v>299</v>
      </c>
      <c r="Q6" s="1431" t="s">
        <v>300</v>
      </c>
      <c r="R6" s="1481" t="s">
        <v>302</v>
      </c>
      <c r="S6" s="1431" t="s">
        <v>303</v>
      </c>
      <c r="T6" s="1481" t="s">
        <v>304</v>
      </c>
      <c r="U6" s="1485"/>
      <c r="V6" s="1479"/>
      <c r="W6" s="1431" t="s">
        <v>237</v>
      </c>
      <c r="X6" s="1431" t="s">
        <v>238</v>
      </c>
      <c r="Y6" s="1431" t="s">
        <v>351</v>
      </c>
      <c r="Z6" s="1468"/>
      <c r="AA6" s="1486"/>
    </row>
    <row r="7" spans="1:27" ht="12" x14ac:dyDescent="0.2">
      <c r="A7" s="547" t="s">
        <v>511</v>
      </c>
      <c r="B7" s="833">
        <v>11337400.135410303</v>
      </c>
      <c r="C7" s="833">
        <v>7913196.3792123375</v>
      </c>
      <c r="D7" s="833">
        <v>7951945.842317285</v>
      </c>
      <c r="E7" s="833">
        <v>1656865.5950282449</v>
      </c>
      <c r="F7" s="831">
        <v>277125.16179880174</v>
      </c>
      <c r="G7" s="832">
        <v>121359.49478107475</v>
      </c>
      <c r="H7" s="832">
        <v>195404.59747726808</v>
      </c>
      <c r="I7" s="832">
        <v>54865.530383276266</v>
      </c>
      <c r="J7" s="832">
        <v>109514.25653044687</v>
      </c>
      <c r="K7" s="833">
        <v>758269.0409711831</v>
      </c>
      <c r="L7" s="831">
        <v>2463998.5637002862</v>
      </c>
      <c r="M7" s="832">
        <v>521172.83602072485</v>
      </c>
      <c r="N7" s="833">
        <v>2985171.39972091</v>
      </c>
      <c r="O7" s="752" t="s">
        <v>511</v>
      </c>
      <c r="P7" s="831">
        <v>823528.99769740889</v>
      </c>
      <c r="Q7" s="832">
        <v>25570.619595559241</v>
      </c>
      <c r="R7" s="832">
        <v>1584686.5005061508</v>
      </c>
      <c r="S7" s="832">
        <v>22777.155738787857</v>
      </c>
      <c r="T7" s="832">
        <v>104231.66983366964</v>
      </c>
      <c r="U7" s="833">
        <v>2560794.9433709551</v>
      </c>
      <c r="V7" s="831">
        <v>32193.950901758584</v>
      </c>
      <c r="W7" s="832">
        <v>70010.094076903231</v>
      </c>
      <c r="X7" s="832">
        <v>42100.724468699889</v>
      </c>
      <c r="Y7" s="833">
        <v>144304.76944735317</v>
      </c>
      <c r="Z7" s="833">
        <v>1660116.3232369588</v>
      </c>
      <c r="AA7" s="833">
        <v>36968064.42887909</v>
      </c>
    </row>
    <row r="8" spans="1:27" ht="12" x14ac:dyDescent="0.2">
      <c r="A8" s="548" t="s">
        <v>449</v>
      </c>
      <c r="B8" s="833">
        <v>11046102.351410381</v>
      </c>
      <c r="C8" s="833">
        <v>5552441.8745760908</v>
      </c>
      <c r="D8" s="833">
        <v>186941.04661150867</v>
      </c>
      <c r="E8" s="833">
        <v>2716957.2843554653</v>
      </c>
      <c r="F8" s="831">
        <v>142172.53688127315</v>
      </c>
      <c r="G8" s="832">
        <v>52342.522887876614</v>
      </c>
      <c r="H8" s="832">
        <v>191628.69360888822</v>
      </c>
      <c r="I8" s="832">
        <v>45728.591126459352</v>
      </c>
      <c r="J8" s="832">
        <v>86760.036686661973</v>
      </c>
      <c r="K8" s="833">
        <v>518632.38119122741</v>
      </c>
      <c r="L8" s="831">
        <v>288194.52870161465</v>
      </c>
      <c r="M8" s="832">
        <v>67577.735472695495</v>
      </c>
      <c r="N8" s="833">
        <v>355772.26417432685</v>
      </c>
      <c r="O8" s="753" t="s">
        <v>449</v>
      </c>
      <c r="P8" s="831">
        <v>95590.360351789685</v>
      </c>
      <c r="Q8" s="832">
        <v>6655.429151151754</v>
      </c>
      <c r="R8" s="832">
        <v>143614.5404306252</v>
      </c>
      <c r="S8" s="832">
        <v>5963.0238705716019</v>
      </c>
      <c r="T8" s="832">
        <v>12167.568374122555</v>
      </c>
      <c r="U8" s="833">
        <v>263990.92217827728</v>
      </c>
      <c r="V8" s="831">
        <v>32881.069166186382</v>
      </c>
      <c r="W8" s="832">
        <v>29940.943253499194</v>
      </c>
      <c r="X8" s="832">
        <v>26910.510969057748</v>
      </c>
      <c r="Y8" s="833">
        <v>89732.523388743648</v>
      </c>
      <c r="Z8" s="833">
        <v>716569.15802935511</v>
      </c>
      <c r="AA8" s="833">
        <v>21447139.805945918</v>
      </c>
    </row>
    <row r="9" spans="1:27" ht="12" x14ac:dyDescent="0.2">
      <c r="A9" s="548" t="s">
        <v>512</v>
      </c>
      <c r="B9" s="833">
        <v>148531.11420514755</v>
      </c>
      <c r="C9" s="833">
        <v>75983.364772558387</v>
      </c>
      <c r="D9" s="833">
        <v>2521.5392036014478</v>
      </c>
      <c r="E9" s="833">
        <v>21054.4047563444</v>
      </c>
      <c r="F9" s="831">
        <v>1726.1562450142271</v>
      </c>
      <c r="G9" s="832">
        <v>929.58868070212793</v>
      </c>
      <c r="H9" s="832">
        <v>3689.3466250271608</v>
      </c>
      <c r="I9" s="832">
        <v>405.77354210519115</v>
      </c>
      <c r="J9" s="832">
        <v>2407.6902464402633</v>
      </c>
      <c r="K9" s="833">
        <v>9158.5553392890615</v>
      </c>
      <c r="L9" s="831">
        <v>5617.1479654811974</v>
      </c>
      <c r="M9" s="832">
        <v>1651.8044662202628</v>
      </c>
      <c r="N9" s="833">
        <v>7268.9524317014711</v>
      </c>
      <c r="O9" s="753" t="s">
        <v>512</v>
      </c>
      <c r="P9" s="831">
        <v>2668.9746959677473</v>
      </c>
      <c r="Q9" s="832">
        <v>148.78795952513045</v>
      </c>
      <c r="R9" s="832">
        <v>3436.3972095365743</v>
      </c>
      <c r="S9" s="832">
        <v>127.72501570445894</v>
      </c>
      <c r="T9" s="832">
        <v>324.81717699926293</v>
      </c>
      <c r="U9" s="833">
        <v>6706.7020577331668</v>
      </c>
      <c r="V9" s="831">
        <v>295.76469152802434</v>
      </c>
      <c r="W9" s="832">
        <v>342.78038595794879</v>
      </c>
      <c r="X9" s="832">
        <v>261.37097192754987</v>
      </c>
      <c r="Y9" s="833">
        <v>899.91604941352284</v>
      </c>
      <c r="Z9" s="833">
        <v>13096.37173606619</v>
      </c>
      <c r="AA9" s="833">
        <v>285220.92055188405</v>
      </c>
    </row>
    <row r="10" spans="1:27" ht="12" x14ac:dyDescent="0.2">
      <c r="A10" s="548" t="s">
        <v>526</v>
      </c>
      <c r="B10" s="833">
        <v>106120.5141829356</v>
      </c>
      <c r="C10" s="833">
        <v>72270.80047338178</v>
      </c>
      <c r="D10" s="833">
        <v>1684.482505072813</v>
      </c>
      <c r="E10" s="833">
        <v>11714.397791115023</v>
      </c>
      <c r="F10" s="831">
        <v>1811.4127549027151</v>
      </c>
      <c r="G10" s="832">
        <v>506.95141857474664</v>
      </c>
      <c r="H10" s="832">
        <v>1422.6680291401437</v>
      </c>
      <c r="I10" s="832">
        <v>375.59245815419996</v>
      </c>
      <c r="J10" s="832">
        <v>873.50503338019587</v>
      </c>
      <c r="K10" s="833">
        <v>4990.1296941520359</v>
      </c>
      <c r="L10" s="831">
        <v>5315.0895544874202</v>
      </c>
      <c r="M10" s="832">
        <v>1266.0519292006122</v>
      </c>
      <c r="N10" s="833">
        <v>6581.1414836880303</v>
      </c>
      <c r="O10" s="753" t="s">
        <v>526</v>
      </c>
      <c r="P10" s="831">
        <v>1321.7054617941703</v>
      </c>
      <c r="Q10" s="832">
        <v>164.80098503799874</v>
      </c>
      <c r="R10" s="832">
        <v>4308.548789854266</v>
      </c>
      <c r="S10" s="832">
        <v>58.559012197928048</v>
      </c>
      <c r="T10" s="832">
        <v>53.676608298695328</v>
      </c>
      <c r="U10" s="833">
        <v>5907.2908571830703</v>
      </c>
      <c r="V10" s="831">
        <v>263.36935590594572</v>
      </c>
      <c r="W10" s="832">
        <v>271.40772551440472</v>
      </c>
      <c r="X10" s="832">
        <v>500.59086024104442</v>
      </c>
      <c r="Y10" s="833">
        <v>1035.3679416613941</v>
      </c>
      <c r="Z10" s="833">
        <v>10840.6183878063</v>
      </c>
      <c r="AA10" s="833">
        <v>221144.74331701922</v>
      </c>
    </row>
    <row r="11" spans="1:27" ht="12" x14ac:dyDescent="0.2">
      <c r="A11" s="548" t="s">
        <v>513</v>
      </c>
      <c r="B11" s="833">
        <v>5218589.6456284905</v>
      </c>
      <c r="C11" s="833">
        <v>2534997.8602864328</v>
      </c>
      <c r="D11" s="833">
        <v>56175.17213737042</v>
      </c>
      <c r="E11" s="833">
        <v>610265.34236002795</v>
      </c>
      <c r="F11" s="831">
        <v>47100.619422631484</v>
      </c>
      <c r="G11" s="832">
        <v>19765.225967572358</v>
      </c>
      <c r="H11" s="832">
        <v>84077.871984624886</v>
      </c>
      <c r="I11" s="832">
        <v>11073.430018220375</v>
      </c>
      <c r="J11" s="832">
        <v>37369.110110214089</v>
      </c>
      <c r="K11" s="833">
        <v>199386.25750325856</v>
      </c>
      <c r="L11" s="831">
        <v>110769.83844033677</v>
      </c>
      <c r="M11" s="832">
        <v>22327.687694445078</v>
      </c>
      <c r="N11" s="833">
        <v>133097.52613478177</v>
      </c>
      <c r="O11" s="753" t="s">
        <v>513</v>
      </c>
      <c r="P11" s="831">
        <v>14685.890204614036</v>
      </c>
      <c r="Q11" s="832">
        <v>3013.4555850667934</v>
      </c>
      <c r="R11" s="832">
        <v>25669.357676120213</v>
      </c>
      <c r="S11" s="832">
        <v>1498.5982576203546</v>
      </c>
      <c r="T11" s="832">
        <v>2610.0987339486792</v>
      </c>
      <c r="U11" s="833">
        <v>47477.40045737</v>
      </c>
      <c r="V11" s="831">
        <v>4643.0181134448558</v>
      </c>
      <c r="W11" s="832">
        <v>9660.7442059059485</v>
      </c>
      <c r="X11" s="832">
        <v>6847.9727005350678</v>
      </c>
      <c r="Y11" s="833">
        <v>21151.735019885957</v>
      </c>
      <c r="Z11" s="833">
        <v>271209.72274324502</v>
      </c>
      <c r="AA11" s="833">
        <v>9092350.662263032</v>
      </c>
    </row>
    <row r="12" spans="1:27" ht="12" x14ac:dyDescent="0.2">
      <c r="A12" s="548" t="s">
        <v>634</v>
      </c>
      <c r="B12" s="833">
        <v>5695346.8570088651</v>
      </c>
      <c r="C12" s="833">
        <v>3134629.3079693732</v>
      </c>
      <c r="D12" s="833">
        <v>522966.93959288398</v>
      </c>
      <c r="E12" s="833">
        <v>909332.1550566986</v>
      </c>
      <c r="F12" s="831">
        <v>104168.66112333577</v>
      </c>
      <c r="G12" s="832">
        <v>51636.782625315835</v>
      </c>
      <c r="H12" s="832">
        <v>137339.99564838107</v>
      </c>
      <c r="I12" s="832">
        <v>16042.401360119557</v>
      </c>
      <c r="J12" s="832">
        <v>61262.719312354689</v>
      </c>
      <c r="K12" s="833">
        <v>370450.56006956083</v>
      </c>
      <c r="L12" s="831">
        <v>205148.17095671574</v>
      </c>
      <c r="M12" s="832">
        <v>43502.381114453936</v>
      </c>
      <c r="N12" s="833">
        <v>248650.55207117033</v>
      </c>
      <c r="O12" s="753" t="s">
        <v>634</v>
      </c>
      <c r="P12" s="831">
        <v>144663.21072179862</v>
      </c>
      <c r="Q12" s="832">
        <v>5099.6852908329729</v>
      </c>
      <c r="R12" s="832">
        <v>88045.195620962986</v>
      </c>
      <c r="S12" s="832">
        <v>4042.5884493443568</v>
      </c>
      <c r="T12" s="832">
        <v>24506.975835384048</v>
      </c>
      <c r="U12" s="833">
        <v>266357.65591833979</v>
      </c>
      <c r="V12" s="831">
        <v>7875.5619164039126</v>
      </c>
      <c r="W12" s="832">
        <v>21339.519783329888</v>
      </c>
      <c r="X12" s="832">
        <v>16299.001483225362</v>
      </c>
      <c r="Y12" s="833">
        <v>45514.08318295853</v>
      </c>
      <c r="Z12" s="833">
        <v>461966.79562010372</v>
      </c>
      <c r="AA12" s="833">
        <v>11655214.906473614</v>
      </c>
    </row>
    <row r="13" spans="1:27" ht="12" x14ac:dyDescent="0.2">
      <c r="A13" s="548" t="s">
        <v>450</v>
      </c>
      <c r="B13" s="833">
        <v>990333.38909273106</v>
      </c>
      <c r="C13" s="833">
        <v>718134.59302861046</v>
      </c>
      <c r="D13" s="833">
        <v>89568.725122357457</v>
      </c>
      <c r="E13" s="833">
        <v>122230.15668813555</v>
      </c>
      <c r="F13" s="831">
        <v>27001.805137098061</v>
      </c>
      <c r="G13" s="832">
        <v>18908.551050704093</v>
      </c>
      <c r="H13" s="832">
        <v>40409.64283476866</v>
      </c>
      <c r="I13" s="832">
        <v>4818.3444142807812</v>
      </c>
      <c r="J13" s="832">
        <v>19355.341960661273</v>
      </c>
      <c r="K13" s="833">
        <v>110493.68539750885</v>
      </c>
      <c r="L13" s="831">
        <v>52519.625674978299</v>
      </c>
      <c r="M13" s="832">
        <v>10042.129257431809</v>
      </c>
      <c r="N13" s="833">
        <v>62561.754932410098</v>
      </c>
      <c r="O13" s="753" t="s">
        <v>450</v>
      </c>
      <c r="P13" s="831">
        <v>42888.053090110428</v>
      </c>
      <c r="Q13" s="832">
        <v>1795.1228392490941</v>
      </c>
      <c r="R13" s="832">
        <v>25307.79145832991</v>
      </c>
      <c r="S13" s="832">
        <v>982.11540435489178</v>
      </c>
      <c r="T13" s="832">
        <v>9167.4382568539022</v>
      </c>
      <c r="U13" s="833">
        <v>80140.521048899769</v>
      </c>
      <c r="V13" s="831">
        <v>2038.432154360331</v>
      </c>
      <c r="W13" s="832">
        <v>5177.8111080046374</v>
      </c>
      <c r="X13" s="832">
        <v>3562.8188566850754</v>
      </c>
      <c r="Y13" s="833">
        <v>10779.062119050104</v>
      </c>
      <c r="Z13" s="833">
        <v>123737.58119478599</v>
      </c>
      <c r="AA13" s="833">
        <v>2307979.4686226486</v>
      </c>
    </row>
    <row r="14" spans="1:27" ht="12" x14ac:dyDescent="0.2">
      <c r="A14" s="548" t="s">
        <v>451</v>
      </c>
      <c r="B14" s="833">
        <v>4705013.4679153059</v>
      </c>
      <c r="C14" s="833">
        <v>2416494.7149424972</v>
      </c>
      <c r="D14" s="833">
        <v>433398.21447052486</v>
      </c>
      <c r="E14" s="833">
        <v>787101.99836856092</v>
      </c>
      <c r="F14" s="831">
        <v>77166.855986238486</v>
      </c>
      <c r="G14" s="832">
        <v>32728.231574612004</v>
      </c>
      <c r="H14" s="832">
        <v>96930.352813612277</v>
      </c>
      <c r="I14" s="832">
        <v>11224.056945838696</v>
      </c>
      <c r="J14" s="832">
        <v>41907.377351693525</v>
      </c>
      <c r="K14" s="833">
        <v>259956.87467200914</v>
      </c>
      <c r="L14" s="831">
        <v>152628.54528173598</v>
      </c>
      <c r="M14" s="832">
        <v>33460.251857022049</v>
      </c>
      <c r="N14" s="833">
        <v>186088.79713875774</v>
      </c>
      <c r="O14" s="753" t="s">
        <v>451</v>
      </c>
      <c r="P14" s="831">
        <v>101775.15763168583</v>
      </c>
      <c r="Q14" s="832">
        <v>3304.5624515838767</v>
      </c>
      <c r="R14" s="832">
        <v>62737.404162633167</v>
      </c>
      <c r="S14" s="832">
        <v>3060.4730449894619</v>
      </c>
      <c r="T14" s="832">
        <v>15339.537578530146</v>
      </c>
      <c r="U14" s="833">
        <v>186217.13486942442</v>
      </c>
      <c r="V14" s="831">
        <v>5837.1297620435907</v>
      </c>
      <c r="W14" s="832">
        <v>16161.708675325184</v>
      </c>
      <c r="X14" s="832">
        <v>12736.182626540245</v>
      </c>
      <c r="Y14" s="833">
        <v>34735.021063908775</v>
      </c>
      <c r="Z14" s="833">
        <v>338229.21442531305</v>
      </c>
      <c r="AA14" s="833">
        <v>9347235.4378503095</v>
      </c>
    </row>
    <row r="15" spans="1:27" ht="12" x14ac:dyDescent="0.2">
      <c r="A15" s="547" t="s">
        <v>200</v>
      </c>
      <c r="B15" s="837">
        <v>33552090.617867284</v>
      </c>
      <c r="C15" s="837">
        <v>19283519.587250844</v>
      </c>
      <c r="D15" s="837">
        <v>8722235.0223681908</v>
      </c>
      <c r="E15" s="837">
        <v>5926189.1793460902</v>
      </c>
      <c r="F15" s="834">
        <v>574104.54822603869</v>
      </c>
      <c r="G15" s="835">
        <v>246540.56636111991</v>
      </c>
      <c r="H15" s="835">
        <v>613563.17337340338</v>
      </c>
      <c r="I15" s="835">
        <v>128491.31888833339</v>
      </c>
      <c r="J15" s="835">
        <v>298187.31791949784</v>
      </c>
      <c r="K15" s="836">
        <v>1860886.9247691205</v>
      </c>
      <c r="L15" s="834">
        <v>3079043.3393187067</v>
      </c>
      <c r="M15" s="835">
        <v>657498.49669774517</v>
      </c>
      <c r="N15" s="836">
        <v>3736541.8360162079</v>
      </c>
      <c r="O15" s="752" t="s">
        <v>200</v>
      </c>
      <c r="P15" s="834">
        <v>1082459.1391333302</v>
      </c>
      <c r="Q15" s="835">
        <v>40652.778567173715</v>
      </c>
      <c r="R15" s="835">
        <v>1849760.5402332447</v>
      </c>
      <c r="S15" s="835">
        <v>34467.650344226378</v>
      </c>
      <c r="T15" s="835">
        <v>143894.80656242263</v>
      </c>
      <c r="U15" s="836">
        <v>3151234.9148396803</v>
      </c>
      <c r="V15" s="834">
        <v>78152.734145227267</v>
      </c>
      <c r="W15" s="835">
        <v>131565.48943110803</v>
      </c>
      <c r="X15" s="835">
        <v>92920.1714536855</v>
      </c>
      <c r="Y15" s="836">
        <v>302638.39503001212</v>
      </c>
      <c r="Z15" s="837">
        <v>3133798.9897528524</v>
      </c>
      <c r="AA15" s="837">
        <v>79669135.467748374</v>
      </c>
    </row>
    <row r="16" spans="1:27" ht="13.5" customHeight="1" x14ac:dyDescent="0.2">
      <c r="A16" s="549" t="s">
        <v>452</v>
      </c>
      <c r="B16" s="838"/>
      <c r="C16" s="838"/>
      <c r="D16" s="838"/>
      <c r="E16" s="838"/>
      <c r="F16" s="850"/>
      <c r="G16" s="851"/>
      <c r="H16" s="851"/>
      <c r="I16" s="851"/>
      <c r="J16" s="851"/>
      <c r="K16" s="852"/>
      <c r="L16" s="850"/>
      <c r="M16" s="851"/>
      <c r="N16" s="852"/>
      <c r="O16" s="549" t="s">
        <v>234</v>
      </c>
      <c r="P16" s="838"/>
      <c r="Q16" s="838"/>
      <c r="R16" s="838"/>
      <c r="S16" s="838"/>
      <c r="T16" s="838"/>
      <c r="U16" s="838"/>
      <c r="V16" s="838"/>
      <c r="W16" s="838"/>
      <c r="X16" s="838"/>
      <c r="Y16" s="838"/>
      <c r="Z16" s="838"/>
      <c r="AA16" s="838"/>
    </row>
    <row r="17" spans="1:27" ht="12.95" customHeight="1" x14ac:dyDescent="0.2">
      <c r="A17" s="547" t="s">
        <v>511</v>
      </c>
      <c r="B17" s="554">
        <v>10931246.05952174</v>
      </c>
      <c r="C17" s="853">
        <v>7421135.6899860026</v>
      </c>
      <c r="D17" s="853">
        <v>45503.110302468747</v>
      </c>
      <c r="E17" s="853">
        <v>390605.57566148869</v>
      </c>
      <c r="F17" s="552">
        <v>198609.88972477269</v>
      </c>
      <c r="G17" s="553">
        <v>64826.456631389607</v>
      </c>
      <c r="H17" s="553">
        <v>164600.6053018489</v>
      </c>
      <c r="I17" s="553">
        <v>45031.030383276709</v>
      </c>
      <c r="J17" s="553">
        <v>95279.906530450418</v>
      </c>
      <c r="K17" s="554">
        <v>568347.88857206062</v>
      </c>
      <c r="L17" s="553">
        <v>299176.30915472581</v>
      </c>
      <c r="M17" s="553">
        <v>56345.221724207273</v>
      </c>
      <c r="N17" s="554">
        <v>355521.53087896714</v>
      </c>
      <c r="O17" s="547" t="s">
        <v>511</v>
      </c>
      <c r="P17" s="552">
        <v>180480.87060159317</v>
      </c>
      <c r="Q17" s="553">
        <v>12746.881545124123</v>
      </c>
      <c r="R17" s="553">
        <v>41335.407442695199</v>
      </c>
      <c r="S17" s="553">
        <v>5013.5446276767716</v>
      </c>
      <c r="T17" s="553">
        <v>8866.6100773346716</v>
      </c>
      <c r="U17" s="839">
        <v>248443.31429445997</v>
      </c>
      <c r="V17" s="553">
        <v>31131.700901758562</v>
      </c>
      <c r="W17" s="553">
        <v>65771.839174942506</v>
      </c>
      <c r="X17" s="553">
        <v>38860.474468700137</v>
      </c>
      <c r="Y17" s="554">
        <v>135764.01454539609</v>
      </c>
      <c r="Z17" s="840">
        <v>967497.49125796289</v>
      </c>
      <c r="AA17" s="554">
        <v>21064064.6749647</v>
      </c>
    </row>
    <row r="18" spans="1:27" ht="12.95" customHeight="1" x14ac:dyDescent="0.2">
      <c r="A18" s="548" t="s">
        <v>449</v>
      </c>
      <c r="B18" s="554">
        <v>10938879.97997527</v>
      </c>
      <c r="C18" s="853">
        <v>5420222.2330794064</v>
      </c>
      <c r="D18" s="853">
        <v>5302.129256267267</v>
      </c>
      <c r="E18" s="853">
        <v>495458.19927821157</v>
      </c>
      <c r="F18" s="552">
        <v>118713.7947131503</v>
      </c>
      <c r="G18" s="553">
        <v>36195.441955295748</v>
      </c>
      <c r="H18" s="553">
        <v>156479.82767328015</v>
      </c>
      <c r="I18" s="553">
        <v>43874.162555031224</v>
      </c>
      <c r="J18" s="553">
        <v>77647.762877139088</v>
      </c>
      <c r="K18" s="554">
        <v>432910.98977394705</v>
      </c>
      <c r="L18" s="553">
        <v>38142.21654855719</v>
      </c>
      <c r="M18" s="553">
        <v>12045.221581097043</v>
      </c>
      <c r="N18" s="554">
        <v>50187.438129654103</v>
      </c>
      <c r="O18" s="548" t="s">
        <v>449</v>
      </c>
      <c r="P18" s="552">
        <v>27584.899514616402</v>
      </c>
      <c r="Q18" s="553">
        <v>5136.8510149510248</v>
      </c>
      <c r="R18" s="553">
        <v>7511.1032466096049</v>
      </c>
      <c r="S18" s="553">
        <v>2876.0794261271521</v>
      </c>
      <c r="T18" s="553">
        <v>2045.0845372697504</v>
      </c>
      <c r="U18" s="839">
        <v>45154.017739573668</v>
      </c>
      <c r="V18" s="553">
        <v>32628.569166186542</v>
      </c>
      <c r="W18" s="553">
        <v>29879.256978989397</v>
      </c>
      <c r="X18" s="553">
        <v>24868.510969057832</v>
      </c>
      <c r="Y18" s="554">
        <v>87376.337114234251</v>
      </c>
      <c r="Z18" s="840">
        <v>591922.88890014356</v>
      </c>
      <c r="AA18" s="554">
        <v>18067414.213255771</v>
      </c>
    </row>
    <row r="19" spans="1:27" ht="12" x14ac:dyDescent="0.2">
      <c r="A19" s="548" t="s">
        <v>512</v>
      </c>
      <c r="B19" s="554">
        <v>142465.22349928692</v>
      </c>
      <c r="C19" s="853">
        <v>72668.364772558096</v>
      </c>
      <c r="D19" s="853">
        <v>82.97301677642109</v>
      </c>
      <c r="E19" s="853">
        <v>6416.9310240176928</v>
      </c>
      <c r="F19" s="552">
        <v>1726.1562450142271</v>
      </c>
      <c r="G19" s="553">
        <v>929.58868070212793</v>
      </c>
      <c r="H19" s="553">
        <v>3478.5571513429463</v>
      </c>
      <c r="I19" s="553">
        <v>405.77354210519115</v>
      </c>
      <c r="J19" s="553">
        <v>2407.6902464402633</v>
      </c>
      <c r="K19" s="554">
        <v>8947.765865604817</v>
      </c>
      <c r="L19" s="553">
        <v>360.52241246779181</v>
      </c>
      <c r="M19" s="553">
        <v>232.71897187343987</v>
      </c>
      <c r="N19" s="554">
        <v>593.24138434123176</v>
      </c>
      <c r="O19" s="548" t="s">
        <v>512</v>
      </c>
      <c r="P19" s="552">
        <v>805.04359508076197</v>
      </c>
      <c r="Q19" s="553">
        <v>137.78795952513047</v>
      </c>
      <c r="R19" s="553">
        <v>42.928800782312933</v>
      </c>
      <c r="S19" s="553">
        <v>127.72501570445894</v>
      </c>
      <c r="T19" s="553">
        <v>12.709118391204321</v>
      </c>
      <c r="U19" s="839">
        <v>1126.1944894838675</v>
      </c>
      <c r="V19" s="553">
        <v>295.76469152802434</v>
      </c>
      <c r="W19" s="553">
        <v>281.09411144814521</v>
      </c>
      <c r="X19" s="553">
        <v>261.37097192754987</v>
      </c>
      <c r="Y19" s="554">
        <v>838.22977490371943</v>
      </c>
      <c r="Z19" s="840">
        <v>11038.103721729303</v>
      </c>
      <c r="AA19" s="554">
        <v>244177.02754872295</v>
      </c>
    </row>
    <row r="20" spans="1:27" ht="12" x14ac:dyDescent="0.2">
      <c r="A20" s="548" t="s">
        <v>526</v>
      </c>
      <c r="B20" s="554">
        <v>104492.29334405091</v>
      </c>
      <c r="C20" s="853">
        <v>71361.11990897324</v>
      </c>
      <c r="D20" s="853">
        <v>126.80109324495812</v>
      </c>
      <c r="E20" s="853">
        <v>3475.3464876055987</v>
      </c>
      <c r="F20" s="552">
        <v>1529.6764241018684</v>
      </c>
      <c r="G20" s="553">
        <v>506.95141857474664</v>
      </c>
      <c r="H20" s="553">
        <v>1422.6680291401437</v>
      </c>
      <c r="I20" s="553">
        <v>375.59245815419996</v>
      </c>
      <c r="J20" s="553">
        <v>873.50503338019587</v>
      </c>
      <c r="K20" s="554">
        <v>4708.3933633511824</v>
      </c>
      <c r="L20" s="553">
        <v>421.09047635993591</v>
      </c>
      <c r="M20" s="553">
        <v>104.98467663156106</v>
      </c>
      <c r="N20" s="554">
        <v>526.07515299149691</v>
      </c>
      <c r="O20" s="548" t="s">
        <v>526</v>
      </c>
      <c r="P20" s="552">
        <v>474.79761869975135</v>
      </c>
      <c r="Q20" s="553">
        <v>153.80098503799883</v>
      </c>
      <c r="R20" s="553">
        <v>187.95670644822772</v>
      </c>
      <c r="S20" s="553">
        <v>33.559012197928048</v>
      </c>
      <c r="T20" s="553">
        <v>53.676608298695328</v>
      </c>
      <c r="U20" s="839">
        <v>903.79093068260124</v>
      </c>
      <c r="V20" s="553">
        <v>263.36935590594572</v>
      </c>
      <c r="W20" s="553">
        <v>271.40772551440472</v>
      </c>
      <c r="X20" s="553">
        <v>500.59086024104442</v>
      </c>
      <c r="Y20" s="554">
        <v>1035.3679416613941</v>
      </c>
      <c r="Z20" s="840">
        <v>8357.7433547395158</v>
      </c>
      <c r="AA20" s="554">
        <v>194986.93157731756</v>
      </c>
    </row>
    <row r="21" spans="1:27" ht="12" x14ac:dyDescent="0.2">
      <c r="A21" s="548" t="s">
        <v>116</v>
      </c>
      <c r="B21" s="554">
        <v>5164671.4802666698</v>
      </c>
      <c r="C21" s="853">
        <v>2463930.6176344245</v>
      </c>
      <c r="D21" s="853">
        <v>3960.4740164527871</v>
      </c>
      <c r="E21" s="853">
        <v>219464.10773645714</v>
      </c>
      <c r="F21" s="552">
        <v>42882.58886757242</v>
      </c>
      <c r="G21" s="553">
        <v>16288.336228932721</v>
      </c>
      <c r="H21" s="553">
        <v>73456.845781055861</v>
      </c>
      <c r="I21" s="553">
        <v>10247.00144679181</v>
      </c>
      <c r="J21" s="553">
        <v>36487.710110214037</v>
      </c>
      <c r="K21" s="554">
        <v>179362.48243456383</v>
      </c>
      <c r="L21" s="553">
        <v>12520.677798728719</v>
      </c>
      <c r="M21" s="553">
        <v>4937.0853033411922</v>
      </c>
      <c r="N21" s="554">
        <v>17457.763102069934</v>
      </c>
      <c r="O21" s="548" t="s">
        <v>513</v>
      </c>
      <c r="P21" s="552">
        <v>6309.407650215453</v>
      </c>
      <c r="Q21" s="553">
        <v>2608.8577356044252</v>
      </c>
      <c r="R21" s="553">
        <v>2808.5325903827511</v>
      </c>
      <c r="S21" s="553">
        <v>750.04270206479896</v>
      </c>
      <c r="T21" s="553">
        <v>700.43509758504194</v>
      </c>
      <c r="U21" s="839">
        <v>13177.275775852491</v>
      </c>
      <c r="V21" s="553">
        <v>4231.768113444854</v>
      </c>
      <c r="W21" s="553">
        <v>9599.0579313961334</v>
      </c>
      <c r="X21" s="553">
        <v>6660.9727005350633</v>
      </c>
      <c r="Y21" s="554">
        <v>20491.798745376123</v>
      </c>
      <c r="Z21" s="840">
        <v>245673.10820154546</v>
      </c>
      <c r="AA21" s="554">
        <v>8328189.1079201158</v>
      </c>
    </row>
    <row r="22" spans="1:27" ht="12" x14ac:dyDescent="0.2">
      <c r="A22" s="548" t="s">
        <v>634</v>
      </c>
      <c r="B22" s="554">
        <v>5646715.006784427</v>
      </c>
      <c r="C22" s="853">
        <v>3068420.6259617424</v>
      </c>
      <c r="D22" s="853">
        <v>6657.3856872618217</v>
      </c>
      <c r="E22" s="853">
        <v>371958.77444493753</v>
      </c>
      <c r="F22" s="552">
        <v>83831.367032438357</v>
      </c>
      <c r="G22" s="553">
        <v>39119.68810497201</v>
      </c>
      <c r="H22" s="553">
        <v>125646.26026910443</v>
      </c>
      <c r="I22" s="553">
        <v>15727.401360119553</v>
      </c>
      <c r="J22" s="553">
        <v>57995.143121878376</v>
      </c>
      <c r="K22" s="554">
        <v>322319.8598885276</v>
      </c>
      <c r="L22" s="553">
        <v>21048.313727982841</v>
      </c>
      <c r="M22" s="553">
        <v>8104.3887026627917</v>
      </c>
      <c r="N22" s="554">
        <v>29152.702430645371</v>
      </c>
      <c r="O22" s="548" t="s">
        <v>634</v>
      </c>
      <c r="P22" s="552">
        <v>26791.784580930005</v>
      </c>
      <c r="Q22" s="553">
        <v>3314.2687777761353</v>
      </c>
      <c r="R22" s="553">
        <v>6882.4495436720017</v>
      </c>
      <c r="S22" s="553">
        <v>1996.3662271221303</v>
      </c>
      <c r="T22" s="553">
        <v>1676.8742909514879</v>
      </c>
      <c r="U22" s="839">
        <v>40661.743420451647</v>
      </c>
      <c r="V22" s="553">
        <v>7875.5619164039126</v>
      </c>
      <c r="W22" s="553">
        <v>21339.519783329888</v>
      </c>
      <c r="X22" s="553">
        <v>15925.001483225378</v>
      </c>
      <c r="Y22" s="554">
        <v>45140.083182958631</v>
      </c>
      <c r="Z22" s="840">
        <v>380836.73854255641</v>
      </c>
      <c r="AA22" s="554">
        <v>9911862.9203354698</v>
      </c>
    </row>
    <row r="23" spans="1:27" ht="12" x14ac:dyDescent="0.2">
      <c r="A23" s="548" t="s">
        <v>450</v>
      </c>
      <c r="B23" s="554">
        <v>974790.18262646894</v>
      </c>
      <c r="C23" s="853">
        <v>699737.51072113542</v>
      </c>
      <c r="D23" s="853">
        <v>2075.488138258509</v>
      </c>
      <c r="E23" s="853">
        <v>54066.72359700378</v>
      </c>
      <c r="F23" s="552">
        <v>19073.102235018716</v>
      </c>
      <c r="G23" s="553">
        <v>10918.954560257684</v>
      </c>
      <c r="H23" s="553">
        <v>36216.860295275321</v>
      </c>
      <c r="I23" s="553">
        <v>4719.3444142807848</v>
      </c>
      <c r="J23" s="553">
        <v>18557.949103518549</v>
      </c>
      <c r="K23" s="554">
        <v>89486.210608346781</v>
      </c>
      <c r="L23" s="553">
        <v>5454.9850482336915</v>
      </c>
      <c r="M23" s="553">
        <v>2537.3383871559545</v>
      </c>
      <c r="N23" s="554">
        <v>7992.3234353896487</v>
      </c>
      <c r="O23" s="548" t="s">
        <v>450</v>
      </c>
      <c r="P23" s="552">
        <v>9864.6029893675041</v>
      </c>
      <c r="Q23" s="553">
        <v>910.32918845544373</v>
      </c>
      <c r="R23" s="553">
        <v>1233.9530035601558</v>
      </c>
      <c r="S23" s="553">
        <v>472.44873768822538</v>
      </c>
      <c r="T23" s="553">
        <v>486.75776493203313</v>
      </c>
      <c r="U23" s="839">
        <v>12968.091684003328</v>
      </c>
      <c r="V23" s="553">
        <v>2038.432154360331</v>
      </c>
      <c r="W23" s="553">
        <v>5177.8111080046374</v>
      </c>
      <c r="X23" s="553">
        <v>3375.8188566850713</v>
      </c>
      <c r="Y23" s="554">
        <v>10592.062119050095</v>
      </c>
      <c r="Z23" s="840">
        <v>90919.744379143653</v>
      </c>
      <c r="AA23" s="554">
        <v>1942628.3373077656</v>
      </c>
    </row>
    <row r="24" spans="1:27" ht="12" x14ac:dyDescent="0.2">
      <c r="A24" s="548" t="s">
        <v>451</v>
      </c>
      <c r="B24" s="554">
        <v>4671924.8241579514</v>
      </c>
      <c r="C24" s="853">
        <v>2368683.1152428174</v>
      </c>
      <c r="D24" s="853">
        <v>4581.8975490033135</v>
      </c>
      <c r="E24" s="853">
        <v>317892.05084793636</v>
      </c>
      <c r="F24" s="552">
        <v>64758.264797421412</v>
      </c>
      <c r="G24" s="553">
        <v>28200.733544714487</v>
      </c>
      <c r="H24" s="553">
        <v>89429.399973831052</v>
      </c>
      <c r="I24" s="553">
        <v>11008.056945838665</v>
      </c>
      <c r="J24" s="553">
        <v>39437.194018360598</v>
      </c>
      <c r="K24" s="554">
        <v>232833.64928016643</v>
      </c>
      <c r="L24" s="553">
        <v>15593.328679749193</v>
      </c>
      <c r="M24" s="553">
        <v>5567.05031550683</v>
      </c>
      <c r="N24" s="554">
        <v>21160.378995255971</v>
      </c>
      <c r="O24" s="548" t="s">
        <v>451</v>
      </c>
      <c r="P24" s="552">
        <v>16927.181591563032</v>
      </c>
      <c r="Q24" s="553">
        <v>2403.9395893206915</v>
      </c>
      <c r="R24" s="553">
        <v>5648.4965401118443</v>
      </c>
      <c r="S24" s="553">
        <v>1523.917489433906</v>
      </c>
      <c r="T24" s="553">
        <v>1190.1165260194555</v>
      </c>
      <c r="U24" s="839">
        <v>27693.651736448552</v>
      </c>
      <c r="V24" s="553">
        <v>5837.1297620435907</v>
      </c>
      <c r="W24" s="553">
        <v>16161.708675325184</v>
      </c>
      <c r="X24" s="553">
        <v>12549.182626540227</v>
      </c>
      <c r="Y24" s="554">
        <v>34548.021063908738</v>
      </c>
      <c r="Z24" s="841">
        <v>289916.99416338437</v>
      </c>
      <c r="AA24" s="554">
        <v>7969234.5830390602</v>
      </c>
    </row>
    <row r="25" spans="1:27" ht="12" x14ac:dyDescent="0.2">
      <c r="A25" s="547" t="s">
        <v>200</v>
      </c>
      <c r="B25" s="848">
        <v>32928470.043429099</v>
      </c>
      <c r="C25" s="849">
        <v>18517738.651305627</v>
      </c>
      <c r="D25" s="849">
        <v>61632.873372471433</v>
      </c>
      <c r="E25" s="849">
        <v>1487378.9346328899</v>
      </c>
      <c r="F25" s="846">
        <v>447293.47300708981</v>
      </c>
      <c r="G25" s="847">
        <v>157866.4630198589</v>
      </c>
      <c r="H25" s="847">
        <v>525084.7642057722</v>
      </c>
      <c r="I25" s="847">
        <v>115660.96174547664</v>
      </c>
      <c r="J25" s="847">
        <v>270691.71791949542</v>
      </c>
      <c r="K25" s="848">
        <v>1516597.3798980571</v>
      </c>
      <c r="L25" s="854">
        <v>371669.130118842</v>
      </c>
      <c r="M25" s="855">
        <v>81769.620959811553</v>
      </c>
      <c r="N25" s="848">
        <v>453438.75107867183</v>
      </c>
      <c r="O25" s="547" t="s">
        <v>200</v>
      </c>
      <c r="P25" s="842">
        <v>242446.8035611402</v>
      </c>
      <c r="Q25" s="843">
        <v>24098.448018018858</v>
      </c>
      <c r="R25" s="843">
        <v>58768.37833058973</v>
      </c>
      <c r="S25" s="843">
        <v>10797.317010893261</v>
      </c>
      <c r="T25" s="843">
        <v>13355.389729830849</v>
      </c>
      <c r="U25" s="844">
        <v>349466.3366505141</v>
      </c>
      <c r="V25" s="842">
        <v>76426.7341452275</v>
      </c>
      <c r="W25" s="843">
        <v>127142.17570561856</v>
      </c>
      <c r="X25" s="843">
        <v>87076.921453686184</v>
      </c>
      <c r="Y25" s="844">
        <v>290645.8313045213</v>
      </c>
      <c r="Z25" s="845">
        <v>2205326.0739779095</v>
      </c>
      <c r="AA25" s="845">
        <v>57810694.876156747</v>
      </c>
    </row>
    <row r="26" spans="1:27" ht="12.95" customHeight="1" x14ac:dyDescent="0.2">
      <c r="A26" s="549" t="s">
        <v>235</v>
      </c>
      <c r="B26" s="838"/>
      <c r="C26" s="838"/>
      <c r="D26" s="838"/>
      <c r="E26" s="838"/>
      <c r="F26" s="850"/>
      <c r="G26" s="851"/>
      <c r="H26" s="851"/>
      <c r="I26" s="851"/>
      <c r="J26" s="851"/>
      <c r="K26" s="852"/>
      <c r="L26" s="850"/>
      <c r="M26" s="851"/>
      <c r="N26" s="852"/>
      <c r="O26" s="549" t="s">
        <v>235</v>
      </c>
      <c r="P26" s="838"/>
      <c r="Q26" s="838"/>
      <c r="R26" s="838"/>
      <c r="S26" s="838"/>
      <c r="T26" s="838"/>
      <c r="U26" s="838"/>
      <c r="V26" s="838"/>
      <c r="W26" s="838"/>
      <c r="X26" s="838"/>
      <c r="Y26" s="838"/>
      <c r="Z26" s="838"/>
      <c r="AA26" s="838"/>
    </row>
    <row r="27" spans="1:27" ht="12" x14ac:dyDescent="0.2">
      <c r="A27" s="547" t="s">
        <v>511</v>
      </c>
      <c r="B27" s="554">
        <v>406154.07589658495</v>
      </c>
      <c r="C27" s="853">
        <v>492060.68922892207</v>
      </c>
      <c r="D27" s="853">
        <v>7906442.7320150025</v>
      </c>
      <c r="E27" s="853">
        <v>1266260.0193668215</v>
      </c>
      <c r="F27" s="552">
        <v>78515.272073998261</v>
      </c>
      <c r="G27" s="553">
        <v>56533.03814968816</v>
      </c>
      <c r="H27" s="553">
        <v>30803.99217542003</v>
      </c>
      <c r="I27" s="553">
        <v>9834.4999999999927</v>
      </c>
      <c r="J27" s="553">
        <v>14234.35</v>
      </c>
      <c r="K27" s="554">
        <v>189921.15239910648</v>
      </c>
      <c r="L27" s="553">
        <v>2164822.2545463862</v>
      </c>
      <c r="M27" s="553">
        <v>464827.61429649859</v>
      </c>
      <c r="N27" s="554">
        <v>2629649.8688429138</v>
      </c>
      <c r="O27" s="547" t="s">
        <v>511</v>
      </c>
      <c r="P27" s="552">
        <v>643048.12709573226</v>
      </c>
      <c r="Q27" s="553">
        <v>12823.738050435224</v>
      </c>
      <c r="R27" s="553">
        <v>1543351.0930634697</v>
      </c>
      <c r="S27" s="553">
        <v>17763.611111111113</v>
      </c>
      <c r="T27" s="553">
        <v>95365.05975633554</v>
      </c>
      <c r="U27" s="839">
        <v>2312351.6290769852</v>
      </c>
      <c r="V27" s="553">
        <v>1062.2499999999998</v>
      </c>
      <c r="W27" s="553">
        <v>4238.2549019607841</v>
      </c>
      <c r="X27" s="553">
        <v>3240.2500000000009</v>
      </c>
      <c r="Y27" s="554">
        <v>8540.7549019607904</v>
      </c>
      <c r="Z27" s="840">
        <v>692618.83197926148</v>
      </c>
      <c r="AA27" s="554">
        <v>15903999.753709793</v>
      </c>
    </row>
    <row r="28" spans="1:27" ht="13.5" customHeight="1" x14ac:dyDescent="0.2">
      <c r="A28" s="548" t="s">
        <v>449</v>
      </c>
      <c r="B28" s="554">
        <v>107222.37143747137</v>
      </c>
      <c r="C28" s="853">
        <v>132219.64149758205</v>
      </c>
      <c r="D28" s="853">
        <v>181638.9173552409</v>
      </c>
      <c r="E28" s="853">
        <v>2221499.0850770306</v>
      </c>
      <c r="F28" s="552">
        <v>23458.742168122946</v>
      </c>
      <c r="G28" s="553">
        <v>16147.080932580933</v>
      </c>
      <c r="H28" s="553">
        <v>35148.865935612375</v>
      </c>
      <c r="I28" s="553">
        <v>1854.4285714285711</v>
      </c>
      <c r="J28" s="553">
        <v>9112.273809523811</v>
      </c>
      <c r="K28" s="554">
        <v>85721.391417268576</v>
      </c>
      <c r="L28" s="553">
        <v>250052.31215305437</v>
      </c>
      <c r="M28" s="553">
        <v>55532.513891598363</v>
      </c>
      <c r="N28" s="554">
        <v>305584.82604465215</v>
      </c>
      <c r="O28" s="548" t="s">
        <v>449</v>
      </c>
      <c r="P28" s="552">
        <v>68005.460837174352</v>
      </c>
      <c r="Q28" s="553">
        <v>1518.5781362007172</v>
      </c>
      <c r="R28" s="553">
        <v>136103.43718401546</v>
      </c>
      <c r="S28" s="553">
        <v>3086.9444444444448</v>
      </c>
      <c r="T28" s="553">
        <v>10122.483836852802</v>
      </c>
      <c r="U28" s="839">
        <v>218836.9044386897</v>
      </c>
      <c r="V28" s="553">
        <v>252.5</v>
      </c>
      <c r="W28" s="553">
        <v>61.68627450980393</v>
      </c>
      <c r="X28" s="553">
        <v>2042</v>
      </c>
      <c r="Y28" s="554">
        <v>2356.1862745098042</v>
      </c>
      <c r="Z28" s="840">
        <v>124646.26912929209</v>
      </c>
      <c r="AA28" s="554">
        <v>3379725.5926716425</v>
      </c>
    </row>
    <row r="29" spans="1:27" ht="12.95" customHeight="1" x14ac:dyDescent="0.2">
      <c r="A29" s="548" t="s">
        <v>512</v>
      </c>
      <c r="B29" s="554">
        <v>6065.8907058616433</v>
      </c>
      <c r="C29" s="853">
        <v>3315</v>
      </c>
      <c r="D29" s="853">
        <v>2438.5661868250268</v>
      </c>
      <c r="E29" s="853">
        <v>14637.473732326755</v>
      </c>
      <c r="F29" s="552" t="s">
        <v>864</v>
      </c>
      <c r="G29" s="599" t="s">
        <v>864</v>
      </c>
      <c r="H29" s="553">
        <v>210.78947368421055</v>
      </c>
      <c r="I29" s="553" t="s">
        <v>864</v>
      </c>
      <c r="J29" s="599" t="s">
        <v>864</v>
      </c>
      <c r="K29" s="554">
        <v>210.78947368421055</v>
      </c>
      <c r="L29" s="553">
        <v>5256.6255530134104</v>
      </c>
      <c r="M29" s="553">
        <v>1419.0854943468228</v>
      </c>
      <c r="N29" s="554">
        <v>6675.7110473602361</v>
      </c>
      <c r="O29" s="548" t="s">
        <v>512</v>
      </c>
      <c r="P29" s="552">
        <v>1863.9311008869845</v>
      </c>
      <c r="Q29" s="553">
        <v>11</v>
      </c>
      <c r="R29" s="553">
        <v>3393.4684087542614</v>
      </c>
      <c r="S29" s="553" t="s">
        <v>864</v>
      </c>
      <c r="T29" s="553">
        <v>312.10805860805857</v>
      </c>
      <c r="U29" s="839">
        <v>5580.5075682493016</v>
      </c>
      <c r="V29" s="553" t="s">
        <v>864</v>
      </c>
      <c r="W29" s="553">
        <v>61.68627450980393</v>
      </c>
      <c r="X29" s="553" t="s">
        <v>864</v>
      </c>
      <c r="Y29" s="554">
        <v>61.68627450980393</v>
      </c>
      <c r="Z29" s="840">
        <v>2058.2680143369175</v>
      </c>
      <c r="AA29" s="554">
        <v>41043.893003153986</v>
      </c>
    </row>
    <row r="30" spans="1:27" ht="12" x14ac:dyDescent="0.2">
      <c r="A30" s="548" t="s">
        <v>526</v>
      </c>
      <c r="B30" s="554">
        <v>1628.2208388848551</v>
      </c>
      <c r="C30" s="853">
        <v>909.68056440987721</v>
      </c>
      <c r="D30" s="853">
        <v>1557.6814118278548</v>
      </c>
      <c r="E30" s="853">
        <v>8239.0513035094082</v>
      </c>
      <c r="F30" s="552">
        <v>281.73633080084687</v>
      </c>
      <c r="G30" s="599" t="s">
        <v>864</v>
      </c>
      <c r="H30" s="553" t="s">
        <v>864</v>
      </c>
      <c r="I30" s="553" t="s">
        <v>864</v>
      </c>
      <c r="J30" s="599" t="s">
        <v>864</v>
      </c>
      <c r="K30" s="554">
        <v>281.73633080084687</v>
      </c>
      <c r="L30" s="553">
        <v>4893.999078127481</v>
      </c>
      <c r="M30" s="553">
        <v>1161.0672525690516</v>
      </c>
      <c r="N30" s="554">
        <v>6055.0663306965334</v>
      </c>
      <c r="O30" s="548" t="s">
        <v>526</v>
      </c>
      <c r="P30" s="552">
        <v>846.90784309441801</v>
      </c>
      <c r="Q30" s="553">
        <v>11</v>
      </c>
      <c r="R30" s="553">
        <v>4120.5920834060371</v>
      </c>
      <c r="S30" s="553">
        <v>25</v>
      </c>
      <c r="T30" s="553" t="s">
        <v>864</v>
      </c>
      <c r="U30" s="839">
        <v>5003.4999265004599</v>
      </c>
      <c r="V30" s="553" t="s">
        <v>864</v>
      </c>
      <c r="W30" s="553" t="s">
        <v>864</v>
      </c>
      <c r="X30" s="553" t="s">
        <v>864</v>
      </c>
      <c r="Y30" s="554" t="s">
        <v>864</v>
      </c>
      <c r="Z30" s="840">
        <v>2482.8750330667917</v>
      </c>
      <c r="AA30" s="554">
        <v>26157.811739696637</v>
      </c>
    </row>
    <row r="31" spans="1:27" ht="12" x14ac:dyDescent="0.2">
      <c r="A31" s="548" t="s">
        <v>116</v>
      </c>
      <c r="B31" s="554">
        <v>53918.165361145737</v>
      </c>
      <c r="C31" s="853">
        <v>71067.242652395769</v>
      </c>
      <c r="D31" s="853">
        <v>52214.698120917667</v>
      </c>
      <c r="E31" s="853">
        <v>390801.2346235491</v>
      </c>
      <c r="F31" s="552">
        <v>4218.0305550591065</v>
      </c>
      <c r="G31" s="553">
        <v>3476.8897386397384</v>
      </c>
      <c r="H31" s="553">
        <v>10621.02620356939</v>
      </c>
      <c r="I31" s="553">
        <v>826.42857142857133</v>
      </c>
      <c r="J31" s="553">
        <v>881.40000000000009</v>
      </c>
      <c r="K31" s="554">
        <v>20023.775068696807</v>
      </c>
      <c r="L31" s="553">
        <v>98249.160641609109</v>
      </c>
      <c r="M31" s="553">
        <v>17390.602391103886</v>
      </c>
      <c r="N31" s="554">
        <v>115639.76303271313</v>
      </c>
      <c r="O31" s="548" t="s">
        <v>513</v>
      </c>
      <c r="P31" s="552">
        <v>8376.4825543986517</v>
      </c>
      <c r="Q31" s="553">
        <v>404.59784946236556</v>
      </c>
      <c r="R31" s="553">
        <v>22860.82508573751</v>
      </c>
      <c r="S31" s="553">
        <v>748.55555555555554</v>
      </c>
      <c r="T31" s="553">
        <v>1909.6636363636367</v>
      </c>
      <c r="U31" s="839">
        <v>34300.124681517707</v>
      </c>
      <c r="V31" s="553">
        <v>411.25</v>
      </c>
      <c r="W31" s="553">
        <v>61.68627450980393</v>
      </c>
      <c r="X31" s="553">
        <v>187</v>
      </c>
      <c r="Y31" s="554">
        <v>659.93627450980398</v>
      </c>
      <c r="Z31" s="840">
        <v>25536.614541672152</v>
      </c>
      <c r="AA31" s="554">
        <v>764161.55435710598</v>
      </c>
    </row>
    <row r="32" spans="1:27" ht="12" x14ac:dyDescent="0.2">
      <c r="A32" s="548" t="s">
        <v>634</v>
      </c>
      <c r="B32" s="554">
        <v>48631.850223677691</v>
      </c>
      <c r="C32" s="853">
        <v>66208.682007686541</v>
      </c>
      <c r="D32" s="853">
        <v>516309.55390562181</v>
      </c>
      <c r="E32" s="853">
        <v>537373.38061170676</v>
      </c>
      <c r="F32" s="552">
        <v>20337.294090898125</v>
      </c>
      <c r="G32" s="553">
        <v>12517.094520344526</v>
      </c>
      <c r="H32" s="553">
        <v>11693.735379275009</v>
      </c>
      <c r="I32" s="553">
        <v>315</v>
      </c>
      <c r="J32" s="553">
        <v>3267.5761904761903</v>
      </c>
      <c r="K32" s="554">
        <v>48130.700180993845</v>
      </c>
      <c r="L32" s="553">
        <v>184099.85722873028</v>
      </c>
      <c r="M32" s="553">
        <v>35397.992411791034</v>
      </c>
      <c r="N32" s="554">
        <v>219497.84964052084</v>
      </c>
      <c r="O32" s="548" t="s">
        <v>634</v>
      </c>
      <c r="P32" s="552">
        <v>117871.42614086508</v>
      </c>
      <c r="Q32" s="553">
        <v>1785.4165130568356</v>
      </c>
      <c r="R32" s="553">
        <v>81162.746077291187</v>
      </c>
      <c r="S32" s="553">
        <v>2046.2222222222217</v>
      </c>
      <c r="T32" s="553">
        <v>22830.101544432582</v>
      </c>
      <c r="U32" s="839">
        <v>225695.91249786882</v>
      </c>
      <c r="V32" s="553" t="s">
        <v>864</v>
      </c>
      <c r="W32" s="553" t="s">
        <v>864</v>
      </c>
      <c r="X32" s="553">
        <v>374</v>
      </c>
      <c r="Y32" s="554">
        <v>374</v>
      </c>
      <c r="Z32" s="840">
        <v>81130.057077530248</v>
      </c>
      <c r="AA32" s="554">
        <v>1743351.9861455278</v>
      </c>
    </row>
    <row r="33" spans="1:27" ht="12" x14ac:dyDescent="0.2">
      <c r="A33" s="548" t="s">
        <v>450</v>
      </c>
      <c r="B33" s="554">
        <v>15543.206466369562</v>
      </c>
      <c r="C33" s="853">
        <v>18397.08230753705</v>
      </c>
      <c r="D33" s="853">
        <v>87493.236984098825</v>
      </c>
      <c r="E33" s="853">
        <v>68163.43309113491</v>
      </c>
      <c r="F33" s="552">
        <v>7928.7029020795326</v>
      </c>
      <c r="G33" s="553">
        <v>7989.59649044649</v>
      </c>
      <c r="H33" s="553">
        <v>4192.7825394935307</v>
      </c>
      <c r="I33" s="553">
        <v>99.000000000000014</v>
      </c>
      <c r="J33" s="553">
        <v>797.39285714285722</v>
      </c>
      <c r="K33" s="554">
        <v>21007.474789162421</v>
      </c>
      <c r="L33" s="553">
        <v>47064.640626744898</v>
      </c>
      <c r="M33" s="553">
        <v>7504.7908702758623</v>
      </c>
      <c r="N33" s="554">
        <v>54569.431497020865</v>
      </c>
      <c r="O33" s="548" t="s">
        <v>450</v>
      </c>
      <c r="P33" s="552">
        <v>33023.450100743546</v>
      </c>
      <c r="Q33" s="553">
        <v>884.79365079365061</v>
      </c>
      <c r="R33" s="553">
        <v>24073.838454769764</v>
      </c>
      <c r="S33" s="553">
        <v>509.66666666666657</v>
      </c>
      <c r="T33" s="553">
        <v>8680.6804919218703</v>
      </c>
      <c r="U33" s="839">
        <v>67172.429364895404</v>
      </c>
      <c r="V33" s="553" t="s">
        <v>864</v>
      </c>
      <c r="W33" s="553" t="s">
        <v>864</v>
      </c>
      <c r="X33" s="553">
        <v>187</v>
      </c>
      <c r="Y33" s="554">
        <v>187</v>
      </c>
      <c r="Z33" s="840">
        <v>32817.836815641836</v>
      </c>
      <c r="AA33" s="554">
        <v>365351.13131585857</v>
      </c>
    </row>
    <row r="34" spans="1:27" ht="12" x14ac:dyDescent="0.2">
      <c r="A34" s="548" t="s">
        <v>451</v>
      </c>
      <c r="B34" s="554">
        <v>33088.643757308142</v>
      </c>
      <c r="C34" s="853">
        <v>47811.599700149513</v>
      </c>
      <c r="D34" s="853">
        <v>428816.31692151877</v>
      </c>
      <c r="E34" s="853">
        <v>469209.94752057211</v>
      </c>
      <c r="F34" s="552">
        <v>12408.591188818593</v>
      </c>
      <c r="G34" s="553">
        <v>4527.4980298980299</v>
      </c>
      <c r="H34" s="553">
        <v>7500.9528397814802</v>
      </c>
      <c r="I34" s="553">
        <v>216</v>
      </c>
      <c r="J34" s="553">
        <v>2470.1833333333329</v>
      </c>
      <c r="K34" s="554">
        <v>27123.225391831442</v>
      </c>
      <c r="L34" s="553">
        <v>137035.21660198443</v>
      </c>
      <c r="M34" s="553">
        <v>27893.20154151518</v>
      </c>
      <c r="N34" s="554">
        <v>164928.41814349921</v>
      </c>
      <c r="O34" s="548" t="s">
        <v>451</v>
      </c>
      <c r="P34" s="552">
        <v>84847.976040120615</v>
      </c>
      <c r="Q34" s="553">
        <v>900.62286226318497</v>
      </c>
      <c r="R34" s="553">
        <v>57088.907622521328</v>
      </c>
      <c r="S34" s="553">
        <v>1536.5555555555557</v>
      </c>
      <c r="T34" s="553">
        <v>14149.421052510708</v>
      </c>
      <c r="U34" s="839">
        <v>158523.48313297238</v>
      </c>
      <c r="V34" s="599" t="s">
        <v>864</v>
      </c>
      <c r="W34" s="553" t="s">
        <v>864</v>
      </c>
      <c r="X34" s="553">
        <v>187</v>
      </c>
      <c r="Y34" s="554">
        <v>187</v>
      </c>
      <c r="Z34" s="841">
        <v>48312.220261888404</v>
      </c>
      <c r="AA34" s="554">
        <v>1378000.8548296674</v>
      </c>
    </row>
    <row r="35" spans="1:27" ht="12" x14ac:dyDescent="0.2">
      <c r="A35" s="550" t="s">
        <v>200</v>
      </c>
      <c r="B35" s="848">
        <v>623620.57446362486</v>
      </c>
      <c r="C35" s="849">
        <v>765780.93595099624</v>
      </c>
      <c r="D35" s="849">
        <v>8660602.1489958987</v>
      </c>
      <c r="E35" s="849">
        <v>4438810.2447150461</v>
      </c>
      <c r="F35" s="846">
        <v>126811.07521887936</v>
      </c>
      <c r="G35" s="847">
        <v>88674.103341253358</v>
      </c>
      <c r="H35" s="847">
        <v>88478.409167561025</v>
      </c>
      <c r="I35" s="847">
        <v>12830.357142857141</v>
      </c>
      <c r="J35" s="847">
        <v>27495.600000000006</v>
      </c>
      <c r="K35" s="848">
        <v>344289.54487055069</v>
      </c>
      <c r="L35" s="854">
        <v>2707374.2092009</v>
      </c>
      <c r="M35" s="855">
        <v>575728.87573790771</v>
      </c>
      <c r="N35" s="848">
        <v>3283103.084938861</v>
      </c>
      <c r="O35" s="550" t="s">
        <v>200</v>
      </c>
      <c r="P35" s="846">
        <v>840012.33557215182</v>
      </c>
      <c r="Q35" s="847">
        <v>16554.330549155136</v>
      </c>
      <c r="R35" s="847">
        <v>1790992.1619026605</v>
      </c>
      <c r="S35" s="847">
        <v>23670.333333333347</v>
      </c>
      <c r="T35" s="847">
        <v>130539.41683259254</v>
      </c>
      <c r="U35" s="848">
        <v>2801768.5781897977</v>
      </c>
      <c r="V35" s="846">
        <v>1726</v>
      </c>
      <c r="W35" s="847">
        <v>4423.313725490194</v>
      </c>
      <c r="X35" s="847">
        <v>5843.2500000000027</v>
      </c>
      <c r="Y35" s="848">
        <v>11992.563725490198</v>
      </c>
      <c r="Z35" s="849">
        <v>928472.91577516054</v>
      </c>
      <c r="AA35" s="849">
        <v>21858440.591629233</v>
      </c>
    </row>
    <row r="36" spans="1:27" s="732" customFormat="1" ht="13.5" customHeight="1" x14ac:dyDescent="0.2">
      <c r="A36" s="617"/>
      <c r="B36" s="751"/>
      <c r="C36" s="751"/>
      <c r="D36" s="751"/>
      <c r="E36" s="751"/>
      <c r="F36" s="751"/>
      <c r="G36" s="751"/>
      <c r="H36" s="751"/>
      <c r="I36" s="751"/>
      <c r="J36" s="751"/>
      <c r="K36" s="751"/>
      <c r="L36" s="751"/>
      <c r="M36" s="751"/>
      <c r="N36" s="751"/>
      <c r="O36" s="551"/>
      <c r="P36" s="751"/>
      <c r="Q36" s="751"/>
      <c r="R36" s="751"/>
      <c r="S36" s="751"/>
      <c r="T36" s="751"/>
      <c r="U36" s="751"/>
      <c r="V36" s="751"/>
      <c r="W36" s="751"/>
      <c r="X36" s="751"/>
      <c r="Y36" s="751"/>
      <c r="Z36" s="751"/>
      <c r="AA36" s="751"/>
    </row>
    <row r="37" spans="1:27" s="540" customFormat="1" ht="12" x14ac:dyDescent="0.2">
      <c r="A37" s="551" t="s">
        <v>788</v>
      </c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551" t="s">
        <v>788</v>
      </c>
      <c r="P37" s="206"/>
      <c r="Q37" s="206"/>
      <c r="R37" s="206"/>
      <c r="S37" s="206"/>
      <c r="T37" s="206"/>
      <c r="U37" s="546"/>
      <c r="V37" s="206"/>
      <c r="W37" s="206"/>
      <c r="X37" s="206"/>
      <c r="Y37" s="206"/>
      <c r="Z37" s="26"/>
      <c r="AA37" s="206"/>
    </row>
    <row r="38" spans="1:27" s="540" customFormat="1" ht="12" x14ac:dyDescent="0.2">
      <c r="A38" s="551" t="s">
        <v>641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551" t="s">
        <v>641</v>
      </c>
      <c r="P38" s="206"/>
      <c r="Q38" s="206"/>
      <c r="R38" s="206"/>
      <c r="S38" s="206"/>
      <c r="T38" s="206"/>
      <c r="U38" s="546"/>
      <c r="V38" s="206"/>
      <c r="W38" s="206"/>
      <c r="X38" s="206"/>
      <c r="Y38" s="206"/>
      <c r="Z38" s="26"/>
      <c r="AA38" s="206"/>
    </row>
  </sheetData>
  <sheetProtection formatCells="0" formatColumns="0" formatRows="0" insertColumns="0" insertRows="0" insertHyperlinks="0" deleteColumns="0" deleteRows="0" sort="0" autoFilter="0" pivotTables="0"/>
  <mergeCells count="30">
    <mergeCell ref="Z5:Z6"/>
    <mergeCell ref="W5:W6"/>
    <mergeCell ref="X5:X6"/>
    <mergeCell ref="O2:AA2"/>
    <mergeCell ref="K5:K6"/>
    <mergeCell ref="O5:O6"/>
    <mergeCell ref="P5:P6"/>
    <mergeCell ref="AA5:AA6"/>
    <mergeCell ref="T5:T6"/>
    <mergeCell ref="U5:U6"/>
    <mergeCell ref="V5:V6"/>
    <mergeCell ref="Q5:Q6"/>
    <mergeCell ref="R5:R6"/>
    <mergeCell ref="S5:S6"/>
    <mergeCell ref="Y5:Y6"/>
    <mergeCell ref="A1:N1"/>
    <mergeCell ref="A2:N2"/>
    <mergeCell ref="F5:F6"/>
    <mergeCell ref="G5:G6"/>
    <mergeCell ref="H5:H6"/>
    <mergeCell ref="I5:I6"/>
    <mergeCell ref="J5:J6"/>
    <mergeCell ref="A5:A6"/>
    <mergeCell ref="B5:B6"/>
    <mergeCell ref="C5:C6"/>
    <mergeCell ref="D5:D6"/>
    <mergeCell ref="E5:E6"/>
    <mergeCell ref="L5:L6"/>
    <mergeCell ref="M5:M6"/>
    <mergeCell ref="N5:N6"/>
  </mergeCells>
  <phoneticPr fontId="37" type="noConversion"/>
  <printOptions horizontalCentered="1"/>
  <pageMargins left="0.25" right="0.25" top="0.25" bottom="0.5" header="0.3" footer="0.3"/>
  <pageSetup scale="94"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B57"/>
  <sheetViews>
    <sheetView showGridLines="0" zoomScaleNormal="100" workbookViewId="0">
      <selection activeCell="J43" sqref="J43"/>
    </sheetView>
  </sheetViews>
  <sheetFormatPr defaultColWidth="9.140625" defaultRowHeight="12.75" x14ac:dyDescent="0.2"/>
  <cols>
    <col min="1" max="1" width="15.42578125" style="563" customWidth="1"/>
    <col min="2" max="10" width="9.7109375" style="563" customWidth="1"/>
    <col min="11" max="11" width="10.7109375" style="563" customWidth="1"/>
    <col min="12" max="13" width="9.7109375" style="563" customWidth="1"/>
    <col min="14" max="14" width="10.7109375" style="563" customWidth="1"/>
    <col min="15" max="15" width="15.42578125" style="563" customWidth="1"/>
    <col min="16" max="20" width="9.7109375" style="563" customWidth="1"/>
    <col min="21" max="21" width="10.7109375" style="563" customWidth="1"/>
    <col min="22" max="24" width="9.7109375" style="563" customWidth="1"/>
    <col min="25" max="25" width="11.7109375" style="563" customWidth="1"/>
    <col min="26" max="26" width="9.7109375" style="563" customWidth="1"/>
    <col min="27" max="27" width="12.7109375" style="563" customWidth="1"/>
    <col min="28" max="28" width="9.140625" style="563"/>
    <col min="29" max="16384" width="9.140625" style="334"/>
  </cols>
  <sheetData>
    <row r="1" spans="1:28" s="340" customFormat="1" ht="15.75" customHeight="1" x14ac:dyDescent="0.25">
      <c r="A1" s="1491" t="str">
        <f>CONCATENATE('List of Tables'!A79,":  ",'List of Tables'!C79)</f>
        <v>TABLE 66:  Visitor Days Growth by Island and MMA 2016 vs. 2015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556" t="str">
        <f>CONCATENATE(A1," (continued)")</f>
        <v>TABLE 66:  Visitor Days Growth by Island and MMA 2016 vs. 2015 (continued)</v>
      </c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7"/>
    </row>
    <row r="2" spans="1:28" ht="15.75" x14ac:dyDescent="0.2">
      <c r="A2" s="1490" t="s">
        <v>616</v>
      </c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  <c r="M2" s="1490"/>
      <c r="N2" s="1490"/>
      <c r="O2" s="1490" t="str">
        <f>+A2</f>
        <v>(Arrivals by air)</v>
      </c>
      <c r="P2" s="1490"/>
      <c r="Q2" s="1490"/>
      <c r="R2" s="1490"/>
      <c r="S2" s="1490"/>
      <c r="T2" s="1490"/>
      <c r="U2" s="1490">
        <v>2014</v>
      </c>
      <c r="V2" s="1490"/>
      <c r="W2" s="1490"/>
      <c r="X2" s="1490"/>
      <c r="Y2" s="1490"/>
      <c r="Z2" s="1490"/>
      <c r="AA2" s="1490"/>
      <c r="AB2" s="558"/>
    </row>
    <row r="3" spans="1:28" x14ac:dyDescent="0.2">
      <c r="A3" s="559"/>
      <c r="B3" s="559"/>
      <c r="C3" s="559"/>
      <c r="D3" s="560"/>
      <c r="E3" s="560"/>
      <c r="F3" s="561"/>
      <c r="G3" s="560"/>
      <c r="H3" s="560"/>
      <c r="I3" s="560"/>
      <c r="J3" s="560"/>
      <c r="K3" s="560"/>
      <c r="L3" s="560"/>
      <c r="M3" s="560"/>
      <c r="N3" s="560"/>
      <c r="O3" s="559"/>
      <c r="P3" s="560"/>
      <c r="Q3" s="560"/>
      <c r="R3" s="560"/>
      <c r="S3" s="561"/>
      <c r="T3" s="560"/>
      <c r="U3" s="560"/>
      <c r="V3" s="560"/>
      <c r="W3" s="560"/>
      <c r="X3" s="560"/>
      <c r="Y3" s="560"/>
      <c r="Z3" s="560"/>
      <c r="AA3" s="562"/>
    </row>
    <row r="4" spans="1:28" ht="24" customHeight="1" x14ac:dyDescent="0.2">
      <c r="A4" s="193" t="s">
        <v>435</v>
      </c>
      <c r="B4" s="194" t="s">
        <v>431</v>
      </c>
      <c r="C4" s="194" t="s">
        <v>432</v>
      </c>
      <c r="D4" s="195" t="s">
        <v>342</v>
      </c>
      <c r="E4" s="195" t="s">
        <v>347</v>
      </c>
      <c r="F4" s="196" t="s">
        <v>344</v>
      </c>
      <c r="G4" s="197"/>
      <c r="H4" s="197"/>
      <c r="I4" s="197"/>
      <c r="J4" s="197"/>
      <c r="K4" s="198"/>
      <c r="L4" s="196" t="s">
        <v>345</v>
      </c>
      <c r="M4" s="197"/>
      <c r="N4" s="198"/>
      <c r="O4" s="193" t="s">
        <v>435</v>
      </c>
      <c r="P4" s="109" t="s">
        <v>343</v>
      </c>
      <c r="Q4" s="199"/>
      <c r="R4" s="110"/>
      <c r="S4" s="110"/>
      <c r="T4" s="110"/>
      <c r="U4" s="111"/>
      <c r="V4" s="110" t="s">
        <v>346</v>
      </c>
      <c r="W4" s="199"/>
      <c r="X4" s="110"/>
      <c r="Y4" s="111"/>
      <c r="Z4" s="195" t="s">
        <v>348</v>
      </c>
      <c r="AA4" s="200" t="s">
        <v>245</v>
      </c>
      <c r="AB4" s="829"/>
    </row>
    <row r="5" spans="1:28" ht="12" customHeight="1" x14ac:dyDescent="0.2">
      <c r="A5" s="1483" t="s">
        <v>245</v>
      </c>
      <c r="B5" s="1484" t="s">
        <v>358</v>
      </c>
      <c r="C5" s="1486" t="s">
        <v>352</v>
      </c>
      <c r="D5" s="1486" t="s">
        <v>301</v>
      </c>
      <c r="E5" s="1486" t="s">
        <v>311</v>
      </c>
      <c r="F5" s="1478" t="s">
        <v>195</v>
      </c>
      <c r="G5" s="1480" t="s">
        <v>308</v>
      </c>
      <c r="H5" s="1480" t="s">
        <v>307</v>
      </c>
      <c r="I5" s="1480" t="s">
        <v>309</v>
      </c>
      <c r="J5" s="1482" t="s">
        <v>353</v>
      </c>
      <c r="K5" s="1484" t="s">
        <v>857</v>
      </c>
      <c r="L5" s="1478" t="s">
        <v>570</v>
      </c>
      <c r="M5" s="1482" t="s">
        <v>196</v>
      </c>
      <c r="N5" s="1484" t="s">
        <v>858</v>
      </c>
      <c r="O5" s="1483" t="s">
        <v>245</v>
      </c>
      <c r="P5" s="1489" t="s">
        <v>299</v>
      </c>
      <c r="Q5" s="1482" t="s">
        <v>197</v>
      </c>
      <c r="R5" s="1480" t="s">
        <v>302</v>
      </c>
      <c r="S5" s="1482" t="s">
        <v>355</v>
      </c>
      <c r="T5" s="1480" t="s">
        <v>304</v>
      </c>
      <c r="U5" s="1484" t="s">
        <v>859</v>
      </c>
      <c r="V5" s="1478" t="s">
        <v>354</v>
      </c>
      <c r="W5" s="1482" t="s">
        <v>237</v>
      </c>
      <c r="X5" s="1482" t="s">
        <v>238</v>
      </c>
      <c r="Y5" s="1482" t="s">
        <v>860</v>
      </c>
      <c r="Z5" s="1488" t="s">
        <v>298</v>
      </c>
      <c r="AA5" s="1401" t="s">
        <v>363</v>
      </c>
      <c r="AB5" s="564"/>
    </row>
    <row r="6" spans="1:28" ht="12" customHeight="1" x14ac:dyDescent="0.2">
      <c r="A6" s="1468"/>
      <c r="B6" s="1485" t="s">
        <v>240</v>
      </c>
      <c r="C6" s="1487" t="s">
        <v>239</v>
      </c>
      <c r="D6" s="1487"/>
      <c r="E6" s="1487"/>
      <c r="F6" s="1479" t="s">
        <v>306</v>
      </c>
      <c r="G6" s="1481"/>
      <c r="H6" s="1481"/>
      <c r="I6" s="1481"/>
      <c r="J6" s="1431" t="s">
        <v>305</v>
      </c>
      <c r="K6" s="1484"/>
      <c r="L6" s="1479"/>
      <c r="M6" s="1431" t="s">
        <v>310</v>
      </c>
      <c r="N6" s="1485" t="s">
        <v>345</v>
      </c>
      <c r="O6" s="1468"/>
      <c r="P6" s="1436" t="s">
        <v>299</v>
      </c>
      <c r="Q6" s="1431" t="s">
        <v>300</v>
      </c>
      <c r="R6" s="1481" t="s">
        <v>302</v>
      </c>
      <c r="S6" s="1431" t="s">
        <v>303</v>
      </c>
      <c r="T6" s="1481" t="s">
        <v>304</v>
      </c>
      <c r="U6" s="1485"/>
      <c r="V6" s="1479"/>
      <c r="W6" s="1431" t="s">
        <v>237</v>
      </c>
      <c r="X6" s="1431" t="s">
        <v>238</v>
      </c>
      <c r="Y6" s="1431" t="s">
        <v>351</v>
      </c>
      <c r="Z6" s="1468"/>
      <c r="AA6" s="1486"/>
      <c r="AB6" s="564"/>
    </row>
    <row r="7" spans="1:28" ht="12" x14ac:dyDescent="0.2">
      <c r="A7" s="565" t="s">
        <v>511</v>
      </c>
      <c r="B7" s="754">
        <v>2.0532549304882686E-2</v>
      </c>
      <c r="C7" s="754">
        <v>2.8644269492180019E-2</v>
      </c>
      <c r="D7" s="754">
        <v>6.8979516242209105E-3</v>
      </c>
      <c r="E7" s="754">
        <v>-0.11909416038075094</v>
      </c>
      <c r="F7" s="754">
        <v>9.5673580294346472E-3</v>
      </c>
      <c r="G7" s="754">
        <v>-0.13585244532235186</v>
      </c>
      <c r="H7" s="754">
        <v>-0.13605867403989957</v>
      </c>
      <c r="I7" s="754">
        <v>-7.002322805071759E-2</v>
      </c>
      <c r="J7" s="754">
        <v>-3.9741994767317212E-2</v>
      </c>
      <c r="K7" s="754">
        <v>-6.8647224794896933E-2</v>
      </c>
      <c r="L7" s="754">
        <v>-6.0584235070175185E-2</v>
      </c>
      <c r="M7" s="754">
        <v>7.5488134677466512E-2</v>
      </c>
      <c r="N7" s="754">
        <v>-3.9364724886099212E-2</v>
      </c>
      <c r="O7" s="755" t="s">
        <v>511</v>
      </c>
      <c r="P7" s="754">
        <v>-1.9935983736136809E-2</v>
      </c>
      <c r="Q7" s="754">
        <v>0.23264455180643773</v>
      </c>
      <c r="R7" s="754">
        <v>0.38480640942265376</v>
      </c>
      <c r="S7" s="754">
        <v>-2.0240714859071529E-2</v>
      </c>
      <c r="T7" s="754">
        <v>5.119015685467021E-3</v>
      </c>
      <c r="U7" s="754">
        <v>0.20094769458739514</v>
      </c>
      <c r="V7" s="754">
        <v>0.1569514723110228</v>
      </c>
      <c r="W7" s="754">
        <v>-0.24612916580418664</v>
      </c>
      <c r="X7" s="754">
        <v>-9.8393060548847333E-2</v>
      </c>
      <c r="Y7" s="754">
        <v>-0.13790891080597867</v>
      </c>
      <c r="Z7" s="754">
        <v>2.5603538438817797E-2</v>
      </c>
      <c r="AA7" s="754">
        <v>1.5034420255589875E-2</v>
      </c>
      <c r="AB7" s="567"/>
    </row>
    <row r="8" spans="1:28" ht="12" x14ac:dyDescent="0.2">
      <c r="A8" s="568" t="s">
        <v>449</v>
      </c>
      <c r="B8" s="754">
        <v>4.6208135511522697E-2</v>
      </c>
      <c r="C8" s="754">
        <v>4.5772189157021748E-2</v>
      </c>
      <c r="D8" s="754">
        <v>-0.11502721650030834</v>
      </c>
      <c r="E8" s="754">
        <v>-6.1330798521923913E-2</v>
      </c>
      <c r="F8" s="754">
        <v>7.8419590310263576E-2</v>
      </c>
      <c r="G8" s="754">
        <v>-1.2504366996189953E-3</v>
      </c>
      <c r="H8" s="754">
        <v>0.12565756360442903</v>
      </c>
      <c r="I8" s="754">
        <v>2.6241773498273835E-2</v>
      </c>
      <c r="J8" s="754">
        <v>9.8379024169209073E-2</v>
      </c>
      <c r="K8" s="754">
        <v>8.4941969038025089E-2</v>
      </c>
      <c r="L8" s="754">
        <v>5.9598066371782776E-2</v>
      </c>
      <c r="M8" s="754">
        <v>5.0330019040615293E-2</v>
      </c>
      <c r="N8" s="754">
        <v>5.7825069917281091E-2</v>
      </c>
      <c r="O8" s="756" t="s">
        <v>449</v>
      </c>
      <c r="P8" s="754">
        <v>4.0360035444704012E-2</v>
      </c>
      <c r="Q8" s="754">
        <v>-3.3061976848596242E-2</v>
      </c>
      <c r="R8" s="754">
        <v>0.25584659455254877</v>
      </c>
      <c r="S8" s="754">
        <v>-0.26485603956131032</v>
      </c>
      <c r="T8" s="754">
        <v>-0.17622477316284413</v>
      </c>
      <c r="U8" s="754">
        <v>0.11858847779394055</v>
      </c>
      <c r="V8" s="754">
        <v>0.30593921678091984</v>
      </c>
      <c r="W8" s="754">
        <v>-0.12352089713727032</v>
      </c>
      <c r="X8" s="754">
        <v>0.10966921729432721</v>
      </c>
      <c r="Y8" s="754">
        <v>7.3490280885675663E-2</v>
      </c>
      <c r="Z8" s="754">
        <v>3.7205626530279368E-2</v>
      </c>
      <c r="AA8" s="754">
        <v>3.1203113549249872E-2</v>
      </c>
      <c r="AB8" s="567"/>
    </row>
    <row r="9" spans="1:28" ht="12" x14ac:dyDescent="0.2">
      <c r="A9" s="568" t="s">
        <v>512</v>
      </c>
      <c r="B9" s="754">
        <v>1.8027555225983205E-2</v>
      </c>
      <c r="C9" s="754">
        <v>-5.1689085854717876E-2</v>
      </c>
      <c r="D9" s="754">
        <v>-0.30505689919104395</v>
      </c>
      <c r="E9" s="754">
        <v>-9.4768425006424462E-2</v>
      </c>
      <c r="F9" s="754">
        <v>-0.25101063316395089</v>
      </c>
      <c r="G9" s="754">
        <v>-0.19239056875168514</v>
      </c>
      <c r="H9" s="754">
        <v>-6.6498083910818462E-2</v>
      </c>
      <c r="I9" s="754">
        <v>-0.11392908936202306</v>
      </c>
      <c r="J9" s="754">
        <v>0.5690774513574115</v>
      </c>
      <c r="K9" s="754">
        <v>-2.571167104213079E-2</v>
      </c>
      <c r="L9" s="754">
        <v>0.15968395005730907</v>
      </c>
      <c r="M9" s="754">
        <v>-0.18017549332918681</v>
      </c>
      <c r="N9" s="754">
        <v>5.9843402250346678E-2</v>
      </c>
      <c r="O9" s="756" t="s">
        <v>512</v>
      </c>
      <c r="P9" s="754">
        <v>-0.25299413743108012</v>
      </c>
      <c r="Q9" s="754">
        <v>-0.43240112929421259</v>
      </c>
      <c r="R9" s="754">
        <v>4.5370998057190315</v>
      </c>
      <c r="S9" s="754">
        <v>5.5233196534425266E-2</v>
      </c>
      <c r="T9" s="754">
        <v>1.3498240360872464</v>
      </c>
      <c r="U9" s="754">
        <v>0.42244372136252939</v>
      </c>
      <c r="V9" s="754">
        <v>-0.61574600251809453</v>
      </c>
      <c r="W9" s="754">
        <v>-0.48838364825975189</v>
      </c>
      <c r="X9" s="754">
        <v>-0.10425885893964204</v>
      </c>
      <c r="Y9" s="754">
        <v>-0.48026775979476644</v>
      </c>
      <c r="Z9" s="754">
        <v>0.26255236084098299</v>
      </c>
      <c r="AA9" s="754">
        <v>-2.6924573958476694E-3</v>
      </c>
      <c r="AB9" s="567"/>
    </row>
    <row r="10" spans="1:28" ht="12" x14ac:dyDescent="0.2">
      <c r="A10" s="568" t="s">
        <v>526</v>
      </c>
      <c r="B10" s="754">
        <v>0.39679941293034915</v>
      </c>
      <c r="C10" s="754">
        <v>0.42756359011708689</v>
      </c>
      <c r="D10" s="754">
        <v>-0.32078284084586972</v>
      </c>
      <c r="E10" s="754">
        <v>4.277361590993034E-2</v>
      </c>
      <c r="F10" s="754">
        <v>0.89727325935048396</v>
      </c>
      <c r="G10" s="754">
        <v>0.25065142715706812</v>
      </c>
      <c r="H10" s="754">
        <v>-9.2473219005437812E-3</v>
      </c>
      <c r="I10" s="754">
        <v>0.13806862895912952</v>
      </c>
      <c r="J10" s="754">
        <v>-7.6978266799522466E-2</v>
      </c>
      <c r="K10" s="754">
        <v>0.22534696826107403</v>
      </c>
      <c r="L10" s="754">
        <v>-6.1305454982529484E-2</v>
      </c>
      <c r="M10" s="754">
        <v>0.10917290034460247</v>
      </c>
      <c r="N10" s="754">
        <v>-3.2704573190337149E-2</v>
      </c>
      <c r="O10" s="756" t="s">
        <v>526</v>
      </c>
      <c r="P10" s="754">
        <v>-0.48791239443190959</v>
      </c>
      <c r="Q10" s="754">
        <v>-0.4631606087948974</v>
      </c>
      <c r="R10" s="754">
        <v>2.6010797790877946</v>
      </c>
      <c r="S10" s="754">
        <v>4.7472594084235542E-2</v>
      </c>
      <c r="T10" s="754">
        <v>0.72658932240679475</v>
      </c>
      <c r="U10" s="754">
        <v>0.41612353008636704</v>
      </c>
      <c r="V10" s="754">
        <v>0.51381965990483569</v>
      </c>
      <c r="W10" s="754">
        <v>-0.19211821115599548</v>
      </c>
      <c r="X10" s="754">
        <v>0.21612908096275629</v>
      </c>
      <c r="Y10" s="754">
        <v>0.12350350522523357</v>
      </c>
      <c r="Z10" s="754">
        <v>0.62988850508921335</v>
      </c>
      <c r="AA10" s="754">
        <v>0.35727021101698231</v>
      </c>
      <c r="AB10" s="567"/>
    </row>
    <row r="11" spans="1:28" ht="12" x14ac:dyDescent="0.2">
      <c r="A11" s="568" t="s">
        <v>513</v>
      </c>
      <c r="B11" s="754">
        <v>2.4593845589334196E-2</v>
      </c>
      <c r="C11" s="754">
        <v>4.0868702098810106E-2</v>
      </c>
      <c r="D11" s="754">
        <v>-0.13449344510874184</v>
      </c>
      <c r="E11" s="754">
        <v>-9.0045114587224973E-2</v>
      </c>
      <c r="F11" s="754">
        <v>-2.9428816415178027E-2</v>
      </c>
      <c r="G11" s="754">
        <v>-0.16133795750110325</v>
      </c>
      <c r="H11" s="754">
        <v>-6.2770239299854591E-2</v>
      </c>
      <c r="I11" s="754">
        <v>-0.10572162848890831</v>
      </c>
      <c r="J11" s="754">
        <v>-6.4150681749249872E-3</v>
      </c>
      <c r="K11" s="754">
        <v>-5.8602549196382303E-2</v>
      </c>
      <c r="L11" s="754">
        <v>6.3985819445007586E-2</v>
      </c>
      <c r="M11" s="754">
        <v>0.3248994884031009</v>
      </c>
      <c r="N11" s="754">
        <v>0.10033655525582108</v>
      </c>
      <c r="O11" s="756" t="s">
        <v>513</v>
      </c>
      <c r="P11" s="754">
        <v>-0.16290093257007876</v>
      </c>
      <c r="Q11" s="754">
        <v>-0.39743627603358633</v>
      </c>
      <c r="R11" s="754">
        <v>0.44557503038895629</v>
      </c>
      <c r="S11" s="754">
        <v>-0.68171454186586744</v>
      </c>
      <c r="T11" s="754">
        <v>-0.1754495992981322</v>
      </c>
      <c r="U11" s="754">
        <v>-1.4498322652895856E-2</v>
      </c>
      <c r="V11" s="754">
        <v>0.39317277767707637</v>
      </c>
      <c r="W11" s="754">
        <v>-9.6631217187673202E-2</v>
      </c>
      <c r="X11" s="754">
        <v>0.1257092987399393</v>
      </c>
      <c r="Y11" s="754">
        <v>5.1797854244171715E-2</v>
      </c>
      <c r="Z11" s="754">
        <v>-6.2365398567368779E-2</v>
      </c>
      <c r="AA11" s="754">
        <v>1.537853385339627E-2</v>
      </c>
      <c r="AB11" s="567"/>
    </row>
    <row r="12" spans="1:28" ht="12" x14ac:dyDescent="0.2">
      <c r="A12" s="568" t="s">
        <v>634</v>
      </c>
      <c r="B12" s="754">
        <v>2.0861161195767419E-2</v>
      </c>
      <c r="C12" s="754">
        <v>4.0736060457633894E-2</v>
      </c>
      <c r="D12" s="754">
        <v>3.3746782675267539E-2</v>
      </c>
      <c r="E12" s="754">
        <v>-0.12586954295766473</v>
      </c>
      <c r="F12" s="754">
        <v>6.5030520483049914E-2</v>
      </c>
      <c r="G12" s="754">
        <v>-0.11562530441706076</v>
      </c>
      <c r="H12" s="754">
        <v>-6.7905019695861379E-2</v>
      </c>
      <c r="I12" s="754">
        <v>-3.4273750511663037E-2</v>
      </c>
      <c r="J12" s="754">
        <v>2.8831654045199384E-2</v>
      </c>
      <c r="K12" s="754">
        <v>-2.4357814343629713E-2</v>
      </c>
      <c r="L12" s="754">
        <v>6.5504372371856912E-2</v>
      </c>
      <c r="M12" s="754">
        <v>0.10737348929010149</v>
      </c>
      <c r="N12" s="754">
        <v>7.2599510821935276E-2</v>
      </c>
      <c r="O12" s="756" t="s">
        <v>634</v>
      </c>
      <c r="P12" s="754">
        <v>6.8311008061437972E-2</v>
      </c>
      <c r="Q12" s="754">
        <v>-0.22960987795202581</v>
      </c>
      <c r="R12" s="754">
        <v>0.31497454640384559</v>
      </c>
      <c r="S12" s="754">
        <v>-0.12328348627088814</v>
      </c>
      <c r="T12" s="754">
        <v>0.38877080168123568</v>
      </c>
      <c r="U12" s="754">
        <v>0.15183670812852657</v>
      </c>
      <c r="V12" s="754">
        <v>0.31693257525819485</v>
      </c>
      <c r="W12" s="754">
        <v>-0.10459275064349827</v>
      </c>
      <c r="X12" s="754">
        <v>-0.1457257366326411</v>
      </c>
      <c r="Y12" s="754">
        <v>-6.9085181369486492E-2</v>
      </c>
      <c r="Z12" s="754">
        <v>6.1702232166805926E-2</v>
      </c>
      <c r="AA12" s="754">
        <v>1.6693805864691047E-2</v>
      </c>
      <c r="AB12" s="567"/>
    </row>
    <row r="13" spans="1:28" ht="12" x14ac:dyDescent="0.2">
      <c r="A13" s="568" t="s">
        <v>450</v>
      </c>
      <c r="B13" s="754">
        <v>3.218196164420295E-2</v>
      </c>
      <c r="C13" s="754">
        <v>1.0920599262772557E-2</v>
      </c>
      <c r="D13" s="754">
        <v>2.3099534505292896E-2</v>
      </c>
      <c r="E13" s="754">
        <v>-7.4068383562038154E-2</v>
      </c>
      <c r="F13" s="754">
        <v>8.9449907961359099E-2</v>
      </c>
      <c r="G13" s="754">
        <v>-9.2642878408422558E-2</v>
      </c>
      <c r="H13" s="754">
        <v>-9.3885442059955748E-2</v>
      </c>
      <c r="I13" s="754">
        <v>0.22750633889338379</v>
      </c>
      <c r="J13" s="754">
        <v>-3.4407251487125645E-2</v>
      </c>
      <c r="K13" s="754">
        <v>-3.2377658308570534E-2</v>
      </c>
      <c r="L13" s="754">
        <v>-8.0444505851854031E-2</v>
      </c>
      <c r="M13" s="754">
        <v>-4.0173207578290682E-2</v>
      </c>
      <c r="N13" s="754">
        <v>-7.4209565027322566E-2</v>
      </c>
      <c r="O13" s="756" t="s">
        <v>450</v>
      </c>
      <c r="P13" s="754">
        <v>7.8487617466088455E-2</v>
      </c>
      <c r="Q13" s="754">
        <v>4.9268932915395691E-2</v>
      </c>
      <c r="R13" s="754">
        <v>0.54349519180465533</v>
      </c>
      <c r="S13" s="754">
        <v>-0.29755254041574908</v>
      </c>
      <c r="T13" s="754">
        <v>0.45957444943560177</v>
      </c>
      <c r="U13" s="754">
        <v>0.22252777733046547</v>
      </c>
      <c r="V13" s="754">
        <v>0.27286370275660343</v>
      </c>
      <c r="W13" s="754">
        <v>7.1705482580000091E-2</v>
      </c>
      <c r="X13" s="754">
        <v>-0.14274957202839489</v>
      </c>
      <c r="Y13" s="754">
        <v>1.7955836737893138E-2</v>
      </c>
      <c r="Z13" s="754">
        <v>0.13712062284942306</v>
      </c>
      <c r="AA13" s="754">
        <v>2.2989120968788468E-2</v>
      </c>
      <c r="AB13" s="567"/>
    </row>
    <row r="14" spans="1:28" ht="12" x14ac:dyDescent="0.2">
      <c r="A14" s="568" t="s">
        <v>451</v>
      </c>
      <c r="B14" s="754">
        <v>1.8509868676765517E-2</v>
      </c>
      <c r="C14" s="754">
        <v>4.9938614824447169E-2</v>
      </c>
      <c r="D14" s="754">
        <v>3.5974899704592334E-2</v>
      </c>
      <c r="E14" s="754">
        <v>-0.13339837173952174</v>
      </c>
      <c r="F14" s="754">
        <v>5.67423513415517E-2</v>
      </c>
      <c r="G14" s="754">
        <v>-0.1283803015701519</v>
      </c>
      <c r="H14" s="754">
        <v>-5.6628605472376803E-2</v>
      </c>
      <c r="I14" s="754">
        <v>-0.11527114325887511</v>
      </c>
      <c r="J14" s="754">
        <v>6.0922744563862041E-2</v>
      </c>
      <c r="K14" s="754">
        <v>-2.0908606089549364E-2</v>
      </c>
      <c r="L14" s="754">
        <v>0.1270581930971435</v>
      </c>
      <c r="M14" s="754">
        <v>0.16093348869301183</v>
      </c>
      <c r="N14" s="754">
        <v>0.13300269780416518</v>
      </c>
      <c r="O14" s="756" t="s">
        <v>451</v>
      </c>
      <c r="P14" s="754">
        <v>6.4079874641286061E-2</v>
      </c>
      <c r="Q14" s="754">
        <v>-0.32680604128725443</v>
      </c>
      <c r="R14" s="754">
        <v>0.2408652829686857</v>
      </c>
      <c r="S14" s="754">
        <v>-4.7448643287523629E-2</v>
      </c>
      <c r="T14" s="754">
        <v>0.3496431256881305</v>
      </c>
      <c r="U14" s="754">
        <v>0.12386917909807482</v>
      </c>
      <c r="V14" s="754">
        <v>0.33304991504736847</v>
      </c>
      <c r="W14" s="754">
        <v>-0.14942044242610131</v>
      </c>
      <c r="X14" s="754">
        <v>-0.14655459332107412</v>
      </c>
      <c r="Y14" s="754">
        <v>-9.3147910999878403E-2</v>
      </c>
      <c r="Z14" s="754">
        <v>3.6551416187078134E-2</v>
      </c>
      <c r="AA14" s="754">
        <v>1.5151302949283574E-2</v>
      </c>
      <c r="AB14" s="567"/>
    </row>
    <row r="15" spans="1:28" ht="12" x14ac:dyDescent="0.2">
      <c r="A15" s="565" t="s">
        <v>200</v>
      </c>
      <c r="B15" s="757">
        <v>3.0416204906887678E-2</v>
      </c>
      <c r="C15" s="757">
        <v>3.784158288524031E-2</v>
      </c>
      <c r="D15" s="757">
        <v>4.2160242234960954E-3</v>
      </c>
      <c r="E15" s="757">
        <v>-9.1181375313711399E-2</v>
      </c>
      <c r="F15" s="757">
        <v>3.269328348866396E-2</v>
      </c>
      <c r="G15" s="757">
        <v>-0.10789522495462212</v>
      </c>
      <c r="H15" s="757">
        <v>-3.9593399087419101E-2</v>
      </c>
      <c r="I15" s="757">
        <v>-3.6350260367198906E-2</v>
      </c>
      <c r="J15" s="757">
        <v>1.8841324269196047E-2</v>
      </c>
      <c r="K15" s="757">
        <v>-1.9117908037012632E-2</v>
      </c>
      <c r="L15" s="757">
        <v>-3.8412126481229047E-2</v>
      </c>
      <c r="M15" s="757">
        <v>8.1013125935437857E-2</v>
      </c>
      <c r="N15" s="757">
        <v>-1.9348531676865122E-2</v>
      </c>
      <c r="O15" s="755" t="s">
        <v>200</v>
      </c>
      <c r="P15" s="757">
        <v>-8.0771639624094282E-3</v>
      </c>
      <c r="Q15" s="757">
        <v>2.0982667601407545E-2</v>
      </c>
      <c r="R15" s="757">
        <v>0.37505685357570107</v>
      </c>
      <c r="S15" s="757">
        <v>-0.15635063767195467</v>
      </c>
      <c r="T15" s="757">
        <v>3.1854287223097799E-2</v>
      </c>
      <c r="U15" s="757">
        <v>0.18618039354481875</v>
      </c>
      <c r="V15" s="757">
        <v>0.23539662589654187</v>
      </c>
      <c r="W15" s="757">
        <v>-0.19066623958514461</v>
      </c>
      <c r="X15" s="757">
        <v>-4.02014897278965E-2</v>
      </c>
      <c r="Y15" s="757">
        <v>-6.1975115845834372E-2</v>
      </c>
      <c r="Z15" s="757">
        <v>2.7162024210186209E-2</v>
      </c>
      <c r="AA15" s="757">
        <v>2.0273197043219504E-2</v>
      </c>
      <c r="AB15" s="567"/>
    </row>
    <row r="16" spans="1:28" ht="12" x14ac:dyDescent="0.2">
      <c r="A16" s="569" t="s">
        <v>452</v>
      </c>
      <c r="B16" s="758"/>
      <c r="C16" s="758"/>
      <c r="D16" s="758"/>
      <c r="E16" s="758"/>
      <c r="F16" s="758"/>
      <c r="G16" s="758"/>
      <c r="H16" s="758"/>
      <c r="I16" s="758"/>
      <c r="J16" s="758"/>
      <c r="K16" s="758"/>
      <c r="L16" s="758"/>
      <c r="M16" s="758"/>
      <c r="N16" s="758"/>
      <c r="O16" s="760" t="s">
        <v>234</v>
      </c>
      <c r="P16" s="758"/>
      <c r="Q16" s="758"/>
      <c r="R16" s="758"/>
      <c r="S16" s="758"/>
      <c r="T16" s="758"/>
      <c r="U16" s="758"/>
      <c r="V16" s="758"/>
      <c r="W16" s="758"/>
      <c r="X16" s="758"/>
      <c r="Y16" s="758"/>
      <c r="Z16" s="758"/>
      <c r="AA16" s="758"/>
      <c r="AB16" s="564"/>
    </row>
    <row r="17" spans="1:28" ht="12" x14ac:dyDescent="0.2">
      <c r="A17" s="565" t="s">
        <v>511</v>
      </c>
      <c r="B17" s="754">
        <v>1.9324719545964708E-2</v>
      </c>
      <c r="C17" s="754">
        <v>3.2114477316327328E-2</v>
      </c>
      <c r="D17" s="754">
        <v>-0.14247061162174346</v>
      </c>
      <c r="E17" s="754">
        <v>-0.30356137890762624</v>
      </c>
      <c r="F17" s="754">
        <v>-8.1189655804961181E-2</v>
      </c>
      <c r="G17" s="754">
        <v>-0.11887636575954352</v>
      </c>
      <c r="H17" s="754">
        <v>-0.11041224787633463</v>
      </c>
      <c r="I17" s="754">
        <v>-0.12273012801225047</v>
      </c>
      <c r="J17" s="754">
        <v>1.4247775096458692E-2</v>
      </c>
      <c r="K17" s="754">
        <v>-8.3361381091735964E-2</v>
      </c>
      <c r="L17" s="754">
        <v>-0.15300475445159922</v>
      </c>
      <c r="M17" s="754">
        <v>-0.17727645417878701</v>
      </c>
      <c r="N17" s="754">
        <v>-0.15694653612475173</v>
      </c>
      <c r="O17" s="755" t="s">
        <v>511</v>
      </c>
      <c r="P17" s="754">
        <v>-0.2012314274649617</v>
      </c>
      <c r="Q17" s="754">
        <v>0.10496422088786272</v>
      </c>
      <c r="R17" s="754">
        <v>-0.17240146286527147</v>
      </c>
      <c r="S17" s="754">
        <v>-0.23490229289228848</v>
      </c>
      <c r="T17" s="754">
        <v>-8.9756490033062741E-2</v>
      </c>
      <c r="U17" s="754">
        <v>-0.18201188057760076</v>
      </c>
      <c r="V17" s="754">
        <v>0.23976174692337993</v>
      </c>
      <c r="W17" s="754">
        <v>-0.25527396938779801</v>
      </c>
      <c r="X17" s="754">
        <v>-0.11307123727762869</v>
      </c>
      <c r="Y17" s="754">
        <v>-0.13659472579803988</v>
      </c>
      <c r="Z17" s="754">
        <v>-3.9381997950597936E-2</v>
      </c>
      <c r="AA17" s="754">
        <v>1.2375921344782714E-3</v>
      </c>
      <c r="AB17" s="567"/>
    </row>
    <row r="18" spans="1:28" ht="12" x14ac:dyDescent="0.2">
      <c r="A18" s="568" t="s">
        <v>449</v>
      </c>
      <c r="B18" s="754">
        <v>5.1800954561822987E-2</v>
      </c>
      <c r="C18" s="754">
        <v>4.0210869740855193E-2</v>
      </c>
      <c r="D18" s="754">
        <v>-0.27893254636020781</v>
      </c>
      <c r="E18" s="754">
        <v>-0.32881265702231066</v>
      </c>
      <c r="F18" s="754">
        <v>4.3762846783141018E-2</v>
      </c>
      <c r="G18" s="754">
        <v>-6.9415753702488314E-2</v>
      </c>
      <c r="H18" s="754">
        <v>-1.1716420309352493E-2</v>
      </c>
      <c r="I18" s="754">
        <v>8.8310191292832574E-2</v>
      </c>
      <c r="J18" s="754">
        <v>8.7183132442741673E-2</v>
      </c>
      <c r="K18" s="754">
        <v>2.4152264778310339E-2</v>
      </c>
      <c r="L18" s="754">
        <v>-0.13496298207640289</v>
      </c>
      <c r="M18" s="754">
        <v>-0.1195170484734851</v>
      </c>
      <c r="N18" s="754">
        <v>-0.13130551823384096</v>
      </c>
      <c r="O18" s="756" t="s">
        <v>449</v>
      </c>
      <c r="P18" s="754">
        <v>-4.818216468424108E-2</v>
      </c>
      <c r="Q18" s="754">
        <v>4.1265023323941552E-2</v>
      </c>
      <c r="R18" s="754">
        <v>7.9686282735202951E-4</v>
      </c>
      <c r="S18" s="754">
        <v>-0.10688481368324354</v>
      </c>
      <c r="T18" s="754">
        <v>1.2438597550227914E-2</v>
      </c>
      <c r="U18" s="754">
        <v>-3.2273989977355977E-2</v>
      </c>
      <c r="V18" s="754">
        <v>0.32460918377003312</v>
      </c>
      <c r="W18" s="754">
        <v>-0.10195127019041261</v>
      </c>
      <c r="X18" s="754">
        <v>4.7997765405891402E-2</v>
      </c>
      <c r="Y18" s="754">
        <v>7.034960489761577E-2</v>
      </c>
      <c r="Z18" s="754">
        <v>7.9800766929736255E-3</v>
      </c>
      <c r="AA18" s="754">
        <v>2.9342793582174842E-2</v>
      </c>
      <c r="AB18" s="567"/>
    </row>
    <row r="19" spans="1:28" ht="12" x14ac:dyDescent="0.2">
      <c r="A19" s="568" t="s">
        <v>512</v>
      </c>
      <c r="B19" s="754">
        <v>-1.7681083637705153E-2</v>
      </c>
      <c r="C19" s="754">
        <v>-7.4938997400966101E-2</v>
      </c>
      <c r="D19" s="754">
        <v>-0.63121001484353056</v>
      </c>
      <c r="E19" s="754">
        <v>-0.29686017823088306</v>
      </c>
      <c r="F19" s="754">
        <v>-0.10606827394087714</v>
      </c>
      <c r="G19" s="754">
        <v>-0.19239056875168514</v>
      </c>
      <c r="H19" s="754">
        <v>-8.6689571619692263E-2</v>
      </c>
      <c r="I19" s="754">
        <v>-0.11392908936202306</v>
      </c>
      <c r="J19" s="754">
        <v>0.5690774513574115</v>
      </c>
      <c r="K19" s="754">
        <v>7.2736943395717013E-3</v>
      </c>
      <c r="L19" s="754">
        <v>-0.43831233510719414</v>
      </c>
      <c r="M19" s="754">
        <v>0.55702819679936044</v>
      </c>
      <c r="N19" s="754">
        <v>-0.25031344558913271</v>
      </c>
      <c r="O19" s="756" t="s">
        <v>512</v>
      </c>
      <c r="P19" s="754">
        <v>-0.10955982767364891</v>
      </c>
      <c r="Q19" s="754">
        <v>-0.31959607360442277</v>
      </c>
      <c r="R19" s="754">
        <v>-0.13835820150872513</v>
      </c>
      <c r="S19" s="754">
        <v>3.470751989330866</v>
      </c>
      <c r="T19" s="754">
        <v>-9.2737455919433165E-2</v>
      </c>
      <c r="U19" s="754">
        <v>-6.0725467061810146E-2</v>
      </c>
      <c r="V19" s="754">
        <v>-0.61574600251809453</v>
      </c>
      <c r="W19" s="754">
        <v>-0.58045340490278463</v>
      </c>
      <c r="X19" s="754">
        <v>-0.10425885893964204</v>
      </c>
      <c r="Y19" s="754">
        <v>-0.51589368919316847</v>
      </c>
      <c r="Z19" s="754">
        <v>0.14421258441280416</v>
      </c>
      <c r="AA19" s="754">
        <v>-4.3147302250608366E-2</v>
      </c>
      <c r="AB19" s="567"/>
    </row>
    <row r="20" spans="1:28" ht="12" x14ac:dyDescent="0.2">
      <c r="A20" s="568" t="s">
        <v>526</v>
      </c>
      <c r="B20" s="754">
        <v>0.38784058771396701</v>
      </c>
      <c r="C20" s="754">
        <v>0.42600594779368661</v>
      </c>
      <c r="D20" s="754">
        <v>-0.35838098262406537</v>
      </c>
      <c r="E20" s="754">
        <v>-0.16193186859902975</v>
      </c>
      <c r="F20" s="754">
        <v>0.70381873899057878</v>
      </c>
      <c r="G20" s="754">
        <v>0.25065142715706812</v>
      </c>
      <c r="H20" s="754">
        <v>5.0126132527437584E-2</v>
      </c>
      <c r="I20" s="754">
        <v>0.24071486608183679</v>
      </c>
      <c r="J20" s="754">
        <v>-7.6978266799522466E-2</v>
      </c>
      <c r="K20" s="754">
        <v>0.20512400023446187</v>
      </c>
      <c r="L20" s="754">
        <v>6.7822354860551437E-2</v>
      </c>
      <c r="M20" s="754">
        <v>-6.1511776931790885E-2</v>
      </c>
      <c r="N20" s="754">
        <v>3.924126197963429E-2</v>
      </c>
      <c r="O20" s="756" t="s">
        <v>526</v>
      </c>
      <c r="P20" s="754">
        <v>-0.42554320872210794</v>
      </c>
      <c r="Q20" s="754">
        <v>2.2689262376596195</v>
      </c>
      <c r="R20" s="754">
        <v>0.33893086067034162</v>
      </c>
      <c r="S20" s="754">
        <v>0.92486607672080368</v>
      </c>
      <c r="T20" s="754">
        <v>0.72658932240679475</v>
      </c>
      <c r="U20" s="754">
        <v>-0.14934609799011744</v>
      </c>
      <c r="V20" s="754">
        <v>0.51381965990483569</v>
      </c>
      <c r="W20" s="754">
        <v>-0.19211821115599548</v>
      </c>
      <c r="X20" s="754">
        <v>2.3166184339204214</v>
      </c>
      <c r="Y20" s="754">
        <v>0.56669638695935953</v>
      </c>
      <c r="Z20" s="754">
        <v>0.59754520166572145</v>
      </c>
      <c r="AA20" s="754">
        <v>0.38242969199382881</v>
      </c>
      <c r="AB20" s="567"/>
    </row>
    <row r="21" spans="1:28" ht="12" x14ac:dyDescent="0.2">
      <c r="A21" s="568" t="s">
        <v>116</v>
      </c>
      <c r="B21" s="754">
        <v>2.538439659099323E-2</v>
      </c>
      <c r="C21" s="754">
        <v>3.9047161990236834E-2</v>
      </c>
      <c r="D21" s="754">
        <v>0.10862851797129669</v>
      </c>
      <c r="E21" s="754">
        <v>-0.22779400715943166</v>
      </c>
      <c r="F21" s="754">
        <v>-3.9833463402817015E-2</v>
      </c>
      <c r="G21" s="754">
        <v>-1.1947648829319979E-2</v>
      </c>
      <c r="H21" s="754">
        <v>-9.1353709077414913E-2</v>
      </c>
      <c r="I21" s="754">
        <v>-7.045279558331019E-2</v>
      </c>
      <c r="J21" s="754">
        <v>6.27204661130083E-2</v>
      </c>
      <c r="K21" s="754">
        <v>-4.2618253880742141E-2</v>
      </c>
      <c r="L21" s="754">
        <v>-0.10357610423559427</v>
      </c>
      <c r="M21" s="754">
        <v>-0.19405578789695443</v>
      </c>
      <c r="N21" s="754">
        <v>-0.13116075915609493</v>
      </c>
      <c r="O21" s="756" t="s">
        <v>116</v>
      </c>
      <c r="P21" s="754">
        <v>-0.12882452914186326</v>
      </c>
      <c r="Q21" s="754">
        <v>-0.31298589751266681</v>
      </c>
      <c r="R21" s="754">
        <v>-0.29297788408053715</v>
      </c>
      <c r="S21" s="754">
        <v>-0.31630541093502906</v>
      </c>
      <c r="T21" s="754">
        <v>0.23474192094954827</v>
      </c>
      <c r="U21" s="754">
        <v>-0.20982727736061413</v>
      </c>
      <c r="V21" s="754">
        <v>0.26977409802070751</v>
      </c>
      <c r="W21" s="754">
        <v>1.2384664408812585E-2</v>
      </c>
      <c r="X21" s="754">
        <v>0.12852203331135281</v>
      </c>
      <c r="Y21" s="754">
        <v>9.4839735596573327E-2</v>
      </c>
      <c r="Z21" s="754">
        <v>5.5398122509542347E-3</v>
      </c>
      <c r="AA21" s="754">
        <v>1.7732699017134035E-2</v>
      </c>
      <c r="AB21" s="567"/>
    </row>
    <row r="22" spans="1:28" ht="12" x14ac:dyDescent="0.2">
      <c r="A22" s="568" t="s">
        <v>634</v>
      </c>
      <c r="B22" s="754">
        <v>2.2665375962751089E-2</v>
      </c>
      <c r="C22" s="754">
        <v>4.5237013588455666E-2</v>
      </c>
      <c r="D22" s="754">
        <v>-0.11245938987436288</v>
      </c>
      <c r="E22" s="754">
        <v>-0.20841970868735415</v>
      </c>
      <c r="F22" s="754">
        <v>-1.9164354631287628E-2</v>
      </c>
      <c r="G22" s="754">
        <v>-8.5812030585249666E-2</v>
      </c>
      <c r="H22" s="754">
        <v>-4.8110933548244139E-2</v>
      </c>
      <c r="I22" s="754">
        <v>4.9408483438149409E-2</v>
      </c>
      <c r="J22" s="754">
        <v>8.7928000858535693E-2</v>
      </c>
      <c r="K22" s="754">
        <v>-1.897035522281576E-2</v>
      </c>
      <c r="L22" s="754">
        <v>-0.12571489830684457</v>
      </c>
      <c r="M22" s="754">
        <v>0.10386086651531379</v>
      </c>
      <c r="N22" s="754">
        <v>-7.2064764243519375E-2</v>
      </c>
      <c r="O22" s="756" t="s">
        <v>634</v>
      </c>
      <c r="P22" s="754">
        <v>-0.15253461552451486</v>
      </c>
      <c r="Q22" s="754">
        <v>-0.21696248239661109</v>
      </c>
      <c r="R22" s="754">
        <v>-0.11512912553264643</v>
      </c>
      <c r="S22" s="754">
        <v>-0.17097819559030558</v>
      </c>
      <c r="T22" s="754">
        <v>-7.1151748063478237E-2</v>
      </c>
      <c r="U22" s="754">
        <v>-0.1500104832170096</v>
      </c>
      <c r="V22" s="754">
        <v>0.3983021924270258</v>
      </c>
      <c r="W22" s="754">
        <v>-9.8477234085422416E-2</v>
      </c>
      <c r="X22" s="754">
        <v>-0.11707225762344076</v>
      </c>
      <c r="Y22" s="754">
        <v>-4.6457373868638574E-2</v>
      </c>
      <c r="Z22" s="754">
        <v>-2.3950206341085467E-2</v>
      </c>
      <c r="AA22" s="754">
        <v>1.3492070491134767E-2</v>
      </c>
      <c r="AB22" s="567"/>
    </row>
    <row r="23" spans="1:28" ht="12" x14ac:dyDescent="0.2">
      <c r="A23" s="568" t="s">
        <v>450</v>
      </c>
      <c r="B23" s="754">
        <v>3.4900815990459355E-2</v>
      </c>
      <c r="C23" s="754">
        <v>4.430503498630034E-2</v>
      </c>
      <c r="D23" s="754">
        <v>-0.29284111967193838</v>
      </c>
      <c r="E23" s="754">
        <v>-0.15814397587238171</v>
      </c>
      <c r="F23" s="754">
        <v>-3.7652998583541097E-2</v>
      </c>
      <c r="G23" s="754">
        <v>-0.22287397249782892</v>
      </c>
      <c r="H23" s="754">
        <v>-9.2595318678699856E-2</v>
      </c>
      <c r="I23" s="754">
        <v>0.34924791467957905</v>
      </c>
      <c r="J23" s="754">
        <v>0.1289329476077119</v>
      </c>
      <c r="K23" s="754">
        <v>-4.5160757974829435E-2</v>
      </c>
      <c r="L23" s="754">
        <v>-0.17381106207315111</v>
      </c>
      <c r="M23" s="754">
        <v>0.67719404771205127</v>
      </c>
      <c r="N23" s="754">
        <v>-1.5170062937850504E-2</v>
      </c>
      <c r="O23" s="756" t="s">
        <v>450</v>
      </c>
      <c r="P23" s="754">
        <v>-7.0232415301818341E-2</v>
      </c>
      <c r="Q23" s="754">
        <v>-9.3404832438189533E-2</v>
      </c>
      <c r="R23" s="754">
        <v>-0.11299395663342937</v>
      </c>
      <c r="S23" s="754">
        <v>-0.21969193921489438</v>
      </c>
      <c r="T23" s="754">
        <v>-0.10829787084917575</v>
      </c>
      <c r="U23" s="754">
        <v>-8.3938396121448822E-2</v>
      </c>
      <c r="V23" s="754">
        <v>0.42801990878392293</v>
      </c>
      <c r="W23" s="754">
        <v>7.1705482580000091E-2</v>
      </c>
      <c r="X23" s="754">
        <v>-7.1228936237668794E-2</v>
      </c>
      <c r="Y23" s="754">
        <v>7.0603382021774852E-2</v>
      </c>
      <c r="Z23" s="754">
        <v>3.3325756695766762E-2</v>
      </c>
      <c r="AA23" s="754">
        <v>2.6218358621083127E-2</v>
      </c>
      <c r="AB23" s="567"/>
    </row>
    <row r="24" spans="1:28" ht="12" x14ac:dyDescent="0.2">
      <c r="A24" s="568" t="s">
        <v>451</v>
      </c>
      <c r="B24" s="754">
        <v>2.0148859867034297E-2</v>
      </c>
      <c r="C24" s="754">
        <v>4.5512649661442861E-2</v>
      </c>
      <c r="D24" s="754">
        <v>3.4884939037109763E-3</v>
      </c>
      <c r="E24" s="754">
        <v>-0.21637904781654904</v>
      </c>
      <c r="F24" s="754">
        <v>-1.3582736000975038E-2</v>
      </c>
      <c r="G24" s="754">
        <v>-1.8808140752784364E-2</v>
      </c>
      <c r="H24" s="754">
        <v>-2.882980712886285E-2</v>
      </c>
      <c r="I24" s="754">
        <v>-4.1874609059906476E-2</v>
      </c>
      <c r="J24" s="754">
        <v>6.964565138375467E-2</v>
      </c>
      <c r="K24" s="754">
        <v>-8.5181711475524891E-3</v>
      </c>
      <c r="L24" s="754">
        <v>-0.10753989047147328</v>
      </c>
      <c r="M24" s="754">
        <v>-4.4940653323891744E-2</v>
      </c>
      <c r="N24" s="754">
        <v>-9.1880186882637105E-2</v>
      </c>
      <c r="O24" s="756" t="s">
        <v>451</v>
      </c>
      <c r="P24" s="754">
        <v>-0.19410740517561043</v>
      </c>
      <c r="Q24" s="754">
        <v>-0.25539148866058392</v>
      </c>
      <c r="R24" s="754">
        <v>-0.11559420052787162</v>
      </c>
      <c r="S24" s="754">
        <v>-0.15461634205444785</v>
      </c>
      <c r="T24" s="754">
        <v>-5.5051776777384265E-2</v>
      </c>
      <c r="U24" s="754">
        <v>-0.17778055080278743</v>
      </c>
      <c r="V24" s="754">
        <v>0.38821351231828416</v>
      </c>
      <c r="W24" s="754">
        <v>-0.1421212627467271</v>
      </c>
      <c r="X24" s="754">
        <v>-0.12864210590531677</v>
      </c>
      <c r="Y24" s="754">
        <v>-7.7385963353422516E-2</v>
      </c>
      <c r="Z24" s="754">
        <v>-4.0626796737907034E-2</v>
      </c>
      <c r="AA24" s="754">
        <v>1.0437539379655414E-2</v>
      </c>
      <c r="AB24" s="567"/>
    </row>
    <row r="25" spans="1:28" ht="12" x14ac:dyDescent="0.2">
      <c r="A25" s="565" t="s">
        <v>200</v>
      </c>
      <c r="B25" s="757">
        <v>3.2148140345334753E-2</v>
      </c>
      <c r="C25" s="757">
        <v>3.8194833504285874E-2</v>
      </c>
      <c r="D25" s="757">
        <v>-0.14294224515221798</v>
      </c>
      <c r="E25" s="757">
        <v>-0.28021255816217394</v>
      </c>
      <c r="F25" s="757">
        <v>-3.3622640361316236E-2</v>
      </c>
      <c r="G25" s="757">
        <v>-8.9063592417241377E-2</v>
      </c>
      <c r="H25" s="757">
        <v>-6.4632705859351436E-2</v>
      </c>
      <c r="I25" s="757">
        <v>-2.3266890205798973E-2</v>
      </c>
      <c r="J25" s="757">
        <v>5.9519094874123768E-2</v>
      </c>
      <c r="K25" s="757">
        <v>-3.4891159489121137E-2</v>
      </c>
      <c r="L25" s="757">
        <v>-0.14831433652724269</v>
      </c>
      <c r="M25" s="757">
        <v>-0.1473047913380382</v>
      </c>
      <c r="N25" s="757">
        <v>-0.14813245970253475</v>
      </c>
      <c r="O25" s="755" t="s">
        <v>200</v>
      </c>
      <c r="P25" s="757">
        <v>-0.17958480830408852</v>
      </c>
      <c r="Q25" s="757">
        <v>-2.6278763963215268E-2</v>
      </c>
      <c r="R25" s="757">
        <v>-0.15309313358937116</v>
      </c>
      <c r="S25" s="757">
        <v>-0.18964856458453938</v>
      </c>
      <c r="T25" s="757">
        <v>-5.8058415993042067E-2</v>
      </c>
      <c r="U25" s="757">
        <v>-0.16227390557648269</v>
      </c>
      <c r="V25" s="757">
        <v>0.28120456184429621</v>
      </c>
      <c r="W25" s="757">
        <v>-0.18365813123024533</v>
      </c>
      <c r="X25" s="757">
        <v>-5.2748727539960849E-2</v>
      </c>
      <c r="Y25" s="757">
        <v>-5.427018940384376E-2</v>
      </c>
      <c r="Z25" s="757">
        <v>-1.7137147235532169E-2</v>
      </c>
      <c r="AA25" s="757">
        <v>1.5119700667458158E-2</v>
      </c>
      <c r="AB25" s="567"/>
    </row>
    <row r="26" spans="1:28" ht="12" x14ac:dyDescent="0.2">
      <c r="A26" s="569" t="s">
        <v>235</v>
      </c>
      <c r="B26" s="758"/>
      <c r="C26" s="758"/>
      <c r="D26" s="758"/>
      <c r="E26" s="758"/>
      <c r="F26" s="758"/>
      <c r="G26" s="758"/>
      <c r="H26" s="758"/>
      <c r="I26" s="758"/>
      <c r="J26" s="758"/>
      <c r="K26" s="758"/>
      <c r="L26" s="758"/>
      <c r="M26" s="758"/>
      <c r="N26" s="758"/>
      <c r="O26" s="760" t="s">
        <v>235</v>
      </c>
      <c r="P26" s="758"/>
      <c r="Q26" s="758"/>
      <c r="R26" s="758"/>
      <c r="S26" s="758"/>
      <c r="T26" s="758"/>
      <c r="U26" s="758"/>
      <c r="V26" s="758"/>
      <c r="W26" s="758"/>
      <c r="X26" s="758"/>
      <c r="Y26" s="758"/>
      <c r="Z26" s="758"/>
      <c r="AA26" s="758"/>
      <c r="AB26" s="564"/>
    </row>
    <row r="27" spans="1:28" ht="12" x14ac:dyDescent="0.2">
      <c r="A27" s="565" t="s">
        <v>511</v>
      </c>
      <c r="B27" s="754">
        <v>5.4150772431068805E-2</v>
      </c>
      <c r="C27" s="754">
        <v>-2.0999225814709699E-2</v>
      </c>
      <c r="D27" s="754">
        <v>7.9083466192455543E-3</v>
      </c>
      <c r="E27" s="754">
        <v>-4.0715207807847098E-2</v>
      </c>
      <c r="F27" s="754">
        <v>0.34584304316989756</v>
      </c>
      <c r="G27" s="754">
        <v>-0.15453120746711291</v>
      </c>
      <c r="H27" s="754">
        <v>-0.25138328610245642</v>
      </c>
      <c r="I27" s="754">
        <v>0.28290719777185025</v>
      </c>
      <c r="J27" s="754">
        <v>-0.29200830628815855</v>
      </c>
      <c r="K27" s="754">
        <v>-2.1649981317169775E-2</v>
      </c>
      <c r="L27" s="754">
        <v>-4.6201246372698734E-2</v>
      </c>
      <c r="M27" s="754">
        <v>0.11709028223145523</v>
      </c>
      <c r="N27" s="754">
        <v>-2.0902720373066841E-2</v>
      </c>
      <c r="O27" s="755" t="s">
        <v>511</v>
      </c>
      <c r="P27" s="754">
        <v>4.6743772870811551E-2</v>
      </c>
      <c r="Q27" s="754">
        <v>0.39259685827645563</v>
      </c>
      <c r="R27" s="754">
        <v>0.41023644407253568</v>
      </c>
      <c r="S27" s="754">
        <v>6.4014879551301807E-2</v>
      </c>
      <c r="T27" s="754">
        <v>1.4954858151370543E-2</v>
      </c>
      <c r="U27" s="754">
        <v>0.26455655762988717</v>
      </c>
      <c r="V27" s="754">
        <v>-0.60881973853802251</v>
      </c>
      <c r="W27" s="754">
        <v>-6.8651867427310775E-2</v>
      </c>
      <c r="X27" s="754">
        <v>0.12486898236853161</v>
      </c>
      <c r="Y27" s="754">
        <v>-0.15827467074072643</v>
      </c>
      <c r="Z27" s="754">
        <v>0.13263501650343956</v>
      </c>
      <c r="AA27" s="754">
        <v>3.3903819144375902E-2</v>
      </c>
      <c r="AB27" s="567"/>
    </row>
    <row r="28" spans="1:28" ht="12" x14ac:dyDescent="0.2">
      <c r="A28" s="568" t="s">
        <v>449</v>
      </c>
      <c r="B28" s="754">
        <v>-0.32173684492441668</v>
      </c>
      <c r="C28" s="754">
        <v>0.33930535216591973</v>
      </c>
      <c r="D28" s="754">
        <v>-0.10911596050815708</v>
      </c>
      <c r="E28" s="754">
        <v>3.0238348037179286E-2</v>
      </c>
      <c r="F28" s="754">
        <v>0.29622145261384891</v>
      </c>
      <c r="G28" s="754">
        <v>0.19495939889769343</v>
      </c>
      <c r="H28" s="754">
        <v>1.9531486094767812</v>
      </c>
      <c r="I28" s="754">
        <v>-0.5631759841778976</v>
      </c>
      <c r="J28" s="754">
        <v>0.20403585786282719</v>
      </c>
      <c r="K28" s="754">
        <v>0.54938774346636698</v>
      </c>
      <c r="L28" s="754">
        <v>9.7242330485845185E-2</v>
      </c>
      <c r="M28" s="754">
        <v>9.6196230137508998E-2</v>
      </c>
      <c r="N28" s="754">
        <v>9.7052079096954902E-2</v>
      </c>
      <c r="O28" s="756" t="s">
        <v>449</v>
      </c>
      <c r="P28" s="754">
        <v>8.1155535940502954E-2</v>
      </c>
      <c r="Q28" s="754">
        <v>-0.22112831471762606</v>
      </c>
      <c r="R28" s="754">
        <v>0.27376096329932853</v>
      </c>
      <c r="S28" s="754">
        <v>-0.36886378391928021</v>
      </c>
      <c r="T28" s="754">
        <v>-0.20611310669112737</v>
      </c>
      <c r="U28" s="754">
        <v>0.15576547838852783</v>
      </c>
      <c r="V28" s="754">
        <v>-0.53712190650779112</v>
      </c>
      <c r="W28" s="754">
        <v>-0.93062462098241361</v>
      </c>
      <c r="X28" s="754">
        <v>2.9164945411625851</v>
      </c>
      <c r="Y28" s="754">
        <v>0.20456262886876209</v>
      </c>
      <c r="Z28" s="754">
        <v>0.20281964942265485</v>
      </c>
      <c r="AA28" s="754">
        <v>4.1263223083029432E-2</v>
      </c>
      <c r="AB28" s="567"/>
    </row>
    <row r="29" spans="1:28" ht="12" x14ac:dyDescent="0.2">
      <c r="A29" s="568" t="s">
        <v>512</v>
      </c>
      <c r="B29" s="754">
        <v>5.9612796672382622</v>
      </c>
      <c r="C29" s="754">
        <v>1.1118194409751077</v>
      </c>
      <c r="D29" s="754">
        <v>-0.2834961793519708</v>
      </c>
      <c r="E29" s="754">
        <v>3.5733240371797148E-2</v>
      </c>
      <c r="F29" s="754">
        <v>-1</v>
      </c>
      <c r="G29" s="1155" t="s">
        <v>883</v>
      </c>
      <c r="H29" s="754">
        <v>0.4697069247675083</v>
      </c>
      <c r="I29" s="1155" t="s">
        <v>883</v>
      </c>
      <c r="J29" s="1155" t="s">
        <v>883</v>
      </c>
      <c r="K29" s="754">
        <v>-0.59236146276756285</v>
      </c>
      <c r="L29" s="754">
        <v>0.25103153805929956</v>
      </c>
      <c r="M29" s="754">
        <v>-0.23924446024301049</v>
      </c>
      <c r="N29" s="754">
        <v>0.10029587234017745</v>
      </c>
      <c r="O29" s="756" t="s">
        <v>512</v>
      </c>
      <c r="P29" s="754">
        <v>-0.30158466491193181</v>
      </c>
      <c r="Q29" s="754">
        <v>-0.81551887687345859</v>
      </c>
      <c r="R29" s="754">
        <v>4.9452020339011344</v>
      </c>
      <c r="S29" s="754">
        <v>-1</v>
      </c>
      <c r="T29" s="754">
        <v>1.5124977884369653</v>
      </c>
      <c r="U29" s="754">
        <v>0.58721526595117068</v>
      </c>
      <c r="V29" s="1155" t="s">
        <v>883</v>
      </c>
      <c r="W29" s="1155" t="s">
        <v>883</v>
      </c>
      <c r="X29" s="1155" t="s">
        <v>883</v>
      </c>
      <c r="Y29" s="1155" t="s">
        <v>883</v>
      </c>
      <c r="Z29" s="754">
        <v>1.8349466717927387</v>
      </c>
      <c r="AA29" s="754">
        <v>0.33245328027973908</v>
      </c>
      <c r="AB29" s="567"/>
    </row>
    <row r="30" spans="1:28" ht="12" x14ac:dyDescent="0.2">
      <c r="A30" s="568" t="s">
        <v>526</v>
      </c>
      <c r="B30" s="754">
        <v>1.3847114166166481</v>
      </c>
      <c r="C30" s="754">
        <v>0.56135249699534895</v>
      </c>
      <c r="D30" s="754">
        <v>-0.31752733277266543</v>
      </c>
      <c r="E30" s="754">
        <v>0.16255353510767367</v>
      </c>
      <c r="F30" s="754">
        <v>3.9468753735934659</v>
      </c>
      <c r="G30" s="1155" t="s">
        <v>883</v>
      </c>
      <c r="H30" s="754">
        <v>-1</v>
      </c>
      <c r="I30" s="754">
        <v>-1</v>
      </c>
      <c r="J30" s="1155" t="s">
        <v>883</v>
      </c>
      <c r="K30" s="754">
        <v>0.70291617314728727</v>
      </c>
      <c r="L30" s="754">
        <v>-7.0971776146179333E-2</v>
      </c>
      <c r="M30" s="754">
        <v>0.12771824260815312</v>
      </c>
      <c r="N30" s="754">
        <v>-3.8487836215475801E-2</v>
      </c>
      <c r="O30" s="756" t="s">
        <v>526</v>
      </c>
      <c r="P30" s="754">
        <v>-0.51729350615443614</v>
      </c>
      <c r="Q30" s="754">
        <v>-0.95768162867413464</v>
      </c>
      <c r="R30" s="754">
        <v>2.9017727031079814</v>
      </c>
      <c r="S30" s="754">
        <v>-0.35015290519877673</v>
      </c>
      <c r="T30" s="1155" t="s">
        <v>883</v>
      </c>
      <c r="U30" s="754">
        <v>0.60936736965249838</v>
      </c>
      <c r="V30" s="1155" t="s">
        <v>883</v>
      </c>
      <c r="W30" s="1155" t="s">
        <v>883</v>
      </c>
      <c r="X30" s="754">
        <v>-1</v>
      </c>
      <c r="Y30" s="754">
        <v>-1</v>
      </c>
      <c r="Z30" s="754">
        <v>0.74908877597154189</v>
      </c>
      <c r="AA30" s="754">
        <v>0.19513422951917203</v>
      </c>
      <c r="AB30" s="567"/>
    </row>
    <row r="31" spans="1:28" ht="12" x14ac:dyDescent="0.2">
      <c r="A31" s="568" t="s">
        <v>116</v>
      </c>
      <c r="B31" s="754">
        <v>-4.586879041800318E-2</v>
      </c>
      <c r="C31" s="754">
        <v>0.10822701803528223</v>
      </c>
      <c r="D31" s="754">
        <v>-0.14865458926775665</v>
      </c>
      <c r="E31" s="754">
        <v>1.1258439958889976E-2</v>
      </c>
      <c r="F31" s="754">
        <v>9.0734252142711913E-2</v>
      </c>
      <c r="G31" s="754">
        <v>-0.50907147005921161</v>
      </c>
      <c r="H31" s="754">
        <v>0.19783480110501617</v>
      </c>
      <c r="I31" s="754">
        <v>-0.39183248274939331</v>
      </c>
      <c r="J31" s="754">
        <v>-0.73096333075576903</v>
      </c>
      <c r="K31" s="754">
        <v>-0.18107493147326459</v>
      </c>
      <c r="L31" s="754">
        <v>8.9949562650756043E-2</v>
      </c>
      <c r="M31" s="754">
        <v>0.62127109659510737</v>
      </c>
      <c r="N31" s="754">
        <v>0.14645171317376371</v>
      </c>
      <c r="O31" s="756" t="s">
        <v>116</v>
      </c>
      <c r="P31" s="754">
        <v>-0.18685841530905989</v>
      </c>
      <c r="Q31" s="754">
        <v>-0.6638634485111532</v>
      </c>
      <c r="R31" s="754">
        <v>0.65840162670405999</v>
      </c>
      <c r="S31" s="754">
        <v>-0.79271871343442513</v>
      </c>
      <c r="T31" s="754">
        <v>-0.26500759353114622</v>
      </c>
      <c r="U31" s="754">
        <v>8.8912899658967648E-2</v>
      </c>
      <c r="V31" s="1155" t="s">
        <v>883</v>
      </c>
      <c r="W31" s="754">
        <v>-0.94912472205376996</v>
      </c>
      <c r="X31" s="754">
        <v>3.391812865497057E-2</v>
      </c>
      <c r="Y31" s="754">
        <v>-0.52637242047464206</v>
      </c>
      <c r="Z31" s="754">
        <v>-0.43162567082536574</v>
      </c>
      <c r="AA31" s="754">
        <v>-9.5894711550685852E-3</v>
      </c>
      <c r="AB31" s="567"/>
    </row>
    <row r="32" spans="1:28" ht="12" x14ac:dyDescent="0.2">
      <c r="A32" s="568" t="s">
        <v>634</v>
      </c>
      <c r="B32" s="754">
        <v>-0.15270478187930947</v>
      </c>
      <c r="C32" s="754">
        <v>-0.13240720289973351</v>
      </c>
      <c r="D32" s="754">
        <v>3.5947218259925418E-2</v>
      </c>
      <c r="E32" s="754">
        <v>-5.7862156631879325E-2</v>
      </c>
      <c r="F32" s="754">
        <v>0.6482372381056809</v>
      </c>
      <c r="G32" s="754">
        <v>-0.19742499301842142</v>
      </c>
      <c r="H32" s="754">
        <v>-0.23813096200295081</v>
      </c>
      <c r="I32" s="754">
        <v>-0.80613331681476752</v>
      </c>
      <c r="J32" s="754">
        <v>-0.47618417840964244</v>
      </c>
      <c r="K32" s="754">
        <v>-5.8965479328071835E-2</v>
      </c>
      <c r="L32" s="754">
        <v>9.2831606862605831E-2</v>
      </c>
      <c r="M32" s="754">
        <v>0.10818085341672923</v>
      </c>
      <c r="N32" s="754">
        <v>9.52781292678897E-2</v>
      </c>
      <c r="O32" s="756" t="s">
        <v>634</v>
      </c>
      <c r="P32" s="754">
        <v>0.13557386712278174</v>
      </c>
      <c r="Q32" s="754">
        <v>-0.25203566025135038</v>
      </c>
      <c r="R32" s="754">
        <v>0.37150425037211265</v>
      </c>
      <c r="S32" s="754">
        <v>-7.1147394292400912E-2</v>
      </c>
      <c r="T32" s="754">
        <v>0.44118542383885284</v>
      </c>
      <c r="U32" s="754">
        <v>0.23056685949046307</v>
      </c>
      <c r="V32" s="754">
        <v>-1</v>
      </c>
      <c r="W32" s="754">
        <v>-1</v>
      </c>
      <c r="X32" s="754">
        <v>-0.64133962820891122</v>
      </c>
      <c r="Y32" s="754">
        <v>-0.75908828144355434</v>
      </c>
      <c r="Z32" s="754">
        <v>0.80540516476159785</v>
      </c>
      <c r="AA32" s="754">
        <v>3.5288832939859294E-2</v>
      </c>
      <c r="AB32" s="567"/>
    </row>
    <row r="33" spans="1:28" ht="12" x14ac:dyDescent="0.2">
      <c r="A33" s="568" t="s">
        <v>450</v>
      </c>
      <c r="B33" s="754">
        <v>-0.11382606045554977</v>
      </c>
      <c r="C33" s="754">
        <v>-0.54379069673916081</v>
      </c>
      <c r="D33" s="754">
        <v>3.4058750815729733E-2</v>
      </c>
      <c r="E33" s="754">
        <v>5.5900328235305441E-3</v>
      </c>
      <c r="F33" s="754">
        <v>0.59677561326881734</v>
      </c>
      <c r="G33" s="754">
        <v>0.17689287421671929</v>
      </c>
      <c r="H33" s="754">
        <v>-0.10487855406262503</v>
      </c>
      <c r="I33" s="754">
        <v>-0.76844918973922804</v>
      </c>
      <c r="J33" s="754">
        <v>-0.77890425555091236</v>
      </c>
      <c r="K33" s="754">
        <v>2.6141123259435739E-2</v>
      </c>
      <c r="L33" s="754">
        <v>-6.8240152489104755E-2</v>
      </c>
      <c r="M33" s="754">
        <v>-0.1614376298020771</v>
      </c>
      <c r="N33" s="754">
        <v>-8.226745253193235E-2</v>
      </c>
      <c r="O33" s="756" t="s">
        <v>450</v>
      </c>
      <c r="P33" s="754">
        <v>0.13260420571584741</v>
      </c>
      <c r="Q33" s="754">
        <v>0.2519839682620959</v>
      </c>
      <c r="R33" s="754">
        <v>0.6043585168231933</v>
      </c>
      <c r="S33" s="754">
        <v>-0.35702478804170279</v>
      </c>
      <c r="T33" s="754">
        <v>0.51362605623699609</v>
      </c>
      <c r="U33" s="754">
        <v>0.30693858635836091</v>
      </c>
      <c r="V33" s="754">
        <v>-1</v>
      </c>
      <c r="W33" s="1155" t="s">
        <v>883</v>
      </c>
      <c r="X33" s="754">
        <v>-0.64133962820891122</v>
      </c>
      <c r="Y33" s="754">
        <v>-0.73108407079646009</v>
      </c>
      <c r="Z33" s="754">
        <v>0.57557716037714091</v>
      </c>
      <c r="AA33" s="754">
        <v>6.1544686576362473E-3</v>
      </c>
      <c r="AB33" s="567"/>
    </row>
    <row r="34" spans="1:28" ht="12" x14ac:dyDescent="0.2">
      <c r="A34" s="568" t="s">
        <v>451</v>
      </c>
      <c r="B34" s="754">
        <v>-0.16981399581375456</v>
      </c>
      <c r="C34" s="754">
        <v>0.32857551780418182</v>
      </c>
      <c r="D34" s="754">
        <v>3.6333377966792257E-2</v>
      </c>
      <c r="E34" s="754">
        <v>-6.6419943433118633E-2</v>
      </c>
      <c r="F34" s="754">
        <v>0.68289302640325933</v>
      </c>
      <c r="G34" s="754">
        <v>-0.48594664000423693</v>
      </c>
      <c r="H34" s="754">
        <v>-0.2966566331255408</v>
      </c>
      <c r="I34" s="754">
        <v>-0.81959046645388212</v>
      </c>
      <c r="J34" s="754">
        <v>-6.1293254416882936E-2</v>
      </c>
      <c r="K34" s="754">
        <v>-0.11576643908738316</v>
      </c>
      <c r="L34" s="754">
        <v>0.16181000073674134</v>
      </c>
      <c r="M34" s="754">
        <v>0.21312549033985806</v>
      </c>
      <c r="N34" s="754">
        <v>0.17018141465837222</v>
      </c>
      <c r="O34" s="756" t="s">
        <v>451</v>
      </c>
      <c r="P34" s="754">
        <v>0.13673389528242041</v>
      </c>
      <c r="Q34" s="754">
        <v>-0.46401738298628836</v>
      </c>
      <c r="R34" s="754">
        <v>0.29240454581588837</v>
      </c>
      <c r="S34" s="754">
        <v>8.9533454535641432E-2</v>
      </c>
      <c r="T34" s="754">
        <v>0.40007701521159</v>
      </c>
      <c r="U34" s="754">
        <v>0.20083258518271641</v>
      </c>
      <c r="V34" s="754">
        <v>-1</v>
      </c>
      <c r="W34" s="754">
        <v>-1</v>
      </c>
      <c r="X34" s="754">
        <v>-0.64133962820891122</v>
      </c>
      <c r="Y34" s="754">
        <v>-0.78181002243829467</v>
      </c>
      <c r="Z34" s="754">
        <v>1.0039725882461257</v>
      </c>
      <c r="AA34" s="754">
        <v>4.3298425178428079E-2</v>
      </c>
      <c r="AB34" s="567"/>
    </row>
    <row r="35" spans="1:28" ht="12" x14ac:dyDescent="0.2">
      <c r="A35" s="570" t="s">
        <v>200</v>
      </c>
      <c r="B35" s="757">
        <v>-5.3449530024668124E-2</v>
      </c>
      <c r="C35" s="757">
        <v>2.9372042627437533E-2</v>
      </c>
      <c r="D35" s="757">
        <v>5.4445861430105769E-3</v>
      </c>
      <c r="E35" s="757">
        <v>-3.4880044643298413E-3</v>
      </c>
      <c r="F35" s="757">
        <v>0.36248343711394493</v>
      </c>
      <c r="G35" s="757">
        <v>-0.13956261392812541</v>
      </c>
      <c r="H35" s="757">
        <v>0.14180039319685656</v>
      </c>
      <c r="I35" s="757">
        <v>-0.14017521126276367</v>
      </c>
      <c r="J35" s="757">
        <v>-0.26062285238191496</v>
      </c>
      <c r="K35" s="757">
        <v>5.6977253054975918E-2</v>
      </c>
      <c r="L35" s="757">
        <v>-2.1070626781276247E-2</v>
      </c>
      <c r="M35" s="757">
        <v>0.12374867996367467</v>
      </c>
      <c r="N35" s="757">
        <v>1.5637936693766452E-3</v>
      </c>
      <c r="O35" s="759" t="s">
        <v>200</v>
      </c>
      <c r="P35" s="757">
        <v>5.5615021172677803E-2</v>
      </c>
      <c r="Q35" s="757">
        <v>9.8605877967365085E-2</v>
      </c>
      <c r="R35" s="757">
        <v>0.40378261173534824</v>
      </c>
      <c r="S35" s="757">
        <v>-0.14023547135290437</v>
      </c>
      <c r="T35" s="757">
        <v>4.2030647515965747E-2</v>
      </c>
      <c r="U35" s="757">
        <v>0.25108943996867916</v>
      </c>
      <c r="V35" s="757">
        <v>-0.52175117761152678</v>
      </c>
      <c r="W35" s="757">
        <v>-0.3508491744217499</v>
      </c>
      <c r="X35" s="757">
        <v>0.19585101107499026</v>
      </c>
      <c r="Y35" s="757">
        <v>-0.21664688596716164</v>
      </c>
      <c r="Z35" s="757">
        <v>0.15030805418921545</v>
      </c>
      <c r="AA35" s="757">
        <v>3.4158677549908978E-2</v>
      </c>
      <c r="AB35" s="567"/>
    </row>
    <row r="36" spans="1:28" ht="12" x14ac:dyDescent="0.2">
      <c r="A36" s="571"/>
      <c r="B36" s="566"/>
      <c r="C36" s="566"/>
      <c r="D36" s="566"/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71"/>
      <c r="P36" s="566"/>
      <c r="Q36" s="566"/>
      <c r="R36" s="566"/>
      <c r="S36" s="566"/>
      <c r="T36" s="566"/>
      <c r="U36" s="572"/>
      <c r="V36" s="566"/>
      <c r="W36" s="566"/>
      <c r="X36" s="566"/>
      <c r="Y36" s="566"/>
      <c r="Z36" s="572"/>
      <c r="AA36" s="566"/>
      <c r="AB36" s="572"/>
    </row>
    <row r="37" spans="1:28" ht="15.75" x14ac:dyDescent="0.25">
      <c r="A37" s="571" t="s">
        <v>856</v>
      </c>
      <c r="B37" s="566"/>
      <c r="C37" s="566"/>
      <c r="D37" s="566"/>
      <c r="E37" s="566"/>
      <c r="F37" s="566"/>
      <c r="G37" s="566"/>
      <c r="H37" s="566"/>
      <c r="I37" s="566"/>
      <c r="J37" s="566"/>
      <c r="K37" s="566"/>
      <c r="L37" s="936"/>
      <c r="M37" s="566"/>
      <c r="N37" s="566"/>
      <c r="O37" s="571" t="s">
        <v>856</v>
      </c>
      <c r="P37" s="566"/>
      <c r="Q37" s="566"/>
      <c r="R37" s="566"/>
      <c r="S37" s="566"/>
      <c r="T37" s="566"/>
      <c r="U37" s="572"/>
      <c r="V37" s="566"/>
      <c r="W37" s="566"/>
      <c r="X37" s="566"/>
      <c r="Y37" s="566"/>
      <c r="Z37" s="572"/>
      <c r="AA37" s="566"/>
      <c r="AB37" s="572"/>
    </row>
    <row r="38" spans="1:28" ht="15" x14ac:dyDescent="0.2">
      <c r="A38" s="571" t="s">
        <v>641</v>
      </c>
      <c r="B38" s="566"/>
      <c r="C38" s="566"/>
      <c r="D38" s="566"/>
      <c r="E38" s="566"/>
      <c r="F38" s="566"/>
      <c r="G38" s="566"/>
      <c r="H38" s="566"/>
      <c r="I38" s="566"/>
      <c r="J38" s="566"/>
      <c r="K38" s="566"/>
      <c r="L38" s="923"/>
      <c r="M38" s="566"/>
      <c r="N38" s="566"/>
      <c r="O38" s="571" t="s">
        <v>641</v>
      </c>
      <c r="P38" s="566"/>
      <c r="Q38" s="566"/>
      <c r="R38" s="566"/>
      <c r="S38" s="566"/>
      <c r="T38" s="566"/>
      <c r="U38" s="572"/>
      <c r="V38" s="566"/>
      <c r="W38" s="566"/>
      <c r="X38" s="566"/>
      <c r="Y38" s="566"/>
      <c r="Z38" s="572"/>
      <c r="AA38" s="566"/>
      <c r="AB38" s="572"/>
    </row>
    <row r="39" spans="1:28" ht="12" x14ac:dyDescent="0.2">
      <c r="A39" s="571"/>
      <c r="B39" s="566"/>
      <c r="C39" s="566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71"/>
      <c r="P39" s="566"/>
      <c r="Q39" s="566"/>
      <c r="R39" s="566"/>
      <c r="S39" s="566"/>
      <c r="T39" s="566"/>
      <c r="U39" s="572"/>
      <c r="V39" s="566"/>
      <c r="W39" s="566"/>
      <c r="X39" s="566"/>
      <c r="Y39" s="566"/>
      <c r="Z39" s="572"/>
      <c r="AA39" s="566"/>
      <c r="AB39" s="572"/>
    </row>
    <row r="40" spans="1:28" ht="12" x14ac:dyDescent="0.2">
      <c r="A40" s="644"/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73"/>
      <c r="P40" s="566"/>
      <c r="Q40" s="566"/>
      <c r="R40" s="566"/>
      <c r="S40" s="566"/>
      <c r="T40" s="566"/>
      <c r="U40" s="572"/>
      <c r="V40" s="566"/>
      <c r="W40" s="566"/>
      <c r="X40" s="566"/>
      <c r="Y40" s="566"/>
      <c r="Z40" s="572"/>
      <c r="AA40" s="566"/>
      <c r="AB40" s="572"/>
    </row>
    <row r="41" spans="1:28" ht="12" x14ac:dyDescent="0.2">
      <c r="A41" s="571"/>
      <c r="B41" s="566"/>
      <c r="C41" s="566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73"/>
      <c r="P41" s="566"/>
      <c r="Q41" s="566"/>
      <c r="R41" s="566"/>
      <c r="S41" s="566"/>
      <c r="T41" s="566"/>
      <c r="U41" s="572"/>
      <c r="V41" s="566"/>
      <c r="W41" s="566"/>
      <c r="X41" s="566"/>
      <c r="Y41" s="566"/>
      <c r="Z41" s="572"/>
      <c r="AA41" s="566"/>
      <c r="AB41" s="572"/>
    </row>
    <row r="42" spans="1:28" ht="12" x14ac:dyDescent="0.2">
      <c r="A42" s="573"/>
      <c r="B42" s="566"/>
      <c r="C42" s="566"/>
      <c r="D42" s="566"/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73"/>
      <c r="P42" s="566"/>
      <c r="Q42" s="566"/>
      <c r="R42" s="566"/>
      <c r="S42" s="566"/>
      <c r="T42" s="566"/>
      <c r="U42" s="572"/>
      <c r="V42" s="566"/>
      <c r="W42" s="566"/>
      <c r="X42" s="566"/>
      <c r="Y42" s="566"/>
      <c r="Z42" s="572"/>
      <c r="AA42" s="566"/>
      <c r="AB42" s="572"/>
    </row>
    <row r="43" spans="1:28" ht="12" x14ac:dyDescent="0.2">
      <c r="A43" s="573"/>
      <c r="B43" s="566"/>
      <c r="C43" s="566"/>
      <c r="D43" s="566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73"/>
      <c r="P43" s="566"/>
      <c r="Q43" s="566"/>
      <c r="R43" s="566"/>
      <c r="S43" s="566"/>
      <c r="T43" s="566"/>
      <c r="U43" s="572"/>
      <c r="V43" s="566"/>
      <c r="W43" s="566"/>
      <c r="X43" s="566"/>
      <c r="Y43" s="566"/>
      <c r="Z43" s="572"/>
      <c r="AA43" s="566"/>
      <c r="AB43" s="572"/>
    </row>
    <row r="44" spans="1:28" ht="12" x14ac:dyDescent="0.2">
      <c r="A44" s="573"/>
      <c r="B44" s="566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73"/>
      <c r="P44" s="566"/>
      <c r="Q44" s="566"/>
      <c r="R44" s="566"/>
      <c r="S44" s="566"/>
      <c r="T44" s="566"/>
      <c r="U44" s="572"/>
      <c r="V44" s="566"/>
      <c r="W44" s="566"/>
      <c r="X44" s="566"/>
      <c r="Y44" s="566"/>
      <c r="Z44" s="572"/>
      <c r="AA44" s="566"/>
      <c r="AB44" s="572"/>
    </row>
    <row r="45" spans="1:28" ht="12" x14ac:dyDescent="0.2">
      <c r="A45" s="573"/>
      <c r="B45" s="566"/>
      <c r="C45" s="566"/>
      <c r="D45" s="566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73"/>
      <c r="P45" s="566"/>
      <c r="Q45" s="566"/>
      <c r="R45" s="566"/>
      <c r="S45" s="566"/>
      <c r="T45" s="566"/>
      <c r="U45" s="572"/>
      <c r="V45" s="566"/>
      <c r="W45" s="566"/>
      <c r="X45" s="566"/>
      <c r="Y45" s="566"/>
      <c r="Z45" s="572"/>
      <c r="AA45" s="566"/>
      <c r="AB45" s="572"/>
    </row>
    <row r="46" spans="1:28" ht="12" x14ac:dyDescent="0.2">
      <c r="A46" s="573"/>
      <c r="B46" s="566"/>
      <c r="C46" s="566"/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73"/>
      <c r="P46" s="566"/>
      <c r="Q46" s="566"/>
      <c r="R46" s="566"/>
      <c r="S46" s="566"/>
      <c r="T46" s="566"/>
      <c r="U46" s="572"/>
      <c r="V46" s="566"/>
      <c r="W46" s="566"/>
      <c r="X46" s="566"/>
      <c r="Y46" s="566"/>
      <c r="Z46" s="572"/>
      <c r="AA46" s="566"/>
      <c r="AB46" s="572"/>
    </row>
    <row r="47" spans="1:28" ht="12" x14ac:dyDescent="0.2">
      <c r="A47" s="574"/>
      <c r="B47" s="566"/>
      <c r="C47" s="566"/>
      <c r="D47" s="566"/>
      <c r="E47" s="566"/>
      <c r="F47" s="566"/>
      <c r="G47" s="566"/>
      <c r="H47" s="566"/>
      <c r="I47" s="566"/>
      <c r="J47" s="566"/>
      <c r="K47" s="566"/>
      <c r="L47" s="575"/>
      <c r="M47" s="575"/>
      <c r="N47" s="566"/>
      <c r="O47" s="574"/>
      <c r="P47" s="566"/>
      <c r="Q47" s="566"/>
      <c r="R47" s="566"/>
      <c r="S47" s="566"/>
      <c r="T47" s="566"/>
      <c r="U47" s="566"/>
      <c r="V47" s="566"/>
      <c r="W47" s="566"/>
      <c r="X47" s="566"/>
      <c r="Y47" s="566"/>
      <c r="Z47" s="566"/>
      <c r="AA47" s="566"/>
      <c r="AB47" s="572"/>
    </row>
    <row r="48" spans="1:28" ht="12" x14ac:dyDescent="0.2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</row>
    <row r="49" spans="1:28" ht="12" x14ac:dyDescent="0.2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</row>
    <row r="50" spans="1:28" ht="12" x14ac:dyDescent="0.2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</row>
    <row r="51" spans="1:28" x14ac:dyDescent="0.2">
      <c r="A51" s="172"/>
      <c r="B51" s="172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</row>
    <row r="52" spans="1:28" x14ac:dyDescent="0.2">
      <c r="A52" s="172"/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</row>
    <row r="53" spans="1:28" x14ac:dyDescent="0.2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</row>
    <row r="54" spans="1:28" x14ac:dyDescent="0.2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</row>
    <row r="55" spans="1:28" x14ac:dyDescent="0.2">
      <c r="A55" s="172"/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</row>
    <row r="56" spans="1:28" x14ac:dyDescent="0.2">
      <c r="A56" s="172"/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</row>
    <row r="57" spans="1:28" x14ac:dyDescent="0.2">
      <c r="A57" s="172"/>
      <c r="B57" s="172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</row>
  </sheetData>
  <sheetProtection formatCells="0" formatColumns="0" formatRows="0" insertColumns="0" insertRows="0" insertHyperlinks="0" deleteColumns="0" deleteRows="0" sort="0" autoFilter="0" pivotTables="0"/>
  <mergeCells count="30">
    <mergeCell ref="O2:AA2"/>
    <mergeCell ref="A1:N1"/>
    <mergeCell ref="A2:N2"/>
    <mergeCell ref="G5:G6"/>
    <mergeCell ref="H5:H6"/>
    <mergeCell ref="I5:I6"/>
    <mergeCell ref="A5:A6"/>
    <mergeCell ref="D5:D6"/>
    <mergeCell ref="E5:E6"/>
    <mergeCell ref="Z5:Z6"/>
    <mergeCell ref="U5:U6"/>
    <mergeCell ref="V5:V6"/>
    <mergeCell ref="K5:K6"/>
    <mergeCell ref="L5:L6"/>
    <mergeCell ref="O5:O6"/>
    <mergeCell ref="B5:B6"/>
    <mergeCell ref="C5:C6"/>
    <mergeCell ref="F5:F6"/>
    <mergeCell ref="J5:J6"/>
    <mergeCell ref="M5:M6"/>
    <mergeCell ref="N5:N6"/>
    <mergeCell ref="W5:W6"/>
    <mergeCell ref="X5:X6"/>
    <mergeCell ref="Y5:Y6"/>
    <mergeCell ref="AA5:AA6"/>
    <mergeCell ref="P5:P6"/>
    <mergeCell ref="Q5:Q6"/>
    <mergeCell ref="R5:R6"/>
    <mergeCell ref="S5:S6"/>
    <mergeCell ref="T5:T6"/>
  </mergeCells>
  <phoneticPr fontId="0" type="noConversion"/>
  <printOptions horizontalCentered="1"/>
  <pageMargins left="0.25" right="0.25" top="0.25" bottom="0.5" header="0.3" footer="0.3"/>
  <pageSetup scale="94"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  <colBreaks count="1" manualBreakCount="1">
    <brk id="14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A39"/>
  <sheetViews>
    <sheetView showGridLines="0" topLeftCell="C1" zoomScaleNormal="100" workbookViewId="0">
      <selection activeCell="K43" sqref="K43"/>
    </sheetView>
  </sheetViews>
  <sheetFormatPr defaultColWidth="9.140625" defaultRowHeight="12.75" x14ac:dyDescent="0.2"/>
  <cols>
    <col min="1" max="1" width="15.42578125" style="119" customWidth="1"/>
    <col min="2" max="10" width="9.7109375" style="119" customWidth="1"/>
    <col min="11" max="11" width="10.7109375" style="119" customWidth="1"/>
    <col min="12" max="13" width="9.7109375" style="119" customWidth="1"/>
    <col min="14" max="14" width="10.7109375" style="119" customWidth="1"/>
    <col min="15" max="15" width="15.42578125" style="119" customWidth="1"/>
    <col min="16" max="20" width="9.7109375" style="119" customWidth="1"/>
    <col min="21" max="21" width="10.7109375" style="119" customWidth="1"/>
    <col min="22" max="24" width="9.7109375" style="119" customWidth="1"/>
    <col min="25" max="25" width="11.7109375" style="119" customWidth="1"/>
    <col min="26" max="26" width="9.7109375" style="119" customWidth="1"/>
    <col min="27" max="27" width="12.7109375" style="119" customWidth="1"/>
    <col min="28" max="16384" width="9.140625" style="334"/>
  </cols>
  <sheetData>
    <row r="1" spans="1:27" s="340" customFormat="1" ht="15.75" customHeight="1" x14ac:dyDescent="0.25">
      <c r="A1" s="1415" t="str">
        <f>CONCATENATE('List of Tables'!A80,":  ",'List of Tables'!C80)</f>
        <v>TABLE 67:  Visitor Arrivals by Island and MMA 2016</v>
      </c>
      <c r="B1" s="1415"/>
      <c r="C1" s="1415"/>
      <c r="D1" s="1415"/>
      <c r="E1" s="1415"/>
      <c r="F1" s="1415"/>
      <c r="G1" s="1415"/>
      <c r="H1" s="1415"/>
      <c r="I1" s="1415"/>
      <c r="J1" s="1415"/>
      <c r="K1" s="1415"/>
      <c r="L1" s="1415"/>
      <c r="M1" s="1415"/>
      <c r="N1" s="1415"/>
      <c r="O1" s="189" t="str">
        <f>CONCATENATE(A1," (continued)")</f>
        <v>TABLE 67:  Visitor Arrivals by Island and MMA 2016 (continued)</v>
      </c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</row>
    <row r="2" spans="1:27" ht="15.75" x14ac:dyDescent="0.2">
      <c r="A2" s="1400" t="s">
        <v>616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400"/>
      <c r="M2" s="1400"/>
      <c r="N2" s="1400"/>
      <c r="O2" s="1400" t="str">
        <f>+A2</f>
        <v>(Arrivals by air)</v>
      </c>
      <c r="P2" s="1400"/>
      <c r="Q2" s="1400"/>
      <c r="R2" s="1400"/>
      <c r="S2" s="1400"/>
      <c r="T2" s="1400"/>
      <c r="U2" s="1400">
        <v>2014</v>
      </c>
      <c r="V2" s="1400"/>
      <c r="W2" s="1400"/>
      <c r="X2" s="1400"/>
      <c r="Y2" s="1400"/>
      <c r="Z2" s="1400"/>
      <c r="AA2" s="1400"/>
    </row>
    <row r="3" spans="1:27" x14ac:dyDescent="0.2">
      <c r="A3" s="191"/>
      <c r="B3" s="191"/>
      <c r="C3" s="191"/>
      <c r="D3" s="192"/>
      <c r="E3" s="192"/>
      <c r="F3" s="123"/>
      <c r="G3" s="192"/>
      <c r="H3" s="192"/>
      <c r="I3" s="192"/>
      <c r="J3" s="192"/>
      <c r="K3" s="192"/>
      <c r="L3" s="192"/>
      <c r="M3" s="192"/>
      <c r="N3" s="827"/>
      <c r="O3" s="191"/>
      <c r="P3" s="192"/>
      <c r="Q3" s="192"/>
      <c r="R3" s="192"/>
      <c r="S3" s="123"/>
      <c r="T3" s="192"/>
      <c r="U3" s="192"/>
      <c r="V3" s="192"/>
      <c r="W3" s="192"/>
      <c r="X3" s="192"/>
      <c r="Y3" s="192"/>
      <c r="Z3" s="192"/>
      <c r="AA3" s="152"/>
    </row>
    <row r="4" spans="1:27" ht="24" customHeight="1" x14ac:dyDescent="0.2">
      <c r="A4" s="193">
        <v>2016</v>
      </c>
      <c r="B4" s="194" t="s">
        <v>431</v>
      </c>
      <c r="C4" s="194" t="s">
        <v>432</v>
      </c>
      <c r="D4" s="195" t="s">
        <v>342</v>
      </c>
      <c r="E4" s="195" t="s">
        <v>347</v>
      </c>
      <c r="F4" s="196" t="s">
        <v>344</v>
      </c>
      <c r="G4" s="197"/>
      <c r="H4" s="197"/>
      <c r="I4" s="197"/>
      <c r="J4" s="197"/>
      <c r="K4" s="198"/>
      <c r="L4" s="196" t="s">
        <v>345</v>
      </c>
      <c r="M4" s="197"/>
      <c r="N4" s="198"/>
      <c r="O4" s="193">
        <f>+A4</f>
        <v>2016</v>
      </c>
      <c r="P4" s="109" t="s">
        <v>343</v>
      </c>
      <c r="Q4" s="199"/>
      <c r="R4" s="110"/>
      <c r="S4" s="110"/>
      <c r="T4" s="110"/>
      <c r="U4" s="111"/>
      <c r="V4" s="110" t="s">
        <v>346</v>
      </c>
      <c r="W4" s="199"/>
      <c r="X4" s="110"/>
      <c r="Y4" s="111"/>
      <c r="Z4" s="195" t="s">
        <v>348</v>
      </c>
      <c r="AA4" s="200" t="s">
        <v>245</v>
      </c>
    </row>
    <row r="5" spans="1:27" ht="12" customHeight="1" x14ac:dyDescent="0.2">
      <c r="A5" s="1483" t="s">
        <v>245</v>
      </c>
      <c r="B5" s="1484" t="s">
        <v>358</v>
      </c>
      <c r="C5" s="1486" t="s">
        <v>352</v>
      </c>
      <c r="D5" s="1486" t="s">
        <v>301</v>
      </c>
      <c r="E5" s="1486" t="s">
        <v>311</v>
      </c>
      <c r="F5" s="1478" t="s">
        <v>195</v>
      </c>
      <c r="G5" s="1480" t="s">
        <v>308</v>
      </c>
      <c r="H5" s="1480" t="s">
        <v>307</v>
      </c>
      <c r="I5" s="1480" t="s">
        <v>309</v>
      </c>
      <c r="J5" s="1482" t="s">
        <v>353</v>
      </c>
      <c r="K5" s="1484" t="s">
        <v>857</v>
      </c>
      <c r="L5" s="1478" t="s">
        <v>570</v>
      </c>
      <c r="M5" s="1482" t="s">
        <v>196</v>
      </c>
      <c r="N5" s="1484" t="s">
        <v>858</v>
      </c>
      <c r="O5" s="1483" t="s">
        <v>245</v>
      </c>
      <c r="P5" s="1489" t="s">
        <v>299</v>
      </c>
      <c r="Q5" s="1482" t="s">
        <v>197</v>
      </c>
      <c r="R5" s="1480" t="s">
        <v>302</v>
      </c>
      <c r="S5" s="1482" t="s">
        <v>355</v>
      </c>
      <c r="T5" s="1480" t="s">
        <v>304</v>
      </c>
      <c r="U5" s="1484" t="s">
        <v>859</v>
      </c>
      <c r="V5" s="1478" t="s">
        <v>354</v>
      </c>
      <c r="W5" s="1482" t="s">
        <v>237</v>
      </c>
      <c r="X5" s="1482" t="s">
        <v>238</v>
      </c>
      <c r="Y5" s="1482" t="s">
        <v>860</v>
      </c>
      <c r="Z5" s="1488" t="s">
        <v>298</v>
      </c>
      <c r="AA5" s="1486" t="s">
        <v>356</v>
      </c>
    </row>
    <row r="6" spans="1:27" ht="12" customHeight="1" x14ac:dyDescent="0.2">
      <c r="A6" s="1468"/>
      <c r="B6" s="1485" t="s">
        <v>240</v>
      </c>
      <c r="C6" s="1487" t="s">
        <v>239</v>
      </c>
      <c r="D6" s="1487"/>
      <c r="E6" s="1487"/>
      <c r="F6" s="1479" t="s">
        <v>306</v>
      </c>
      <c r="G6" s="1481"/>
      <c r="H6" s="1481"/>
      <c r="I6" s="1481"/>
      <c r="J6" s="1431" t="s">
        <v>305</v>
      </c>
      <c r="K6" s="1484"/>
      <c r="L6" s="1479"/>
      <c r="M6" s="1431" t="s">
        <v>310</v>
      </c>
      <c r="N6" s="1485" t="s">
        <v>345</v>
      </c>
      <c r="O6" s="1468"/>
      <c r="P6" s="1436" t="s">
        <v>299</v>
      </c>
      <c r="Q6" s="1431" t="s">
        <v>300</v>
      </c>
      <c r="R6" s="1481" t="s">
        <v>302</v>
      </c>
      <c r="S6" s="1431" t="s">
        <v>303</v>
      </c>
      <c r="T6" s="1481" t="s">
        <v>304</v>
      </c>
      <c r="U6" s="1485"/>
      <c r="V6" s="1479"/>
      <c r="W6" s="1431" t="s">
        <v>237</v>
      </c>
      <c r="X6" s="1431" t="s">
        <v>238</v>
      </c>
      <c r="Y6" s="1431" t="s">
        <v>351</v>
      </c>
      <c r="Z6" s="1468"/>
      <c r="AA6" s="1487" t="s">
        <v>312</v>
      </c>
    </row>
    <row r="7" spans="1:27" ht="12.75" customHeight="1" x14ac:dyDescent="0.2">
      <c r="A7" s="547" t="s">
        <v>511</v>
      </c>
      <c r="B7" s="203">
        <v>1569790.0185156111</v>
      </c>
      <c r="C7" s="204">
        <v>1107818.0810060319</v>
      </c>
      <c r="D7" s="204">
        <v>1442191.5368431862</v>
      </c>
      <c r="E7" s="204">
        <v>185679.53460538184</v>
      </c>
      <c r="F7" s="205">
        <v>38401.453650151707</v>
      </c>
      <c r="G7" s="206">
        <v>16546.465376981138</v>
      </c>
      <c r="H7" s="206">
        <v>28012.856314815563</v>
      </c>
      <c r="I7" s="206">
        <v>7922.8097603629949</v>
      </c>
      <c r="J7" s="206">
        <v>12234.401828424867</v>
      </c>
      <c r="K7" s="203">
        <v>103117.98693077842</v>
      </c>
      <c r="L7" s="206">
        <v>315681.95553184964</v>
      </c>
      <c r="M7" s="206">
        <v>61796.762157311772</v>
      </c>
      <c r="N7" s="203">
        <v>377478.71768914524</v>
      </c>
      <c r="O7" s="547" t="s">
        <v>511</v>
      </c>
      <c r="P7" s="205">
        <v>156799.27163627322</v>
      </c>
      <c r="Q7" s="206">
        <v>3498.2592748294264</v>
      </c>
      <c r="R7" s="206">
        <v>252467.04152156014</v>
      </c>
      <c r="S7" s="206">
        <v>3325.2581573888028</v>
      </c>
      <c r="T7" s="206">
        <v>16106.971560429762</v>
      </c>
      <c r="U7" s="207">
        <v>432196.80215037544</v>
      </c>
      <c r="V7" s="206">
        <v>4719.331221562823</v>
      </c>
      <c r="W7" s="206">
        <v>8321.874890219493</v>
      </c>
      <c r="X7" s="206">
        <v>6503.851009242976</v>
      </c>
      <c r="Y7" s="203">
        <v>19545.057121024154</v>
      </c>
      <c r="Z7" s="56">
        <v>209411.49863133166</v>
      </c>
      <c r="AA7" s="203">
        <v>5447229.2335165916</v>
      </c>
    </row>
    <row r="8" spans="1:27" ht="12" x14ac:dyDescent="0.2">
      <c r="A8" s="548" t="s">
        <v>449</v>
      </c>
      <c r="B8" s="203">
        <v>1313894.8411397217</v>
      </c>
      <c r="C8" s="204">
        <v>700280.72342590801</v>
      </c>
      <c r="D8" s="204">
        <v>54297.573692742611</v>
      </c>
      <c r="E8" s="204">
        <v>242370.97790772724</v>
      </c>
      <c r="F8" s="205">
        <v>18905.32616731607</v>
      </c>
      <c r="G8" s="206">
        <v>7037.5165732766091</v>
      </c>
      <c r="H8" s="206">
        <v>22864.372268952375</v>
      </c>
      <c r="I8" s="206">
        <v>5782.6310486490847</v>
      </c>
      <c r="J8" s="206">
        <v>9912.2920102168773</v>
      </c>
      <c r="K8" s="203">
        <v>64502.138068419816</v>
      </c>
      <c r="L8" s="206">
        <v>61830.475731783125</v>
      </c>
      <c r="M8" s="206">
        <v>11366.475569276849</v>
      </c>
      <c r="N8" s="203">
        <v>73196.951301063513</v>
      </c>
      <c r="O8" s="548" t="s">
        <v>449</v>
      </c>
      <c r="P8" s="205">
        <v>28898.742744360712</v>
      </c>
      <c r="Q8" s="206">
        <v>1008.7565365132758</v>
      </c>
      <c r="R8" s="206">
        <v>48961.093021670546</v>
      </c>
      <c r="S8" s="206">
        <v>1136.7965760425807</v>
      </c>
      <c r="T8" s="206">
        <v>3429.7537304375987</v>
      </c>
      <c r="U8" s="207">
        <v>83435.142609030008</v>
      </c>
      <c r="V8" s="206">
        <v>3261.8668170339211</v>
      </c>
      <c r="W8" s="206">
        <v>3408.3497538471502</v>
      </c>
      <c r="X8" s="206">
        <v>3914.9030536448936</v>
      </c>
      <c r="Y8" s="203">
        <v>10585.119624526014</v>
      </c>
      <c r="Z8" s="56">
        <v>91673.421295177672</v>
      </c>
      <c r="AA8" s="203">
        <v>2634236.8890679013</v>
      </c>
    </row>
    <row r="9" spans="1:27" ht="12" x14ac:dyDescent="0.2">
      <c r="A9" s="548" t="s">
        <v>512</v>
      </c>
      <c r="B9" s="203">
        <v>24974.588849748176</v>
      </c>
      <c r="C9" s="204">
        <v>15027.937277103501</v>
      </c>
      <c r="D9" s="204">
        <v>1409.9709151070426</v>
      </c>
      <c r="E9" s="204">
        <v>4441.1383517062359</v>
      </c>
      <c r="F9" s="205">
        <v>413.4641606439119</v>
      </c>
      <c r="G9" s="206">
        <v>190.28754722058184</v>
      </c>
      <c r="H9" s="206">
        <v>800.27953727061731</v>
      </c>
      <c r="I9" s="206">
        <v>129.82040291337316</v>
      </c>
      <c r="J9" s="206">
        <v>459.4558558359368</v>
      </c>
      <c r="K9" s="203">
        <v>1993.3075038844333</v>
      </c>
      <c r="L9" s="206">
        <v>4047.1043823024779</v>
      </c>
      <c r="M9" s="206">
        <v>866.17956137867475</v>
      </c>
      <c r="N9" s="203">
        <v>4913.2839436811555</v>
      </c>
      <c r="O9" s="548" t="s">
        <v>512</v>
      </c>
      <c r="P9" s="205">
        <v>1277.3236452831031</v>
      </c>
      <c r="Q9" s="206">
        <v>35.629678370608389</v>
      </c>
      <c r="R9" s="206">
        <v>827.40656044578191</v>
      </c>
      <c r="S9" s="206">
        <v>12.855522653161444</v>
      </c>
      <c r="T9" s="206">
        <v>263.01291782201531</v>
      </c>
      <c r="U9" s="207">
        <v>2416.2283245746689</v>
      </c>
      <c r="V9" s="206">
        <v>74.637148047947747</v>
      </c>
      <c r="W9" s="206">
        <v>137.8654886063469</v>
      </c>
      <c r="X9" s="206">
        <v>94.477328405715099</v>
      </c>
      <c r="Y9" s="203">
        <v>306.97996506000959</v>
      </c>
      <c r="Z9" s="56">
        <v>3448.2241759492349</v>
      </c>
      <c r="AA9" s="203">
        <v>58931.659306820351</v>
      </c>
    </row>
    <row r="10" spans="1:27" ht="12" x14ac:dyDescent="0.2">
      <c r="A10" s="548" t="s">
        <v>526</v>
      </c>
      <c r="B10" s="203">
        <v>25945.441198835939</v>
      </c>
      <c r="C10" s="204">
        <v>20340.174245333004</v>
      </c>
      <c r="D10" s="204">
        <v>1100.8812943420637</v>
      </c>
      <c r="E10" s="204">
        <v>4029.0212216397422</v>
      </c>
      <c r="F10" s="205">
        <v>696.32529459858256</v>
      </c>
      <c r="G10" s="206">
        <v>138.31309533176957</v>
      </c>
      <c r="H10" s="206">
        <v>381.00090481528952</v>
      </c>
      <c r="I10" s="206">
        <v>109.28351203568525</v>
      </c>
      <c r="J10" s="206">
        <v>259.50768279558577</v>
      </c>
      <c r="K10" s="203">
        <v>1584.4304895769226</v>
      </c>
      <c r="L10" s="206">
        <v>4432.1757966289688</v>
      </c>
      <c r="M10" s="206">
        <v>924.3676569441285</v>
      </c>
      <c r="N10" s="203">
        <v>5356.5434535730983</v>
      </c>
      <c r="O10" s="548" t="s">
        <v>526</v>
      </c>
      <c r="P10" s="205">
        <v>818.98778815685796</v>
      </c>
      <c r="Q10" s="206">
        <v>53.375546107298689</v>
      </c>
      <c r="R10" s="206">
        <v>593.70216273716903</v>
      </c>
      <c r="S10" s="206">
        <v>32.408935847891627</v>
      </c>
      <c r="T10" s="206">
        <v>8.5943231095832893</v>
      </c>
      <c r="U10" s="207">
        <v>1507.0687559588005</v>
      </c>
      <c r="V10" s="206">
        <v>71.293109330244675</v>
      </c>
      <c r="W10" s="206">
        <v>70.143687174641244</v>
      </c>
      <c r="X10" s="206">
        <v>105.88339908353163</v>
      </c>
      <c r="Y10" s="203">
        <v>247.32019558841745</v>
      </c>
      <c r="Z10" s="56">
        <v>2913.5715944492572</v>
      </c>
      <c r="AA10" s="203">
        <v>63024.452449304066</v>
      </c>
    </row>
    <row r="11" spans="1:27" ht="12" x14ac:dyDescent="0.2">
      <c r="A11" s="548" t="s">
        <v>513</v>
      </c>
      <c r="B11" s="203">
        <v>619975.78279866418</v>
      </c>
      <c r="C11" s="204">
        <v>356522.93885967397</v>
      </c>
      <c r="D11" s="204">
        <v>22976.804079544308</v>
      </c>
      <c r="E11" s="204">
        <v>66872.627142644968</v>
      </c>
      <c r="F11" s="205">
        <v>7477.8651593616551</v>
      </c>
      <c r="G11" s="206">
        <v>3367.3341357210784</v>
      </c>
      <c r="H11" s="206">
        <v>13009.959935487886</v>
      </c>
      <c r="I11" s="206">
        <v>2087.3803783336784</v>
      </c>
      <c r="J11" s="206">
        <v>5829.7104150541081</v>
      </c>
      <c r="K11" s="203">
        <v>31772.250023957717</v>
      </c>
      <c r="L11" s="206">
        <v>27818.402514126246</v>
      </c>
      <c r="M11" s="206">
        <v>4023.3448708195992</v>
      </c>
      <c r="N11" s="203">
        <v>31841.747384945829</v>
      </c>
      <c r="O11" s="548" t="s">
        <v>513</v>
      </c>
      <c r="P11" s="205">
        <v>4417.5128414807123</v>
      </c>
      <c r="Q11" s="206">
        <v>455.227694566867</v>
      </c>
      <c r="R11" s="206">
        <v>7826.9135943360097</v>
      </c>
      <c r="S11" s="206">
        <v>360.86269112684596</v>
      </c>
      <c r="T11" s="206">
        <v>744.40277057632272</v>
      </c>
      <c r="U11" s="207">
        <v>13804.919592086726</v>
      </c>
      <c r="V11" s="206">
        <v>781.34618884871384</v>
      </c>
      <c r="W11" s="206">
        <v>1409.9340709103592</v>
      </c>
      <c r="X11" s="206">
        <v>1420.5393565998959</v>
      </c>
      <c r="Y11" s="203">
        <v>3611.8196163589769</v>
      </c>
      <c r="Z11" s="56">
        <v>39889.909333077951</v>
      </c>
      <c r="AA11" s="203">
        <v>1187268.7988299406</v>
      </c>
    </row>
    <row r="12" spans="1:27" ht="12" x14ac:dyDescent="0.2">
      <c r="A12" s="548" t="s">
        <v>634</v>
      </c>
      <c r="B12" s="203">
        <v>653299.59761994623</v>
      </c>
      <c r="C12" s="204">
        <v>418010.68237237376</v>
      </c>
      <c r="D12" s="204">
        <v>143002.37994614503</v>
      </c>
      <c r="E12" s="204">
        <v>89287.456092587701</v>
      </c>
      <c r="F12" s="205">
        <v>14190.824208966629</v>
      </c>
      <c r="G12" s="206">
        <v>7408.79969105287</v>
      </c>
      <c r="H12" s="206">
        <v>16952.233661408285</v>
      </c>
      <c r="I12" s="206">
        <v>2482.8795020722987</v>
      </c>
      <c r="J12" s="206">
        <v>7446.7133537084001</v>
      </c>
      <c r="K12" s="203">
        <v>48481.4504172163</v>
      </c>
      <c r="L12" s="206">
        <v>48875.504517622663</v>
      </c>
      <c r="M12" s="206">
        <v>7889.5378534345773</v>
      </c>
      <c r="N12" s="203">
        <v>56765.042371057316</v>
      </c>
      <c r="O12" s="548" t="s">
        <v>634</v>
      </c>
      <c r="P12" s="205">
        <v>46642.399200580039</v>
      </c>
      <c r="Q12" s="206">
        <v>915.41262805571102</v>
      </c>
      <c r="R12" s="206">
        <v>20674.035600041203</v>
      </c>
      <c r="S12" s="206">
        <v>778.80535074287354</v>
      </c>
      <c r="T12" s="206">
        <v>6006.6423411688847</v>
      </c>
      <c r="U12" s="207">
        <v>75017.295120593175</v>
      </c>
      <c r="V12" s="206">
        <v>1061.9107595142593</v>
      </c>
      <c r="W12" s="206">
        <v>2501.8192132110248</v>
      </c>
      <c r="X12" s="206">
        <v>2593.7965986903255</v>
      </c>
      <c r="Y12" s="203">
        <v>6157.5265714155166</v>
      </c>
      <c r="Z12" s="56">
        <v>59921.335251092612</v>
      </c>
      <c r="AA12" s="203">
        <v>1549942.7657600904</v>
      </c>
    </row>
    <row r="13" spans="1:27" ht="12" x14ac:dyDescent="0.2">
      <c r="A13" s="548" t="s">
        <v>450</v>
      </c>
      <c r="B13" s="203">
        <v>186709.03469262525</v>
      </c>
      <c r="C13" s="204">
        <v>166083.14632488193</v>
      </c>
      <c r="D13" s="204">
        <v>46974.682283138092</v>
      </c>
      <c r="E13" s="204">
        <v>29592.48789074356</v>
      </c>
      <c r="F13" s="205">
        <v>6925.4078852111188</v>
      </c>
      <c r="G13" s="206">
        <v>4527.5769932911908</v>
      </c>
      <c r="H13" s="206">
        <v>8448.0787856676052</v>
      </c>
      <c r="I13" s="206">
        <v>1152.5530288177943</v>
      </c>
      <c r="J13" s="206">
        <v>3858.3769326756133</v>
      </c>
      <c r="K13" s="203">
        <v>24911.993625662257</v>
      </c>
      <c r="L13" s="206">
        <v>28509.133625694583</v>
      </c>
      <c r="M13" s="206">
        <v>4205.5167155406225</v>
      </c>
      <c r="N13" s="203">
        <v>32714.650341235232</v>
      </c>
      <c r="O13" s="548" t="s">
        <v>450</v>
      </c>
      <c r="P13" s="205">
        <v>19522.307377672369</v>
      </c>
      <c r="Q13" s="206">
        <v>470.62012599826596</v>
      </c>
      <c r="R13" s="206">
        <v>10739.624798655123</v>
      </c>
      <c r="S13" s="206">
        <v>251.26087123677291</v>
      </c>
      <c r="T13" s="206">
        <v>3341.9466823255138</v>
      </c>
      <c r="U13" s="207">
        <v>34325.759855888886</v>
      </c>
      <c r="V13" s="206">
        <v>506.91820942625685</v>
      </c>
      <c r="W13" s="206">
        <v>1078.472412823591</v>
      </c>
      <c r="X13" s="206">
        <v>1156.2679619380333</v>
      </c>
      <c r="Y13" s="203">
        <v>2741.6585841878964</v>
      </c>
      <c r="Z13" s="56">
        <v>26470.857496673478</v>
      </c>
      <c r="AA13" s="203">
        <v>550524.27109457541</v>
      </c>
    </row>
    <row r="14" spans="1:27" ht="12" x14ac:dyDescent="0.2">
      <c r="A14" s="548" t="s">
        <v>451</v>
      </c>
      <c r="B14" s="203">
        <v>579532.36353189929</v>
      </c>
      <c r="C14" s="204">
        <v>356232.48682260507</v>
      </c>
      <c r="D14" s="204">
        <v>109180.28911474629</v>
      </c>
      <c r="E14" s="204">
        <v>81380.735166449304</v>
      </c>
      <c r="F14" s="205">
        <v>12164.197411338615</v>
      </c>
      <c r="G14" s="206">
        <v>5301.0784203303474</v>
      </c>
      <c r="H14" s="206">
        <v>13893.847890308727</v>
      </c>
      <c r="I14" s="206">
        <v>1981.0993101589868</v>
      </c>
      <c r="J14" s="206">
        <v>6138.723793631033</v>
      </c>
      <c r="K14" s="203">
        <v>39478.946825769948</v>
      </c>
      <c r="L14" s="206">
        <v>39768.278925394108</v>
      </c>
      <c r="M14" s="206">
        <v>6687.6437601677708</v>
      </c>
      <c r="N14" s="203">
        <v>46455.92268556192</v>
      </c>
      <c r="O14" s="548" t="s">
        <v>451</v>
      </c>
      <c r="P14" s="205">
        <v>37727.618436747529</v>
      </c>
      <c r="Q14" s="206">
        <v>629.55117141060339</v>
      </c>
      <c r="R14" s="206">
        <v>16315.075794476246</v>
      </c>
      <c r="S14" s="206">
        <v>632.47939130397515</v>
      </c>
      <c r="T14" s="206">
        <v>4223.9876516034274</v>
      </c>
      <c r="U14" s="207">
        <v>59528.712445542282</v>
      </c>
      <c r="V14" s="206">
        <v>850.70146849451396</v>
      </c>
      <c r="W14" s="206">
        <v>2101.0419919612359</v>
      </c>
      <c r="X14" s="206">
        <v>2273.7949083675835</v>
      </c>
      <c r="Y14" s="203">
        <v>5225.5383688232923</v>
      </c>
      <c r="Z14" s="71">
        <v>48966.430017651997</v>
      </c>
      <c r="AA14" s="203">
        <v>1325981.4249766415</v>
      </c>
    </row>
    <row r="15" spans="1:27" ht="12" x14ac:dyDescent="0.2">
      <c r="A15" s="547" t="s">
        <v>200</v>
      </c>
      <c r="B15" s="208">
        <v>3664149.5379552552</v>
      </c>
      <c r="C15" s="209">
        <v>1892767.5666352154</v>
      </c>
      <c r="D15" s="209">
        <v>1487979.0251458134</v>
      </c>
      <c r="E15" s="209">
        <v>469313.64051523717</v>
      </c>
      <c r="F15" s="210">
        <v>53164.723405463381</v>
      </c>
      <c r="G15" s="211">
        <v>21014.233413670248</v>
      </c>
      <c r="H15" s="211">
        <v>41419.730804887498</v>
      </c>
      <c r="I15" s="211">
        <v>11068.481192862799</v>
      </c>
      <c r="J15" s="211">
        <v>17254.891448141683</v>
      </c>
      <c r="K15" s="208">
        <v>143922.06026508007</v>
      </c>
      <c r="L15" s="212">
        <v>325599.70888116601</v>
      </c>
      <c r="M15" s="213">
        <v>64764.487734992792</v>
      </c>
      <c r="N15" s="208">
        <v>390364.19661614054</v>
      </c>
      <c r="O15" s="547" t="s">
        <v>200</v>
      </c>
      <c r="P15" s="214">
        <v>164325.79342834713</v>
      </c>
      <c r="Q15" s="215">
        <v>4511.3875409907459</v>
      </c>
      <c r="R15" s="215">
        <v>257188.77859213314</v>
      </c>
      <c r="S15" s="215">
        <v>4280.3352090685585</v>
      </c>
      <c r="T15" s="215">
        <v>18107.273653079868</v>
      </c>
      <c r="U15" s="216">
        <v>448413.56842351647</v>
      </c>
      <c r="V15" s="214">
        <v>6327.9103988217776</v>
      </c>
      <c r="W15" s="215">
        <v>10193.92351097879</v>
      </c>
      <c r="X15" s="215">
        <v>9553.5129996162686</v>
      </c>
      <c r="Y15" s="216">
        <v>26075.346909416101</v>
      </c>
      <c r="Z15" s="217">
        <v>298817.47628696478</v>
      </c>
      <c r="AA15" s="217">
        <v>8821802.4188085385</v>
      </c>
    </row>
    <row r="16" spans="1:27" ht="12" customHeight="1" x14ac:dyDescent="0.2">
      <c r="A16" s="549" t="s">
        <v>452</v>
      </c>
      <c r="B16" s="616"/>
      <c r="C16" s="616"/>
      <c r="D16" s="616"/>
      <c r="E16" s="616"/>
      <c r="F16" s="616"/>
      <c r="G16" s="616"/>
      <c r="H16" s="616"/>
      <c r="I16" s="616"/>
      <c r="J16" s="616"/>
      <c r="K16" s="616"/>
      <c r="L16" s="616"/>
      <c r="M16" s="616"/>
      <c r="N16" s="616"/>
      <c r="O16" s="549" t="s">
        <v>234</v>
      </c>
      <c r="P16" s="616"/>
      <c r="Q16" s="616"/>
      <c r="R16" s="616"/>
      <c r="S16" s="616"/>
      <c r="T16" s="616"/>
      <c r="U16" s="616"/>
      <c r="V16" s="616"/>
      <c r="W16" s="616"/>
      <c r="X16" s="616"/>
      <c r="Y16" s="616"/>
      <c r="Z16" s="616"/>
      <c r="AA16" s="616"/>
    </row>
    <row r="17" spans="1:27" ht="12.75" customHeight="1" x14ac:dyDescent="0.2">
      <c r="A17" s="547" t="s">
        <v>511</v>
      </c>
      <c r="B17" s="203">
        <v>1497385.6350246365</v>
      </c>
      <c r="C17" s="204">
        <v>1027579.032585962</v>
      </c>
      <c r="D17" s="204">
        <v>7294.9387364563318</v>
      </c>
      <c r="E17" s="204">
        <v>50023.460461448805</v>
      </c>
      <c r="F17" s="205">
        <v>27436.087031682258</v>
      </c>
      <c r="G17" s="206">
        <v>8367.3392162053788</v>
      </c>
      <c r="H17" s="206">
        <v>23004.794425157397</v>
      </c>
      <c r="I17" s="206">
        <v>6446.809760363064</v>
      </c>
      <c r="J17" s="206">
        <v>10752.780399853793</v>
      </c>
      <c r="K17" s="203">
        <v>76007.8108333048</v>
      </c>
      <c r="L17" s="206">
        <v>50195.047742004215</v>
      </c>
      <c r="M17" s="206">
        <v>9086.7432001032466</v>
      </c>
      <c r="N17" s="203">
        <v>59281.790942112333</v>
      </c>
      <c r="O17" s="547" t="s">
        <v>511</v>
      </c>
      <c r="P17" s="205">
        <v>39921.594066556674</v>
      </c>
      <c r="Q17" s="206">
        <v>1768.2164176865811</v>
      </c>
      <c r="R17" s="206">
        <v>7081.4546300110878</v>
      </c>
      <c r="S17" s="206">
        <v>866.86926849992153</v>
      </c>
      <c r="T17" s="206">
        <v>1408.9988871261519</v>
      </c>
      <c r="U17" s="207">
        <v>51047.133269887665</v>
      </c>
      <c r="V17" s="206">
        <v>4492.3312215628312</v>
      </c>
      <c r="W17" s="206">
        <v>7605.8748902194802</v>
      </c>
      <c r="X17" s="206">
        <v>5767.8510092430015</v>
      </c>
      <c r="Y17" s="203">
        <v>17866.057121024674</v>
      </c>
      <c r="Z17" s="56">
        <v>127076.49924282936</v>
      </c>
      <c r="AA17" s="203">
        <v>2913562.3582102614</v>
      </c>
    </row>
    <row r="18" spans="1:27" ht="12" x14ac:dyDescent="0.2">
      <c r="A18" s="548" t="s">
        <v>449</v>
      </c>
      <c r="B18" s="203">
        <v>1297071.8301821731</v>
      </c>
      <c r="C18" s="204">
        <v>677454.64494122344</v>
      </c>
      <c r="D18" s="204">
        <v>739.80795507202231</v>
      </c>
      <c r="E18" s="204">
        <v>47734.515470170278</v>
      </c>
      <c r="F18" s="205">
        <v>14910.19060676048</v>
      </c>
      <c r="G18" s="206">
        <v>4362.7788987889526</v>
      </c>
      <c r="H18" s="206">
        <v>18658.953231231058</v>
      </c>
      <c r="I18" s="206">
        <v>5254.4881915062888</v>
      </c>
      <c r="J18" s="206">
        <v>8617.9324864074442</v>
      </c>
      <c r="K18" s="203">
        <v>51804.343414700626</v>
      </c>
      <c r="L18" s="206">
        <v>5820.3142769540555</v>
      </c>
      <c r="M18" s="206">
        <v>1534.2942871310029</v>
      </c>
      <c r="N18" s="203">
        <v>7354.6085640850506</v>
      </c>
      <c r="O18" s="548" t="s">
        <v>449</v>
      </c>
      <c r="P18" s="205">
        <v>5164.3561933286928</v>
      </c>
      <c r="Q18" s="206">
        <v>697.74916324138462</v>
      </c>
      <c r="R18" s="206">
        <v>1086.8323615108875</v>
      </c>
      <c r="S18" s="206">
        <v>420.35213159813509</v>
      </c>
      <c r="T18" s="206">
        <v>341.39130550620717</v>
      </c>
      <c r="U18" s="207">
        <v>7710.681155185287</v>
      </c>
      <c r="V18" s="206">
        <v>3211.366817033922</v>
      </c>
      <c r="W18" s="206">
        <v>3346.6634793373464</v>
      </c>
      <c r="X18" s="206">
        <v>3496.028053644904</v>
      </c>
      <c r="Y18" s="203">
        <v>10054.058350016228</v>
      </c>
      <c r="Z18" s="56">
        <v>71989.634891043301</v>
      </c>
      <c r="AA18" s="203">
        <v>2171914.1249248907</v>
      </c>
    </row>
    <row r="19" spans="1:27" ht="12" x14ac:dyDescent="0.2">
      <c r="A19" s="548" t="s">
        <v>512</v>
      </c>
      <c r="B19" s="203">
        <v>23435.037579431922</v>
      </c>
      <c r="C19" s="204">
        <v>14832.937277103494</v>
      </c>
      <c r="D19" s="204">
        <v>25.980061629338181</v>
      </c>
      <c r="E19" s="204">
        <v>903.86628254840855</v>
      </c>
      <c r="F19" s="205">
        <v>413.4641606439119</v>
      </c>
      <c r="G19" s="206">
        <v>190.28754722058184</v>
      </c>
      <c r="H19" s="206">
        <v>776.85848463903812</v>
      </c>
      <c r="I19" s="206">
        <v>129.82040291337316</v>
      </c>
      <c r="J19" s="206">
        <v>459.4558558359368</v>
      </c>
      <c r="K19" s="203">
        <v>1969.8864512528542</v>
      </c>
      <c r="L19" s="206">
        <v>152.42952376063883</v>
      </c>
      <c r="M19" s="206">
        <v>61.443982190958153</v>
      </c>
      <c r="N19" s="203">
        <v>213.87350595159697</v>
      </c>
      <c r="O19" s="548" t="s">
        <v>512</v>
      </c>
      <c r="P19" s="205">
        <v>262.11226048226132</v>
      </c>
      <c r="Q19" s="206">
        <v>24.629678370608389</v>
      </c>
      <c r="R19" s="206">
        <v>17.17467218037778</v>
      </c>
      <c r="S19" s="206">
        <v>12.855522653161444</v>
      </c>
      <c r="T19" s="206">
        <v>6.3279361370336176</v>
      </c>
      <c r="U19" s="207">
        <v>323.10006982344231</v>
      </c>
      <c r="V19" s="206">
        <v>74.637148047947747</v>
      </c>
      <c r="W19" s="206">
        <v>76.17921409654295</v>
      </c>
      <c r="X19" s="206">
        <v>94.477328405715099</v>
      </c>
      <c r="Y19" s="203">
        <v>245.29369055020587</v>
      </c>
      <c r="Z19" s="56">
        <v>2253.5117171678826</v>
      </c>
      <c r="AA19" s="203">
        <v>44203.486635463109</v>
      </c>
    </row>
    <row r="20" spans="1:27" ht="12" x14ac:dyDescent="0.2">
      <c r="A20" s="548" t="s">
        <v>526</v>
      </c>
      <c r="B20" s="203">
        <v>24852.90262791072</v>
      </c>
      <c r="C20" s="204">
        <v>19430.493680923475</v>
      </c>
      <c r="D20" s="204">
        <v>28.097123829025577</v>
      </c>
      <c r="E20" s="204">
        <v>912.66467309839231</v>
      </c>
      <c r="F20" s="205">
        <v>447.19610665487846</v>
      </c>
      <c r="G20" s="206">
        <v>138.31309533176957</v>
      </c>
      <c r="H20" s="206">
        <v>381.00090481528952</v>
      </c>
      <c r="I20" s="206">
        <v>109.28351203568525</v>
      </c>
      <c r="J20" s="206">
        <v>259.50768279558577</v>
      </c>
      <c r="K20" s="203">
        <v>1335.3013016332172</v>
      </c>
      <c r="L20" s="206">
        <v>141.8118094938863</v>
      </c>
      <c r="M20" s="206">
        <v>50.426924043358909</v>
      </c>
      <c r="N20" s="203">
        <v>192.2387335372452</v>
      </c>
      <c r="O20" s="548" t="s">
        <v>526</v>
      </c>
      <c r="P20" s="205">
        <v>188.54961846834954</v>
      </c>
      <c r="Q20" s="206">
        <v>42.375546107298703</v>
      </c>
      <c r="R20" s="206">
        <v>40.267032014284347</v>
      </c>
      <c r="S20" s="206">
        <v>7.4089358478916303</v>
      </c>
      <c r="T20" s="206">
        <v>8.5943231095832893</v>
      </c>
      <c r="U20" s="207">
        <v>287.19545554740733</v>
      </c>
      <c r="V20" s="206">
        <v>71.293109330244675</v>
      </c>
      <c r="W20" s="206">
        <v>70.143687174641244</v>
      </c>
      <c r="X20" s="206">
        <v>105.88339908353163</v>
      </c>
      <c r="Y20" s="203">
        <v>247.32019558841745</v>
      </c>
      <c r="Z20" s="56">
        <v>2013.2620179281266</v>
      </c>
      <c r="AA20" s="203">
        <v>49299.475810000455</v>
      </c>
    </row>
    <row r="21" spans="1:27" ht="12" x14ac:dyDescent="0.2">
      <c r="A21" s="548" t="s">
        <v>116</v>
      </c>
      <c r="B21" s="203">
        <v>611603.12825264072</v>
      </c>
      <c r="C21" s="204">
        <v>345260.34287257458</v>
      </c>
      <c r="D21" s="204">
        <v>429.07062263274452</v>
      </c>
      <c r="E21" s="204">
        <v>23733.511745515698</v>
      </c>
      <c r="F21" s="205">
        <v>6466.0347427712031</v>
      </c>
      <c r="G21" s="206">
        <v>2569.6982828352407</v>
      </c>
      <c r="H21" s="206">
        <v>11216.451729710223</v>
      </c>
      <c r="I21" s="206">
        <v>1830.5232354765342</v>
      </c>
      <c r="J21" s="206">
        <v>5638.1389864826861</v>
      </c>
      <c r="K21" s="203">
        <v>27720.846977275443</v>
      </c>
      <c r="L21" s="206">
        <v>2216.7711230004297</v>
      </c>
      <c r="M21" s="206">
        <v>744.03388769263972</v>
      </c>
      <c r="N21" s="203">
        <v>2960.8050106930768</v>
      </c>
      <c r="O21" s="548" t="s">
        <v>513</v>
      </c>
      <c r="P21" s="205">
        <v>1341.7868182716049</v>
      </c>
      <c r="Q21" s="206">
        <v>344.46394648698976</v>
      </c>
      <c r="R21" s="206">
        <v>431.78525567250892</v>
      </c>
      <c r="S21" s="206">
        <v>142.47380223795713</v>
      </c>
      <c r="T21" s="206">
        <v>111.3793939529459</v>
      </c>
      <c r="U21" s="207">
        <v>2371.8892166220135</v>
      </c>
      <c r="V21" s="206">
        <v>699.09618884871338</v>
      </c>
      <c r="W21" s="206">
        <v>1348.2477964005536</v>
      </c>
      <c r="X21" s="206">
        <v>1233.5393565998943</v>
      </c>
      <c r="Y21" s="203">
        <v>3280.8833418491758</v>
      </c>
      <c r="Z21" s="56">
        <v>33216.913007932591</v>
      </c>
      <c r="AA21" s="203">
        <v>1050577.3910485329</v>
      </c>
    </row>
    <row r="22" spans="1:27" ht="12" x14ac:dyDescent="0.2">
      <c r="A22" s="548" t="s">
        <v>634</v>
      </c>
      <c r="B22" s="203">
        <v>645219.21834345744</v>
      </c>
      <c r="C22" s="204">
        <v>404510.63622988394</v>
      </c>
      <c r="D22" s="204">
        <v>869.11140737870687</v>
      </c>
      <c r="E22" s="204">
        <v>35624.928322379252</v>
      </c>
      <c r="F22" s="205">
        <v>10637.179829386258</v>
      </c>
      <c r="G22" s="206">
        <v>4551.5858260891082</v>
      </c>
      <c r="H22" s="206">
        <v>14694.960453346965</v>
      </c>
      <c r="I22" s="206">
        <v>2266.8795020722941</v>
      </c>
      <c r="J22" s="206">
        <v>6894.5466870417376</v>
      </c>
      <c r="K22" s="203">
        <v>39045.152297937937</v>
      </c>
      <c r="L22" s="206">
        <v>3728.3019132231047</v>
      </c>
      <c r="M22" s="206">
        <v>902.45613812969805</v>
      </c>
      <c r="N22" s="203">
        <v>4630.7580513527573</v>
      </c>
      <c r="O22" s="548" t="s">
        <v>634</v>
      </c>
      <c r="P22" s="205">
        <v>5469.8055657575142</v>
      </c>
      <c r="Q22" s="206">
        <v>436.58555432299164</v>
      </c>
      <c r="R22" s="206">
        <v>834.632533895439</v>
      </c>
      <c r="S22" s="206">
        <v>294.80535074287309</v>
      </c>
      <c r="T22" s="206">
        <v>302.95569677879394</v>
      </c>
      <c r="U22" s="207">
        <v>7338.7847014975969</v>
      </c>
      <c r="V22" s="206">
        <v>1061.9107595142593</v>
      </c>
      <c r="W22" s="206">
        <v>2501.8192132110248</v>
      </c>
      <c r="X22" s="206">
        <v>2406.7965986903205</v>
      </c>
      <c r="Y22" s="203">
        <v>5970.5265714155348</v>
      </c>
      <c r="Z22" s="56">
        <v>44530.536373997551</v>
      </c>
      <c r="AA22" s="203">
        <v>1187739.6522983522</v>
      </c>
    </row>
    <row r="23" spans="1:27" ht="12" x14ac:dyDescent="0.2">
      <c r="A23" s="548" t="s">
        <v>450</v>
      </c>
      <c r="B23" s="203">
        <v>182719.50163828445</v>
      </c>
      <c r="C23" s="204">
        <v>159132.84229797521</v>
      </c>
      <c r="D23" s="204">
        <v>258.93908937848829</v>
      </c>
      <c r="E23" s="204">
        <v>11600.306491165007</v>
      </c>
      <c r="F23" s="205">
        <v>4148.8159034642431</v>
      </c>
      <c r="G23" s="206">
        <v>2091.2246667888853</v>
      </c>
      <c r="H23" s="206">
        <v>7166.4064594902229</v>
      </c>
      <c r="I23" s="206">
        <v>1053.5530288177952</v>
      </c>
      <c r="J23" s="206">
        <v>3527.5055041041974</v>
      </c>
      <c r="K23" s="203">
        <v>17987.505562664504</v>
      </c>
      <c r="L23" s="206">
        <v>1571.8945159947541</v>
      </c>
      <c r="M23" s="206">
        <v>353.71487292262907</v>
      </c>
      <c r="N23" s="203">
        <v>1925.6093889173842</v>
      </c>
      <c r="O23" s="548" t="s">
        <v>450</v>
      </c>
      <c r="P23" s="205">
        <v>2900.8039741358293</v>
      </c>
      <c r="Q23" s="206">
        <v>183.30861806175798</v>
      </c>
      <c r="R23" s="206">
        <v>277.44569330663131</v>
      </c>
      <c r="S23" s="206">
        <v>125.37198234788403</v>
      </c>
      <c r="T23" s="206">
        <v>136.7126083535112</v>
      </c>
      <c r="U23" s="207">
        <v>3623.6428762056094</v>
      </c>
      <c r="V23" s="206">
        <v>506.91820942625685</v>
      </c>
      <c r="W23" s="206">
        <v>1078.472412823591</v>
      </c>
      <c r="X23" s="206">
        <v>969.26796193803136</v>
      </c>
      <c r="Y23" s="203">
        <v>2554.6585841878964</v>
      </c>
      <c r="Z23" s="56">
        <v>16556.997948769418</v>
      </c>
      <c r="AA23" s="203">
        <v>396360.00387731934</v>
      </c>
    </row>
    <row r="24" spans="1:27" ht="12" x14ac:dyDescent="0.2">
      <c r="A24" s="548" t="s">
        <v>451</v>
      </c>
      <c r="B24" s="203">
        <v>573336.33077664208</v>
      </c>
      <c r="C24" s="204">
        <v>345242.86444992031</v>
      </c>
      <c r="D24" s="204">
        <v>719.98277459260544</v>
      </c>
      <c r="E24" s="204">
        <v>32448.048212868318</v>
      </c>
      <c r="F24" s="205">
        <v>9024.146739402684</v>
      </c>
      <c r="G24" s="206">
        <v>3757.8079916600113</v>
      </c>
      <c r="H24" s="206">
        <v>11950.521407091324</v>
      </c>
      <c r="I24" s="206">
        <v>1765.0993101589829</v>
      </c>
      <c r="J24" s="206">
        <v>5659.8071269644306</v>
      </c>
      <c r="K24" s="203">
        <v>32157.382575277432</v>
      </c>
      <c r="L24" s="206">
        <v>3045.6105045117615</v>
      </c>
      <c r="M24" s="206">
        <v>728.74114997266474</v>
      </c>
      <c r="N24" s="203">
        <v>3774.3516544844169</v>
      </c>
      <c r="O24" s="548" t="s">
        <v>451</v>
      </c>
      <c r="P24" s="205">
        <v>3709.2213355040381</v>
      </c>
      <c r="Q24" s="206">
        <v>350.11893894772572</v>
      </c>
      <c r="R24" s="206">
        <v>699.00928959212979</v>
      </c>
      <c r="S24" s="206">
        <v>249.3682801928642</v>
      </c>
      <c r="T24" s="206">
        <v>216.68936023962368</v>
      </c>
      <c r="U24" s="207">
        <v>5224.4072044763107</v>
      </c>
      <c r="V24" s="206">
        <v>850.70146849451396</v>
      </c>
      <c r="W24" s="206">
        <v>2101.0419919612359</v>
      </c>
      <c r="X24" s="206">
        <v>2086.7949083675776</v>
      </c>
      <c r="Y24" s="203">
        <v>5038.5383688232951</v>
      </c>
      <c r="Z24" s="71">
        <v>37481.790836642715</v>
      </c>
      <c r="AA24" s="203">
        <v>1035423.6968539689</v>
      </c>
    </row>
    <row r="25" spans="1:27" ht="12" x14ac:dyDescent="0.2">
      <c r="A25" s="547" t="s">
        <v>200</v>
      </c>
      <c r="B25" s="208">
        <v>3577223.5379582141</v>
      </c>
      <c r="C25" s="209">
        <v>1797745.5666359132</v>
      </c>
      <c r="D25" s="209">
        <v>8431.0251456488531</v>
      </c>
      <c r="E25" s="209">
        <v>119620.64051538162</v>
      </c>
      <c r="F25" s="210">
        <v>40722.72340545676</v>
      </c>
      <c r="G25" s="211">
        <v>11724.233413669786</v>
      </c>
      <c r="H25" s="211">
        <v>34771.730804882776</v>
      </c>
      <c r="I25" s="211">
        <v>9496.4811928628642</v>
      </c>
      <c r="J25" s="211">
        <v>15181.891448141465</v>
      </c>
      <c r="K25" s="208">
        <v>111897.06026504045</v>
      </c>
      <c r="L25" s="212">
        <v>53079.708881283768</v>
      </c>
      <c r="M25" s="213">
        <v>10281.487734990635</v>
      </c>
      <c r="N25" s="208">
        <v>63361.196616276866</v>
      </c>
      <c r="O25" s="547" t="s">
        <v>200</v>
      </c>
      <c r="P25" s="214">
        <v>42822.793428340243</v>
      </c>
      <c r="Q25" s="215">
        <v>2619.3875409907837</v>
      </c>
      <c r="R25" s="215">
        <v>8062.7785921448949</v>
      </c>
      <c r="S25" s="215">
        <v>1292.3352090685821</v>
      </c>
      <c r="T25" s="215">
        <v>1721.2736530799789</v>
      </c>
      <c r="U25" s="216">
        <v>56518.568423631252</v>
      </c>
      <c r="V25" s="214">
        <v>6100.9103988217967</v>
      </c>
      <c r="W25" s="215">
        <v>9477.9235109788897</v>
      </c>
      <c r="X25" s="215">
        <v>8817.5129996163341</v>
      </c>
      <c r="Y25" s="216">
        <v>24396.346909416046</v>
      </c>
      <c r="Z25" s="217">
        <v>209585.47628698047</v>
      </c>
      <c r="AA25" s="217">
        <v>5968779.4188086567</v>
      </c>
    </row>
    <row r="26" spans="1:27" ht="12" customHeight="1" x14ac:dyDescent="0.2">
      <c r="A26" s="549" t="s">
        <v>235</v>
      </c>
      <c r="B26" s="616"/>
      <c r="C26" s="616"/>
      <c r="D26" s="616"/>
      <c r="E26" s="616"/>
      <c r="F26" s="616"/>
      <c r="G26" s="616"/>
      <c r="H26" s="616"/>
      <c r="I26" s="616"/>
      <c r="J26" s="616"/>
      <c r="K26" s="616"/>
      <c r="L26" s="616"/>
      <c r="M26" s="616"/>
      <c r="N26" s="616"/>
      <c r="O26" s="549" t="s">
        <v>235</v>
      </c>
      <c r="P26" s="616"/>
      <c r="Q26" s="616"/>
      <c r="R26" s="616"/>
      <c r="S26" s="616"/>
      <c r="T26" s="616"/>
      <c r="U26" s="616"/>
      <c r="V26" s="616"/>
      <c r="W26" s="616"/>
      <c r="X26" s="616"/>
      <c r="Y26" s="616"/>
      <c r="Z26" s="616"/>
      <c r="AA26" s="616"/>
    </row>
    <row r="27" spans="1:27" ht="12.75" customHeight="1" x14ac:dyDescent="0.2">
      <c r="A27" s="547" t="s">
        <v>511</v>
      </c>
      <c r="B27" s="203">
        <v>72404.383492065535</v>
      </c>
      <c r="C27" s="204">
        <v>80239.04842047306</v>
      </c>
      <c r="D27" s="204">
        <v>1434896.5981067589</v>
      </c>
      <c r="E27" s="204">
        <v>135656.0741439425</v>
      </c>
      <c r="F27" s="205">
        <v>10965.366618465185</v>
      </c>
      <c r="G27" s="206">
        <v>8179.1261607761635</v>
      </c>
      <c r="H27" s="206">
        <v>5008.0618896583283</v>
      </c>
      <c r="I27" s="206">
        <v>1475.9999999999993</v>
      </c>
      <c r="J27" s="206">
        <v>1481.6214285714286</v>
      </c>
      <c r="K27" s="203">
        <v>27110.176097471096</v>
      </c>
      <c r="L27" s="206">
        <v>265486.9077899527</v>
      </c>
      <c r="M27" s="206">
        <v>52710.018957206375</v>
      </c>
      <c r="N27" s="203">
        <v>318196.92674716428</v>
      </c>
      <c r="O27" s="547" t="s">
        <v>511</v>
      </c>
      <c r="P27" s="205">
        <v>116877.6775697027</v>
      </c>
      <c r="Q27" s="206">
        <v>1730.0428571428563</v>
      </c>
      <c r="R27" s="206">
        <v>245385.58689155013</v>
      </c>
      <c r="S27" s="206">
        <v>2458.3888888888891</v>
      </c>
      <c r="T27" s="206">
        <v>14697.972673303699</v>
      </c>
      <c r="U27" s="207">
        <v>381149.66888057342</v>
      </c>
      <c r="V27" s="206">
        <v>227</v>
      </c>
      <c r="W27" s="206">
        <v>715.99999999999989</v>
      </c>
      <c r="X27" s="206">
        <v>736.00000000000011</v>
      </c>
      <c r="Y27" s="203">
        <v>1679.0000000000011</v>
      </c>
      <c r="Z27" s="56">
        <v>82334.999388542128</v>
      </c>
      <c r="AA27" s="203">
        <v>2533666.8752773609</v>
      </c>
    </row>
    <row r="28" spans="1:27" ht="12" x14ac:dyDescent="0.2">
      <c r="A28" s="548" t="s">
        <v>449</v>
      </c>
      <c r="B28" s="203">
        <v>16823.010957730974</v>
      </c>
      <c r="C28" s="204">
        <v>22826.078484790418</v>
      </c>
      <c r="D28" s="204">
        <v>53557.765737670488</v>
      </c>
      <c r="E28" s="204">
        <v>194636.46243753884</v>
      </c>
      <c r="F28" s="205">
        <v>3995.1355605555373</v>
      </c>
      <c r="G28" s="206">
        <v>2674.7376744876747</v>
      </c>
      <c r="H28" s="206">
        <v>4205.4190377218229</v>
      </c>
      <c r="I28" s="206">
        <v>528.14285714285711</v>
      </c>
      <c r="J28" s="206">
        <v>1294.359523809524</v>
      </c>
      <c r="K28" s="203">
        <v>12697.79465371741</v>
      </c>
      <c r="L28" s="206">
        <v>56010.161454828252</v>
      </c>
      <c r="M28" s="206">
        <v>9832.1812821458425</v>
      </c>
      <c r="N28" s="203">
        <v>65842.342736973951</v>
      </c>
      <c r="O28" s="548" t="s">
        <v>449</v>
      </c>
      <c r="P28" s="205">
        <v>23734.386551032389</v>
      </c>
      <c r="Q28" s="206">
        <v>311.00737327188943</v>
      </c>
      <c r="R28" s="206">
        <v>47874.260660159569</v>
      </c>
      <c r="S28" s="553">
        <v>716.44444444444446</v>
      </c>
      <c r="T28" s="553">
        <v>3088.3624249313903</v>
      </c>
      <c r="U28" s="555">
        <v>75724.461453840311</v>
      </c>
      <c r="V28" s="599">
        <v>50.5</v>
      </c>
      <c r="W28" s="553">
        <v>61.68627450980393</v>
      </c>
      <c r="X28" s="553">
        <v>418.875</v>
      </c>
      <c r="Y28" s="554">
        <v>531.06127450980398</v>
      </c>
      <c r="Z28" s="317">
        <v>19683.786404144732</v>
      </c>
      <c r="AA28" s="554">
        <v>462322.76414090698</v>
      </c>
    </row>
    <row r="29" spans="1:27" ht="12" x14ac:dyDescent="0.2">
      <c r="A29" s="548" t="s">
        <v>512</v>
      </c>
      <c r="B29" s="203">
        <v>1539.551270316259</v>
      </c>
      <c r="C29" s="204">
        <v>195</v>
      </c>
      <c r="D29" s="204">
        <v>1383.9908534777048</v>
      </c>
      <c r="E29" s="204">
        <v>3537.2720691578315</v>
      </c>
      <c r="F29" s="598">
        <v>0</v>
      </c>
      <c r="G29" s="599">
        <v>0</v>
      </c>
      <c r="H29" s="553">
        <v>23.421052631578949</v>
      </c>
      <c r="I29" s="599">
        <v>0</v>
      </c>
      <c r="J29" s="599">
        <v>0</v>
      </c>
      <c r="K29" s="554">
        <v>23.421052631578949</v>
      </c>
      <c r="L29" s="206">
        <v>3894.67485854184</v>
      </c>
      <c r="M29" s="206">
        <v>804.73557918771644</v>
      </c>
      <c r="N29" s="203">
        <v>4699.410437729558</v>
      </c>
      <c r="O29" s="548" t="s">
        <v>512</v>
      </c>
      <c r="P29" s="205">
        <v>1015.2113848008419</v>
      </c>
      <c r="Q29" s="206">
        <v>11</v>
      </c>
      <c r="R29" s="206">
        <v>810.23188826540422</v>
      </c>
      <c r="S29" s="599">
        <v>0</v>
      </c>
      <c r="T29" s="599">
        <v>256.68498168498166</v>
      </c>
      <c r="U29" s="555">
        <v>2093.1282547512274</v>
      </c>
      <c r="V29" s="599">
        <v>0</v>
      </c>
      <c r="W29" s="599">
        <v>61.68627450980393</v>
      </c>
      <c r="X29" s="599">
        <v>0</v>
      </c>
      <c r="Y29" s="599">
        <v>61.68627450980393</v>
      </c>
      <c r="Z29" s="317">
        <v>1194.7124587813619</v>
      </c>
      <c r="AA29" s="554">
        <v>14728.172671355351</v>
      </c>
    </row>
    <row r="30" spans="1:27" ht="12" x14ac:dyDescent="0.2">
      <c r="A30" s="548" t="s">
        <v>526</v>
      </c>
      <c r="B30" s="203">
        <v>1092.5385709252271</v>
      </c>
      <c r="C30" s="204">
        <v>909.68056440987721</v>
      </c>
      <c r="D30" s="204">
        <v>1072.7841705130381</v>
      </c>
      <c r="E30" s="204">
        <v>3116.3565485413483</v>
      </c>
      <c r="F30" s="552">
        <v>249.12918794370404</v>
      </c>
      <c r="G30" s="599">
        <v>0</v>
      </c>
      <c r="H30" s="599">
        <v>0</v>
      </c>
      <c r="I30" s="599">
        <v>0</v>
      </c>
      <c r="J30" s="599">
        <v>0</v>
      </c>
      <c r="K30" s="554">
        <v>249.12918794370404</v>
      </c>
      <c r="L30" s="206">
        <v>4290.3639871350788</v>
      </c>
      <c r="M30" s="206">
        <v>873.94073290076972</v>
      </c>
      <c r="N30" s="203">
        <v>5164.3047200358487</v>
      </c>
      <c r="O30" s="548" t="s">
        <v>526</v>
      </c>
      <c r="P30" s="205">
        <v>630.4381696885082</v>
      </c>
      <c r="Q30" s="206">
        <v>11</v>
      </c>
      <c r="R30" s="206">
        <v>553.43513072288465</v>
      </c>
      <c r="S30" s="553">
        <v>25</v>
      </c>
      <c r="T30" s="599">
        <v>0</v>
      </c>
      <c r="U30" s="555">
        <v>1219.8733004113928</v>
      </c>
      <c r="V30" s="599">
        <v>0</v>
      </c>
      <c r="W30" s="599">
        <v>0</v>
      </c>
      <c r="X30" s="599">
        <v>0</v>
      </c>
      <c r="Y30" s="599">
        <v>0</v>
      </c>
      <c r="Z30" s="317">
        <v>900.30957652113693</v>
      </c>
      <c r="AA30" s="554">
        <v>13724.976639301594</v>
      </c>
    </row>
    <row r="31" spans="1:27" ht="12" x14ac:dyDescent="0.2">
      <c r="A31" s="548" t="s">
        <v>116</v>
      </c>
      <c r="B31" s="203">
        <v>8372.6545459689005</v>
      </c>
      <c r="C31" s="204">
        <v>11262.595987150569</v>
      </c>
      <c r="D31" s="204">
        <v>22547.733456911577</v>
      </c>
      <c r="E31" s="204">
        <v>43139.115397127309</v>
      </c>
      <c r="F31" s="205">
        <v>1011.8304165904674</v>
      </c>
      <c r="G31" s="206">
        <v>797.63585288585296</v>
      </c>
      <c r="H31" s="206">
        <v>1793.5082057777104</v>
      </c>
      <c r="I31" s="206">
        <v>256.85714285714283</v>
      </c>
      <c r="J31" s="206">
        <v>191.57142857142858</v>
      </c>
      <c r="K31" s="203">
        <v>4051.4030466826021</v>
      </c>
      <c r="L31" s="206">
        <v>25601.631391126095</v>
      </c>
      <c r="M31" s="206">
        <v>3279.3109831269617</v>
      </c>
      <c r="N31" s="203">
        <v>28880.942374253093</v>
      </c>
      <c r="O31" s="548" t="s">
        <v>513</v>
      </c>
      <c r="P31" s="205">
        <v>3075.7260232091271</v>
      </c>
      <c r="Q31" s="206">
        <v>110.7637480798771</v>
      </c>
      <c r="R31" s="206">
        <v>7395.1283386635096</v>
      </c>
      <c r="S31" s="553">
        <v>218.38888888888889</v>
      </c>
      <c r="T31" s="553">
        <v>633.02337662337663</v>
      </c>
      <c r="U31" s="555">
        <v>11433.030375464774</v>
      </c>
      <c r="V31" s="599">
        <v>82.25</v>
      </c>
      <c r="W31" s="599">
        <v>61.68627450980393</v>
      </c>
      <c r="X31" s="553">
        <v>187</v>
      </c>
      <c r="Y31" s="554">
        <v>330.93627450980392</v>
      </c>
      <c r="Z31" s="317">
        <v>6672.9963251412955</v>
      </c>
      <c r="AA31" s="554">
        <v>136691.40778320725</v>
      </c>
    </row>
    <row r="32" spans="1:27" ht="12" x14ac:dyDescent="0.2">
      <c r="A32" s="548" t="s">
        <v>634</v>
      </c>
      <c r="B32" s="203">
        <v>8080.3792764226318</v>
      </c>
      <c r="C32" s="204">
        <v>13500.046142488163</v>
      </c>
      <c r="D32" s="204">
        <v>142133.26853876628</v>
      </c>
      <c r="E32" s="204">
        <v>53662.527770203538</v>
      </c>
      <c r="F32" s="205">
        <v>3553.6443795805149</v>
      </c>
      <c r="G32" s="206">
        <v>2857.2138649638655</v>
      </c>
      <c r="H32" s="206">
        <v>2257.2732080612886</v>
      </c>
      <c r="I32" s="206">
        <v>216</v>
      </c>
      <c r="J32" s="206">
        <v>552.16666666666663</v>
      </c>
      <c r="K32" s="203">
        <v>9436.2981192723382</v>
      </c>
      <c r="L32" s="206">
        <v>45147.202604398786</v>
      </c>
      <c r="M32" s="206">
        <v>6987.081715304872</v>
      </c>
      <c r="N32" s="203">
        <v>52134.284319703555</v>
      </c>
      <c r="O32" s="548" t="s">
        <v>634</v>
      </c>
      <c r="P32" s="205">
        <v>41172.593634821336</v>
      </c>
      <c r="Q32" s="206">
        <v>478.82707373271887</v>
      </c>
      <c r="R32" s="206">
        <v>19839.403066145838</v>
      </c>
      <c r="S32" s="553">
        <v>484</v>
      </c>
      <c r="T32" s="553">
        <v>5703.6866443900935</v>
      </c>
      <c r="U32" s="555">
        <v>67678.510419090308</v>
      </c>
      <c r="V32" s="599">
        <v>0</v>
      </c>
      <c r="W32" s="553">
        <v>0</v>
      </c>
      <c r="X32" s="553">
        <v>187</v>
      </c>
      <c r="Y32" s="554">
        <v>187</v>
      </c>
      <c r="Z32" s="317">
        <v>15390.798877092142</v>
      </c>
      <c r="AA32" s="554">
        <v>362203.11346302537</v>
      </c>
    </row>
    <row r="33" spans="1:27" ht="12" x14ac:dyDescent="0.2">
      <c r="A33" s="548" t="s">
        <v>450</v>
      </c>
      <c r="B33" s="203">
        <v>3989.5330543578043</v>
      </c>
      <c r="C33" s="204">
        <v>6950.3040269200528</v>
      </c>
      <c r="D33" s="204">
        <v>46715.743193759503</v>
      </c>
      <c r="E33" s="204">
        <v>17992.181399579498</v>
      </c>
      <c r="F33" s="205">
        <v>2776.5919817469266</v>
      </c>
      <c r="G33" s="206">
        <v>2436.3523265023264</v>
      </c>
      <c r="H33" s="206">
        <v>1281.6723261774348</v>
      </c>
      <c r="I33" s="206">
        <v>99.000000000000014</v>
      </c>
      <c r="J33" s="206">
        <v>330.87142857142857</v>
      </c>
      <c r="K33" s="203">
        <v>6924.4880629981171</v>
      </c>
      <c r="L33" s="206">
        <v>26937.239109700018</v>
      </c>
      <c r="M33" s="206">
        <v>3851.8018426179933</v>
      </c>
      <c r="N33" s="203">
        <v>30789.040952318072</v>
      </c>
      <c r="O33" s="548" t="s">
        <v>450</v>
      </c>
      <c r="P33" s="205">
        <v>16621.503403536874</v>
      </c>
      <c r="Q33" s="206">
        <v>287.31150793650789</v>
      </c>
      <c r="R33" s="206">
        <v>10462.179105348499</v>
      </c>
      <c r="S33" s="553">
        <v>125.88888888888889</v>
      </c>
      <c r="T33" s="553">
        <v>3205.2340739720048</v>
      </c>
      <c r="U33" s="555">
        <v>30702.116979682789</v>
      </c>
      <c r="V33" s="599">
        <v>0</v>
      </c>
      <c r="W33" s="553">
        <v>0</v>
      </c>
      <c r="X33" s="599">
        <v>187</v>
      </c>
      <c r="Y33" s="554">
        <v>187</v>
      </c>
      <c r="Z33" s="317">
        <v>9913.8595479039741</v>
      </c>
      <c r="AA33" s="554">
        <v>154164.2672175192</v>
      </c>
    </row>
    <row r="34" spans="1:27" ht="12" x14ac:dyDescent="0.2">
      <c r="A34" s="548" t="s">
        <v>451</v>
      </c>
      <c r="B34" s="203">
        <v>6196.0327552493918</v>
      </c>
      <c r="C34" s="204">
        <v>10989.622372755588</v>
      </c>
      <c r="D34" s="204">
        <v>108460.30634015311</v>
      </c>
      <c r="E34" s="204">
        <v>48932.686953576143</v>
      </c>
      <c r="F34" s="205">
        <v>3140.050671936167</v>
      </c>
      <c r="G34" s="206">
        <v>1543.2704286704286</v>
      </c>
      <c r="H34" s="206">
        <v>1943.3264832175053</v>
      </c>
      <c r="I34" s="206">
        <v>216</v>
      </c>
      <c r="J34" s="206">
        <v>478.91666666666669</v>
      </c>
      <c r="K34" s="203">
        <v>7321.5642504907682</v>
      </c>
      <c r="L34" s="206">
        <v>36722.668420881768</v>
      </c>
      <c r="M34" s="206">
        <v>5958.9026101950976</v>
      </c>
      <c r="N34" s="203">
        <v>42681.571031076768</v>
      </c>
      <c r="O34" s="548" t="s">
        <v>451</v>
      </c>
      <c r="P34" s="205">
        <v>34018.397101242706</v>
      </c>
      <c r="Q34" s="206">
        <v>279.43223246287761</v>
      </c>
      <c r="R34" s="206">
        <v>15616.066504884124</v>
      </c>
      <c r="S34" s="553">
        <v>383.11111111111109</v>
      </c>
      <c r="T34" s="553">
        <v>4007.2982913638084</v>
      </c>
      <c r="U34" s="555">
        <v>54304.305241065005</v>
      </c>
      <c r="V34" s="599">
        <v>0</v>
      </c>
      <c r="W34" s="553">
        <v>0</v>
      </c>
      <c r="X34" s="553">
        <v>187</v>
      </c>
      <c r="Y34" s="554">
        <v>187</v>
      </c>
      <c r="Z34" s="316">
        <v>11484.639181002918</v>
      </c>
      <c r="AA34" s="554">
        <v>290557.72812535841</v>
      </c>
    </row>
    <row r="35" spans="1:27" ht="12" x14ac:dyDescent="0.2">
      <c r="A35" s="550" t="s">
        <v>200</v>
      </c>
      <c r="B35" s="208">
        <v>86925.999999999956</v>
      </c>
      <c r="C35" s="209">
        <v>95022.000000000204</v>
      </c>
      <c r="D35" s="209">
        <v>1479548.0000001972</v>
      </c>
      <c r="E35" s="209">
        <v>349693.00000000908</v>
      </c>
      <c r="F35" s="210">
        <v>12442.000000000018</v>
      </c>
      <c r="G35" s="211">
        <v>9290</v>
      </c>
      <c r="H35" s="211">
        <v>6647.9999999999991</v>
      </c>
      <c r="I35" s="211">
        <v>1571.9999999999993</v>
      </c>
      <c r="J35" s="211">
        <v>2073</v>
      </c>
      <c r="K35" s="208">
        <v>32025.000000000004</v>
      </c>
      <c r="L35" s="212">
        <v>272519.99999999494</v>
      </c>
      <c r="M35" s="213">
        <v>54482.999999999694</v>
      </c>
      <c r="N35" s="208">
        <v>327003.00000000006</v>
      </c>
      <c r="O35" s="550" t="s">
        <v>200</v>
      </c>
      <c r="P35" s="210">
        <v>121503.00000000172</v>
      </c>
      <c r="Q35" s="211">
        <v>1891.9999999999991</v>
      </c>
      <c r="R35" s="211">
        <v>249125.99999998888</v>
      </c>
      <c r="S35" s="211">
        <v>2988.0000000000005</v>
      </c>
      <c r="T35" s="211">
        <v>16385.999999999989</v>
      </c>
      <c r="U35" s="208">
        <v>391894.99999997689</v>
      </c>
      <c r="V35" s="210">
        <v>227</v>
      </c>
      <c r="W35" s="211">
        <v>715.99999999999989</v>
      </c>
      <c r="X35" s="211">
        <v>736.00000000000011</v>
      </c>
      <c r="Y35" s="208">
        <v>1679.0000000000011</v>
      </c>
      <c r="Z35" s="209">
        <v>89231.999999999942</v>
      </c>
      <c r="AA35" s="209">
        <v>2853023.0000007036</v>
      </c>
    </row>
    <row r="36" spans="1:27" ht="12.75" customHeight="1" x14ac:dyDescent="0.2">
      <c r="A36" s="617"/>
      <c r="B36" s="751"/>
      <c r="C36" s="751"/>
      <c r="D36" s="751"/>
      <c r="E36" s="751"/>
      <c r="F36" s="751"/>
      <c r="G36" s="751"/>
      <c r="H36" s="751"/>
      <c r="I36" s="751"/>
      <c r="J36" s="751"/>
      <c r="K36" s="751"/>
      <c r="L36" s="751"/>
      <c r="M36" s="751"/>
      <c r="N36" s="751"/>
      <c r="O36" s="551"/>
      <c r="P36" s="751"/>
      <c r="Q36" s="751"/>
      <c r="R36" s="751"/>
      <c r="S36" s="751"/>
      <c r="T36" s="751"/>
      <c r="U36" s="751"/>
      <c r="V36" s="751"/>
      <c r="W36" s="751"/>
      <c r="X36" s="751"/>
      <c r="Y36" s="751"/>
      <c r="Z36" s="751"/>
      <c r="AA36" s="751"/>
    </row>
    <row r="37" spans="1:27" ht="12" x14ac:dyDescent="0.2">
      <c r="A37" s="551" t="s">
        <v>788</v>
      </c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551" t="s">
        <v>788</v>
      </c>
      <c r="P37" s="206"/>
      <c r="Q37" s="206"/>
      <c r="R37" s="206"/>
      <c r="S37" s="206"/>
      <c r="T37" s="206"/>
      <c r="U37" s="546"/>
      <c r="V37" s="206"/>
      <c r="W37" s="206"/>
      <c r="X37" s="206"/>
      <c r="Y37" s="206"/>
      <c r="Z37" s="26"/>
      <c r="AA37" s="206"/>
    </row>
    <row r="38" spans="1:27" ht="12" x14ac:dyDescent="0.2">
      <c r="A38" s="551" t="s">
        <v>641</v>
      </c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551" t="s">
        <v>641</v>
      </c>
      <c r="P38" s="206"/>
      <c r="Q38" s="206"/>
      <c r="R38" s="206"/>
      <c r="S38" s="206"/>
      <c r="T38" s="206"/>
      <c r="U38" s="546"/>
      <c r="V38" s="206"/>
      <c r="W38" s="206"/>
      <c r="X38" s="206"/>
      <c r="Y38" s="206"/>
      <c r="Z38" s="26"/>
      <c r="AA38" s="206"/>
    </row>
    <row r="39" spans="1:27" ht="12" x14ac:dyDescent="0.2">
      <c r="A39" s="551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551"/>
      <c r="P39" s="206"/>
      <c r="Q39" s="206"/>
      <c r="R39" s="206"/>
      <c r="S39" s="206"/>
      <c r="T39" s="206"/>
      <c r="U39" s="546"/>
      <c r="V39" s="206"/>
      <c r="W39" s="206"/>
      <c r="X39" s="206"/>
      <c r="Y39" s="206"/>
      <c r="Z39" s="26"/>
      <c r="AA39" s="206"/>
    </row>
  </sheetData>
  <sheetProtection formatCells="0" formatColumns="0" formatRows="0" insertColumns="0" insertRows="0" insertHyperlinks="0" deleteColumns="0" deleteRows="0" sort="0" autoFilter="0" pivotTables="0"/>
  <mergeCells count="30">
    <mergeCell ref="S5:S6"/>
    <mergeCell ref="T5:T6"/>
    <mergeCell ref="Z5:Z6"/>
    <mergeCell ref="AA5:AA6"/>
    <mergeCell ref="U5:U6"/>
    <mergeCell ref="V5:V6"/>
    <mergeCell ref="W5:W6"/>
    <mergeCell ref="X5:X6"/>
    <mergeCell ref="Y5:Y6"/>
    <mergeCell ref="N5:N6"/>
    <mergeCell ref="O5:O6"/>
    <mergeCell ref="P5:P6"/>
    <mergeCell ref="Q5:Q6"/>
    <mergeCell ref="R5:R6"/>
    <mergeCell ref="A1:N1"/>
    <mergeCell ref="A2:N2"/>
    <mergeCell ref="O2:AA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37" type="noConversion"/>
  <printOptions horizontalCentered="1"/>
  <pageMargins left="0.25" right="0.25" top="0.25" bottom="0.5" header="0.3" footer="0.3"/>
  <pageSetup scale="94"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A58"/>
  <sheetViews>
    <sheetView showGridLines="0" topLeftCell="F1" zoomScaleNormal="100" workbookViewId="0">
      <selection activeCell="M45" sqref="M45"/>
    </sheetView>
  </sheetViews>
  <sheetFormatPr defaultColWidth="9.140625" defaultRowHeight="12.75" x14ac:dyDescent="0.2"/>
  <cols>
    <col min="1" max="1" width="15.42578125" style="563" customWidth="1"/>
    <col min="2" max="10" width="9.7109375" style="563" customWidth="1"/>
    <col min="11" max="11" width="10.7109375" style="563" customWidth="1"/>
    <col min="12" max="13" width="9.7109375" style="563" customWidth="1"/>
    <col min="14" max="14" width="10.7109375" style="563" customWidth="1"/>
    <col min="15" max="15" width="15.42578125" style="563" customWidth="1"/>
    <col min="16" max="20" width="9.7109375" style="563" customWidth="1"/>
    <col min="21" max="21" width="10.7109375" style="563" customWidth="1"/>
    <col min="22" max="24" width="9.7109375" style="563" customWidth="1"/>
    <col min="25" max="25" width="11.7109375" style="563" customWidth="1"/>
    <col min="26" max="26" width="9.7109375" style="563" customWidth="1"/>
    <col min="27" max="27" width="12.7109375" style="563" customWidth="1"/>
    <col min="28" max="16384" width="9.140625" style="334"/>
  </cols>
  <sheetData>
    <row r="1" spans="1:27" s="374" customFormat="1" ht="15.75" customHeight="1" x14ac:dyDescent="0.25">
      <c r="A1" s="1491" t="str">
        <f>CONCATENATE('List of Tables'!A81,":  ",'List of Tables'!C81)</f>
        <v>TABLE 68:  Visitor Arrival Growth by Island and MMA 2016 vs. 2015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556" t="str">
        <f>CONCATENATE(A1," (continued)")</f>
        <v>TABLE 68:  Visitor Arrival Growth by Island and MMA 2016 vs. 2015 (continued)</v>
      </c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</row>
    <row r="2" spans="1:27" s="374" customFormat="1" ht="15.75" x14ac:dyDescent="0.25">
      <c r="A2" s="1490" t="s">
        <v>616</v>
      </c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  <c r="M2" s="1490"/>
      <c r="N2" s="1490"/>
      <c r="O2" s="1490" t="str">
        <f>+A2</f>
        <v>(Arrivals by air)</v>
      </c>
      <c r="P2" s="1490"/>
      <c r="Q2" s="1490"/>
      <c r="R2" s="1490"/>
      <c r="S2" s="1490"/>
      <c r="T2" s="1490"/>
      <c r="U2" s="1490">
        <v>2014</v>
      </c>
      <c r="V2" s="1490"/>
      <c r="W2" s="1490"/>
      <c r="X2" s="1490"/>
      <c r="Y2" s="1490"/>
      <c r="Z2" s="1490"/>
      <c r="AA2" s="1490"/>
    </row>
    <row r="3" spans="1:27" x14ac:dyDescent="0.2">
      <c r="A3" s="559"/>
      <c r="B3" s="559"/>
      <c r="C3" s="559"/>
      <c r="D3" s="560"/>
      <c r="E3" s="560"/>
      <c r="F3" s="561"/>
      <c r="G3" s="560"/>
      <c r="H3" s="560"/>
      <c r="I3" s="560"/>
      <c r="J3" s="560"/>
      <c r="K3" s="560"/>
      <c r="L3" s="560"/>
      <c r="M3" s="560"/>
      <c r="N3" s="560"/>
      <c r="O3" s="559"/>
      <c r="P3" s="560"/>
      <c r="Q3" s="560"/>
      <c r="R3" s="560"/>
      <c r="S3" s="561"/>
      <c r="T3" s="560"/>
      <c r="U3" s="560"/>
      <c r="V3" s="560"/>
      <c r="W3" s="560"/>
      <c r="X3" s="560"/>
      <c r="Y3" s="560"/>
      <c r="Z3" s="560"/>
      <c r="AA3" s="562"/>
    </row>
    <row r="4" spans="1:27" ht="24" customHeight="1" x14ac:dyDescent="0.2">
      <c r="A4" s="193" t="s">
        <v>435</v>
      </c>
      <c r="B4" s="194" t="s">
        <v>431</v>
      </c>
      <c r="C4" s="194" t="s">
        <v>432</v>
      </c>
      <c r="D4" s="195" t="s">
        <v>342</v>
      </c>
      <c r="E4" s="195" t="s">
        <v>347</v>
      </c>
      <c r="F4" s="196" t="s">
        <v>344</v>
      </c>
      <c r="G4" s="197"/>
      <c r="H4" s="197"/>
      <c r="I4" s="197"/>
      <c r="J4" s="197"/>
      <c r="K4" s="198"/>
      <c r="L4" s="196" t="s">
        <v>345</v>
      </c>
      <c r="M4" s="197"/>
      <c r="N4" s="198"/>
      <c r="O4" s="193" t="s">
        <v>435</v>
      </c>
      <c r="P4" s="109" t="s">
        <v>343</v>
      </c>
      <c r="Q4" s="199"/>
      <c r="R4" s="110"/>
      <c r="S4" s="110"/>
      <c r="T4" s="110"/>
      <c r="U4" s="111"/>
      <c r="V4" s="110" t="s">
        <v>346</v>
      </c>
      <c r="W4" s="199"/>
      <c r="X4" s="110"/>
      <c r="Y4" s="111"/>
      <c r="Z4" s="195" t="s">
        <v>348</v>
      </c>
      <c r="AA4" s="200" t="s">
        <v>245</v>
      </c>
    </row>
    <row r="5" spans="1:27" ht="12" customHeight="1" x14ac:dyDescent="0.2">
      <c r="A5" s="1483" t="s">
        <v>245</v>
      </c>
      <c r="B5" s="1484" t="s">
        <v>358</v>
      </c>
      <c r="C5" s="1486" t="s">
        <v>352</v>
      </c>
      <c r="D5" s="1486" t="s">
        <v>301</v>
      </c>
      <c r="E5" s="1486" t="s">
        <v>311</v>
      </c>
      <c r="F5" s="1478" t="s">
        <v>195</v>
      </c>
      <c r="G5" s="1480" t="s">
        <v>308</v>
      </c>
      <c r="H5" s="1480" t="s">
        <v>307</v>
      </c>
      <c r="I5" s="1480" t="s">
        <v>309</v>
      </c>
      <c r="J5" s="1482" t="s">
        <v>353</v>
      </c>
      <c r="K5" s="1484" t="s">
        <v>857</v>
      </c>
      <c r="L5" s="1478" t="s">
        <v>570</v>
      </c>
      <c r="M5" s="1482" t="s">
        <v>196</v>
      </c>
      <c r="N5" s="1484" t="s">
        <v>858</v>
      </c>
      <c r="O5" s="1483" t="s">
        <v>245</v>
      </c>
      <c r="P5" s="1489" t="s">
        <v>299</v>
      </c>
      <c r="Q5" s="1482" t="s">
        <v>197</v>
      </c>
      <c r="R5" s="1480" t="s">
        <v>302</v>
      </c>
      <c r="S5" s="1482" t="s">
        <v>355</v>
      </c>
      <c r="T5" s="1480" t="s">
        <v>304</v>
      </c>
      <c r="U5" s="1484" t="s">
        <v>859</v>
      </c>
      <c r="V5" s="1478" t="s">
        <v>354</v>
      </c>
      <c r="W5" s="1482" t="s">
        <v>237</v>
      </c>
      <c r="X5" s="1482" t="s">
        <v>238</v>
      </c>
      <c r="Y5" s="1482" t="s">
        <v>860</v>
      </c>
      <c r="Z5" s="1488" t="s">
        <v>298</v>
      </c>
      <c r="AA5" s="1486" t="s">
        <v>356</v>
      </c>
    </row>
    <row r="6" spans="1:27" ht="12" customHeight="1" x14ac:dyDescent="0.2">
      <c r="A6" s="1468"/>
      <c r="B6" s="1485" t="s">
        <v>240</v>
      </c>
      <c r="C6" s="1487" t="s">
        <v>239</v>
      </c>
      <c r="D6" s="1487"/>
      <c r="E6" s="1487"/>
      <c r="F6" s="1479" t="s">
        <v>306</v>
      </c>
      <c r="G6" s="1481"/>
      <c r="H6" s="1481"/>
      <c r="I6" s="1481"/>
      <c r="J6" s="1431" t="s">
        <v>305</v>
      </c>
      <c r="K6" s="1484"/>
      <c r="L6" s="1479"/>
      <c r="M6" s="1431" t="s">
        <v>310</v>
      </c>
      <c r="N6" s="1485" t="s">
        <v>345</v>
      </c>
      <c r="O6" s="1468"/>
      <c r="P6" s="1436" t="s">
        <v>299</v>
      </c>
      <c r="Q6" s="1431" t="s">
        <v>300</v>
      </c>
      <c r="R6" s="1481" t="s">
        <v>302</v>
      </c>
      <c r="S6" s="1431" t="s">
        <v>303</v>
      </c>
      <c r="T6" s="1481" t="s">
        <v>304</v>
      </c>
      <c r="U6" s="1485"/>
      <c r="V6" s="1479"/>
      <c r="W6" s="1431" t="s">
        <v>237</v>
      </c>
      <c r="X6" s="1431" t="s">
        <v>238</v>
      </c>
      <c r="Y6" s="1431" t="s">
        <v>351</v>
      </c>
      <c r="Z6" s="1468"/>
      <c r="AA6" s="1487" t="s">
        <v>312</v>
      </c>
    </row>
    <row r="7" spans="1:27" ht="12" x14ac:dyDescent="0.2">
      <c r="A7" s="565" t="s">
        <v>511</v>
      </c>
      <c r="B7" s="754">
        <v>2.8737033491776032E-2</v>
      </c>
      <c r="C7" s="754">
        <v>3.3091365041961529E-2</v>
      </c>
      <c r="D7" s="754">
        <v>3.788104611760712E-3</v>
      </c>
      <c r="E7" s="754">
        <v>-0.10962856666183241</v>
      </c>
      <c r="F7" s="754">
        <v>3.9739029717927643E-2</v>
      </c>
      <c r="G7" s="754">
        <v>-7.3286887269393475E-2</v>
      </c>
      <c r="H7" s="754">
        <v>-8.6215409396444453E-2</v>
      </c>
      <c r="I7" s="754">
        <v>1.7556284035389336E-3</v>
      </c>
      <c r="J7" s="754">
        <v>-3.2442295617870043E-2</v>
      </c>
      <c r="K7" s="754">
        <v>-2.7171885928634398E-2</v>
      </c>
      <c r="L7" s="754">
        <v>-3.2153431512654818E-2</v>
      </c>
      <c r="M7" s="754">
        <v>1.8982533740873331E-2</v>
      </c>
      <c r="N7" s="754">
        <v>-2.4136241857062091E-2</v>
      </c>
      <c r="O7" s="755" t="s">
        <v>511</v>
      </c>
      <c r="P7" s="754">
        <v>-5.3325102167349647E-2</v>
      </c>
      <c r="Q7" s="754">
        <v>8.0989331076891657E-2</v>
      </c>
      <c r="R7" s="754">
        <v>0.33468512100949388</v>
      </c>
      <c r="S7" s="754">
        <v>-8.7947689317508293E-2</v>
      </c>
      <c r="T7" s="754">
        <v>-2.0103143674434665E-2</v>
      </c>
      <c r="U7" s="754">
        <v>0.14304640630870868</v>
      </c>
      <c r="V7" s="754">
        <v>0.2754463804777143</v>
      </c>
      <c r="W7" s="754">
        <v>-0.2329344935327583</v>
      </c>
      <c r="X7" s="754">
        <v>-7.0970147595210142E-2</v>
      </c>
      <c r="Y7" s="754">
        <v>-9.302868736677683E-2</v>
      </c>
      <c r="Z7" s="754">
        <v>2.7147672597380046E-2</v>
      </c>
      <c r="AA7" s="754">
        <v>2.0097180515669555E-2</v>
      </c>
    </row>
    <row r="8" spans="1:27" ht="12" x14ac:dyDescent="0.2">
      <c r="A8" s="568" t="s">
        <v>449</v>
      </c>
      <c r="B8" s="754">
        <v>5.5600626004363329E-2</v>
      </c>
      <c r="C8" s="754">
        <v>5.1528678556086449E-2</v>
      </c>
      <c r="D8" s="754">
        <v>-7.8784276613405813E-2</v>
      </c>
      <c r="E8" s="754">
        <v>-6.8841939936065688E-2</v>
      </c>
      <c r="F8" s="754">
        <v>0.10656554541062668</v>
      </c>
      <c r="G8" s="754">
        <v>-3.9460665212740942E-2</v>
      </c>
      <c r="H8" s="754">
        <v>7.8871044922210087E-2</v>
      </c>
      <c r="I8" s="754">
        <v>1.9317566304570821E-3</v>
      </c>
      <c r="J8" s="754">
        <v>0.10320422513660921</v>
      </c>
      <c r="K8" s="754">
        <v>6.8612032565577907E-2</v>
      </c>
      <c r="L8" s="754">
        <v>-1.7094465247065038E-3</v>
      </c>
      <c r="M8" s="754">
        <v>-8.3842620100813559E-3</v>
      </c>
      <c r="N8" s="754">
        <v>-2.7518405834145998E-3</v>
      </c>
      <c r="O8" s="756" t="s">
        <v>449</v>
      </c>
      <c r="P8" s="754">
        <v>3.5828770586560754E-2</v>
      </c>
      <c r="Q8" s="754">
        <v>-0.14539911654445592</v>
      </c>
      <c r="R8" s="754">
        <v>0.11550774763968197</v>
      </c>
      <c r="S8" s="754">
        <v>-0.17592506960326426</v>
      </c>
      <c r="T8" s="754">
        <v>-9.3607811077978997E-2</v>
      </c>
      <c r="U8" s="754">
        <v>6.7842915778311363E-2</v>
      </c>
      <c r="V8" s="754">
        <v>0.33704432467890388</v>
      </c>
      <c r="W8" s="754">
        <v>-0.219836195852955</v>
      </c>
      <c r="X8" s="754">
        <v>7.6834055826851877E-2</v>
      </c>
      <c r="Y8" s="754">
        <v>1.3517905474590419E-2</v>
      </c>
      <c r="Z8" s="754">
        <v>4.2466423620120652E-2</v>
      </c>
      <c r="AA8" s="754">
        <v>3.7035144741063508E-2</v>
      </c>
    </row>
    <row r="9" spans="1:27" ht="12" x14ac:dyDescent="0.2">
      <c r="A9" s="568" t="s">
        <v>512</v>
      </c>
      <c r="B9" s="754">
        <v>-4.477782313060108E-2</v>
      </c>
      <c r="C9" s="754">
        <v>-0.20887468036017853</v>
      </c>
      <c r="D9" s="754">
        <v>-0.28331708988310744</v>
      </c>
      <c r="E9" s="754">
        <v>-5.7887860409685632E-2</v>
      </c>
      <c r="F9" s="754">
        <v>-0.36052652172251187</v>
      </c>
      <c r="G9" s="754">
        <v>-1.5256366258316723E-2</v>
      </c>
      <c r="H9" s="754">
        <v>-0.24831773309595717</v>
      </c>
      <c r="I9" s="754">
        <v>-8.1811867784625125E-2</v>
      </c>
      <c r="J9" s="754">
        <v>0.15061212816244796</v>
      </c>
      <c r="K9" s="754">
        <v>-0.18479415774691688</v>
      </c>
      <c r="L9" s="754">
        <v>0.28509173372491192</v>
      </c>
      <c r="M9" s="754">
        <v>-0.33752300996528106</v>
      </c>
      <c r="N9" s="754">
        <v>0.10243428695434886</v>
      </c>
      <c r="O9" s="756" t="s">
        <v>512</v>
      </c>
      <c r="P9" s="754">
        <v>-0.39647215537173452</v>
      </c>
      <c r="Q9" s="754">
        <v>-0.56654419495635833</v>
      </c>
      <c r="R9" s="754">
        <v>0.9727485663456048</v>
      </c>
      <c r="S9" s="754">
        <v>-0.87644190376628284</v>
      </c>
      <c r="T9" s="754">
        <v>0.90271364897988038</v>
      </c>
      <c r="U9" s="754">
        <v>-0.15525965299965083</v>
      </c>
      <c r="V9" s="754">
        <v>-0.10296922072668413</v>
      </c>
      <c r="W9" s="754">
        <v>-0.19277494562445885</v>
      </c>
      <c r="X9" s="754">
        <v>-6.8493968583953291E-2</v>
      </c>
      <c r="Y9" s="754">
        <v>-0.13628556114824719</v>
      </c>
      <c r="Z9" s="754">
        <v>0.21973188007680156</v>
      </c>
      <c r="AA9" s="754">
        <v>-9.0097959636489588E-2</v>
      </c>
    </row>
    <row r="10" spans="1:27" ht="12" x14ac:dyDescent="0.2">
      <c r="A10" s="568" t="s">
        <v>526</v>
      </c>
      <c r="B10" s="754">
        <v>0.15716330292073977</v>
      </c>
      <c r="C10" s="754">
        <v>0.1473936482402447</v>
      </c>
      <c r="D10" s="754">
        <v>-0.15354743733632692</v>
      </c>
      <c r="E10" s="754">
        <v>5.7359222192137072E-3</v>
      </c>
      <c r="F10" s="754">
        <v>0.61152132853888319</v>
      </c>
      <c r="G10" s="754">
        <v>7.9262661561117165E-2</v>
      </c>
      <c r="H10" s="754">
        <v>-0.27774529874375986</v>
      </c>
      <c r="I10" s="754">
        <v>-0.13521825182621061</v>
      </c>
      <c r="J10" s="754">
        <v>-6.5294661439467272E-2</v>
      </c>
      <c r="K10" s="754">
        <v>6.2114403795128004E-2</v>
      </c>
      <c r="L10" s="754">
        <v>-1.0225809594194613E-2</v>
      </c>
      <c r="M10" s="754">
        <v>1.0541230934978385E-2</v>
      </c>
      <c r="N10" s="754">
        <v>-6.7032390355385996E-3</v>
      </c>
      <c r="O10" s="756" t="s">
        <v>526</v>
      </c>
      <c r="P10" s="754">
        <v>-0.52239593235144866</v>
      </c>
      <c r="Q10" s="754">
        <v>-0.45756109812317303</v>
      </c>
      <c r="R10" s="754">
        <v>0.11371599083802564</v>
      </c>
      <c r="S10" s="754">
        <v>-0.29607342027425732</v>
      </c>
      <c r="T10" s="754">
        <v>-0.69155680191643198</v>
      </c>
      <c r="U10" s="754">
        <v>-0.37728782815228123</v>
      </c>
      <c r="V10" s="754">
        <v>7.1562853988386577E-2</v>
      </c>
      <c r="W10" s="754">
        <v>-0.25013986665410959</v>
      </c>
      <c r="X10" s="754">
        <v>-0.68607350584906612</v>
      </c>
      <c r="Y10" s="754">
        <v>-0.50273553665222104</v>
      </c>
      <c r="Z10" s="754">
        <v>-6.9972538422763075E-2</v>
      </c>
      <c r="AA10" s="754">
        <v>7.936560416907712E-2</v>
      </c>
    </row>
    <row r="11" spans="1:27" ht="12" x14ac:dyDescent="0.2">
      <c r="A11" s="568" t="s">
        <v>513</v>
      </c>
      <c r="B11" s="754">
        <v>2.7268588748664557E-2</v>
      </c>
      <c r="C11" s="754">
        <v>3.5771745325826609E-2</v>
      </c>
      <c r="D11" s="754">
        <v>-0.10601812140187217</v>
      </c>
      <c r="E11" s="754">
        <v>-0.10489956232179432</v>
      </c>
      <c r="F11" s="754">
        <v>-5.7572586310838947E-4</v>
      </c>
      <c r="G11" s="754">
        <v>-0.13830520679974145</v>
      </c>
      <c r="H11" s="754">
        <v>-6.0802997675938442E-2</v>
      </c>
      <c r="I11" s="754">
        <v>5.0898427670109436E-2</v>
      </c>
      <c r="J11" s="754">
        <v>-5.6270385367043874E-2</v>
      </c>
      <c r="K11" s="754">
        <v>-4.8899751129477753E-2</v>
      </c>
      <c r="L11" s="754">
        <v>-3.1549693780437038E-2</v>
      </c>
      <c r="M11" s="754">
        <v>-3.7341978991472957E-2</v>
      </c>
      <c r="N11" s="754">
        <v>-3.2285418854870462E-2</v>
      </c>
      <c r="O11" s="756" t="s">
        <v>513</v>
      </c>
      <c r="P11" s="754">
        <v>-0.13576756839008608</v>
      </c>
      <c r="Q11" s="754">
        <v>-0.36142540870710571</v>
      </c>
      <c r="R11" s="754">
        <v>7.0355102575003103E-2</v>
      </c>
      <c r="S11" s="754">
        <v>-0.55627908582824126</v>
      </c>
      <c r="T11" s="754">
        <v>-0.41937919997401285</v>
      </c>
      <c r="U11" s="754">
        <v>-9.3699118932159653E-2</v>
      </c>
      <c r="V11" s="754">
        <v>0.35087423364356884</v>
      </c>
      <c r="W11" s="754">
        <v>-0.26875126928867921</v>
      </c>
      <c r="X11" s="754">
        <v>4.1415371523162881E-2</v>
      </c>
      <c r="Y11" s="754">
        <v>-6.6849647345222807E-2</v>
      </c>
      <c r="Z11" s="754">
        <v>-7.7025353067439184E-3</v>
      </c>
      <c r="AA11" s="754">
        <v>1.1515860539890621E-2</v>
      </c>
    </row>
    <row r="12" spans="1:27" ht="12" x14ac:dyDescent="0.2">
      <c r="A12" s="568" t="s">
        <v>634</v>
      </c>
      <c r="B12" s="754">
        <v>3.4972377896084206E-2</v>
      </c>
      <c r="C12" s="754">
        <v>4.2474157950447067E-2</v>
      </c>
      <c r="D12" s="754">
        <v>1.6838778689235889E-2</v>
      </c>
      <c r="E12" s="754">
        <v>-0.13741474846036517</v>
      </c>
      <c r="F12" s="754">
        <v>6.8171519775453104E-2</v>
      </c>
      <c r="G12" s="754">
        <v>-0.11373285226695784</v>
      </c>
      <c r="H12" s="754">
        <v>-7.2162904158005081E-2</v>
      </c>
      <c r="I12" s="754">
        <v>-6.2985486657197831E-2</v>
      </c>
      <c r="J12" s="754">
        <v>3.5684587006269641E-2</v>
      </c>
      <c r="K12" s="754">
        <v>-2.560277087961127E-2</v>
      </c>
      <c r="L12" s="754">
        <v>-2.2798083654898771E-2</v>
      </c>
      <c r="M12" s="754">
        <v>-9.0589795818245666E-2</v>
      </c>
      <c r="N12" s="754">
        <v>-3.2818719042028932E-2</v>
      </c>
      <c r="O12" s="756" t="s">
        <v>634</v>
      </c>
      <c r="P12" s="754">
        <v>2.9532765491930846E-2</v>
      </c>
      <c r="Q12" s="754">
        <v>-0.21240412182752721</v>
      </c>
      <c r="R12" s="754">
        <v>0.33906404116717215</v>
      </c>
      <c r="S12" s="754">
        <v>-5.3023657057636675E-2</v>
      </c>
      <c r="T12" s="754">
        <v>9.5805300313574815E-2</v>
      </c>
      <c r="U12" s="754">
        <v>9.9802473747896636E-2</v>
      </c>
      <c r="V12" s="754">
        <v>0.23482262724304936</v>
      </c>
      <c r="W12" s="754">
        <v>-0.14093333117865936</v>
      </c>
      <c r="X12" s="754">
        <v>-0.11552528644399129</v>
      </c>
      <c r="Y12" s="754">
        <v>-8.1625110052257255E-2</v>
      </c>
      <c r="Z12" s="754">
        <v>8.4297814892703604E-2</v>
      </c>
      <c r="AA12" s="754">
        <v>2.308258314901579E-2</v>
      </c>
    </row>
    <row r="13" spans="1:27" ht="12" x14ac:dyDescent="0.2">
      <c r="A13" s="568" t="s">
        <v>450</v>
      </c>
      <c r="B13" s="754">
        <v>2.9099934649576831E-2</v>
      </c>
      <c r="C13" s="754">
        <v>-1.5284087674978908E-2</v>
      </c>
      <c r="D13" s="754">
        <v>1.1593692950369494E-2</v>
      </c>
      <c r="E13" s="754">
        <v>-0.17570388331911579</v>
      </c>
      <c r="F13" s="754">
        <v>0.22734585209215585</v>
      </c>
      <c r="G13" s="754">
        <v>-5.4921181111254103E-2</v>
      </c>
      <c r="H13" s="754">
        <v>-9.4124409032104617E-2</v>
      </c>
      <c r="I13" s="754">
        <v>-4.38838843096645E-3</v>
      </c>
      <c r="J13" s="754">
        <v>-5.5639755153814474E-2</v>
      </c>
      <c r="K13" s="754">
        <v>-3.6192755953942113E-3</v>
      </c>
      <c r="L13" s="754">
        <v>-6.7015676917454137E-2</v>
      </c>
      <c r="M13" s="754">
        <v>-0.13572834708700754</v>
      </c>
      <c r="N13" s="754">
        <v>-7.6454587946312547E-2</v>
      </c>
      <c r="O13" s="756" t="s">
        <v>450</v>
      </c>
      <c r="P13" s="754">
        <v>-2.3738150233647448E-2</v>
      </c>
      <c r="Q13" s="754">
        <v>-7.8359826204958294E-2</v>
      </c>
      <c r="R13" s="754">
        <v>0.39489607020162421</v>
      </c>
      <c r="S13" s="754">
        <v>-0.46190974336564306</v>
      </c>
      <c r="T13" s="754">
        <v>1.8749757911688647E-2</v>
      </c>
      <c r="U13" s="754">
        <v>7.4215777370839842E-2</v>
      </c>
      <c r="V13" s="754">
        <v>0.23524111126138947</v>
      </c>
      <c r="W13" s="754">
        <v>-8.7932014649523493E-2</v>
      </c>
      <c r="X13" s="754">
        <v>-0.13436419322567417</v>
      </c>
      <c r="Y13" s="754">
        <v>-6.3823924229304718E-2</v>
      </c>
      <c r="Z13" s="754">
        <v>0.1016407633789449</v>
      </c>
      <c r="AA13" s="754">
        <v>-2.2465303618024457E-3</v>
      </c>
    </row>
    <row r="14" spans="1:27" ht="12" x14ac:dyDescent="0.2">
      <c r="A14" s="568" t="s">
        <v>451</v>
      </c>
      <c r="B14" s="754">
        <v>3.6848186095947977E-2</v>
      </c>
      <c r="C14" s="754">
        <v>5.7654960831173829E-2</v>
      </c>
      <c r="D14" s="754">
        <v>2.9306116752015887E-2</v>
      </c>
      <c r="E14" s="754">
        <v>-0.14260211996472483</v>
      </c>
      <c r="F14" s="754">
        <v>0.11922806579133827</v>
      </c>
      <c r="G14" s="754">
        <v>-0.27028923063781218</v>
      </c>
      <c r="H14" s="754">
        <v>-7.7265405663418218E-2</v>
      </c>
      <c r="I14" s="754">
        <v>-0.11934745000488822</v>
      </c>
      <c r="J14" s="754">
        <v>4.4120280873238604E-2</v>
      </c>
      <c r="K14" s="754">
        <v>-4.4536808988369536E-2</v>
      </c>
      <c r="L14" s="754">
        <v>-1.9010888838541184E-2</v>
      </c>
      <c r="M14" s="754">
        <v>-8.3568441237126589E-2</v>
      </c>
      <c r="N14" s="754">
        <v>-2.8859188755101628E-2</v>
      </c>
      <c r="O14" s="756" t="s">
        <v>451</v>
      </c>
      <c r="P14" s="754">
        <v>6.9964739242100338E-2</v>
      </c>
      <c r="Q14" s="754">
        <v>-0.31725917001421067</v>
      </c>
      <c r="R14" s="754">
        <v>0.51874649071836187</v>
      </c>
      <c r="S14" s="754">
        <v>-0.11259538148969594</v>
      </c>
      <c r="T14" s="754">
        <v>6.9022928654809634E-2</v>
      </c>
      <c r="U14" s="754">
        <v>0.15389954835375641</v>
      </c>
      <c r="V14" s="754">
        <v>0.22309847736604671</v>
      </c>
      <c r="W14" s="754">
        <v>-0.13652119456431078</v>
      </c>
      <c r="X14" s="754">
        <v>-0.11503894706892559</v>
      </c>
      <c r="Y14" s="754">
        <v>-8.2938352354625877E-2</v>
      </c>
      <c r="Z14" s="754">
        <v>9.2017496999460269E-2</v>
      </c>
      <c r="AA14" s="754">
        <v>2.9471886551158288E-2</v>
      </c>
    </row>
    <row r="15" spans="1:27" ht="12" x14ac:dyDescent="0.2">
      <c r="A15" s="565" t="s">
        <v>200</v>
      </c>
      <c r="B15" s="757">
        <v>4.4616024343803407E-2</v>
      </c>
      <c r="C15" s="757">
        <v>4.9398203112339667E-2</v>
      </c>
      <c r="D15" s="757">
        <v>3.8286589797273951E-3</v>
      </c>
      <c r="E15" s="757">
        <v>-8.3950392307547195E-2</v>
      </c>
      <c r="F15" s="757">
        <v>4.0952269071260483E-2</v>
      </c>
      <c r="G15" s="757">
        <v>-2.8021271295574302E-2</v>
      </c>
      <c r="H15" s="757">
        <v>-5.4095566370212622E-2</v>
      </c>
      <c r="I15" s="757">
        <v>-3.3178281391841535E-2</v>
      </c>
      <c r="J15" s="757">
        <v>9.7170338422571945E-3</v>
      </c>
      <c r="K15" s="757">
        <v>-7.5631925808480327E-3</v>
      </c>
      <c r="L15" s="757">
        <v>-3.0496438882029797E-2</v>
      </c>
      <c r="M15" s="757">
        <v>1.548110523843671E-2</v>
      </c>
      <c r="N15" s="757">
        <v>-2.3158655071727541E-2</v>
      </c>
      <c r="O15" s="755" t="s">
        <v>200</v>
      </c>
      <c r="P15" s="757">
        <v>-5.2987199376920868E-2</v>
      </c>
      <c r="Q15" s="757">
        <v>1.6818897438300562E-2</v>
      </c>
      <c r="R15" s="757">
        <v>0.32805796403573972</v>
      </c>
      <c r="S15" s="757">
        <v>-8.7898394872347851E-2</v>
      </c>
      <c r="T15" s="757">
        <v>3.3203260778575272E-2</v>
      </c>
      <c r="U15" s="757">
        <v>0.13858838297882814</v>
      </c>
      <c r="V15" s="757">
        <v>0.2550598407388498</v>
      </c>
      <c r="W15" s="757">
        <v>-0.21336613281194017</v>
      </c>
      <c r="X15" s="757">
        <v>-4.2435988383462409E-2</v>
      </c>
      <c r="Y15" s="757">
        <v>-6.799630841507831E-2</v>
      </c>
      <c r="Z15" s="757">
        <v>2.8204428965981743E-2</v>
      </c>
      <c r="AA15" s="757">
        <v>3.022119644786847E-2</v>
      </c>
    </row>
    <row r="16" spans="1:27" ht="12" x14ac:dyDescent="0.2">
      <c r="A16" s="569" t="s">
        <v>452</v>
      </c>
      <c r="B16" s="758"/>
      <c r="C16" s="758"/>
      <c r="D16" s="758"/>
      <c r="E16" s="758"/>
      <c r="F16" s="758"/>
      <c r="G16" s="758"/>
      <c r="H16" s="758"/>
      <c r="I16" s="758"/>
      <c r="J16" s="758"/>
      <c r="K16" s="758"/>
      <c r="L16" s="758"/>
      <c r="M16" s="758"/>
      <c r="N16" s="758"/>
      <c r="O16" s="760" t="s">
        <v>234</v>
      </c>
      <c r="P16" s="758"/>
      <c r="Q16" s="758"/>
      <c r="R16" s="758"/>
      <c r="S16" s="758"/>
      <c r="T16" s="758"/>
      <c r="U16" s="758"/>
      <c r="V16" s="758"/>
      <c r="W16" s="758"/>
      <c r="X16" s="758"/>
      <c r="Y16" s="758"/>
      <c r="Z16" s="758"/>
      <c r="AA16" s="758"/>
    </row>
    <row r="17" spans="1:27" ht="12" x14ac:dyDescent="0.2">
      <c r="A17" s="565" t="s">
        <v>511</v>
      </c>
      <c r="B17" s="754">
        <v>3.3594087429384523E-2</v>
      </c>
      <c r="C17" s="754">
        <v>4.3579542921437175E-2</v>
      </c>
      <c r="D17" s="754">
        <v>-0.14035506052284774</v>
      </c>
      <c r="E17" s="754">
        <v>-0.26692071939399731</v>
      </c>
      <c r="F17" s="754">
        <v>-3.0744567917240229E-2</v>
      </c>
      <c r="G17" s="754">
        <v>-0.11020068875545086</v>
      </c>
      <c r="H17" s="754">
        <v>-9.3996937632350286E-2</v>
      </c>
      <c r="I17" s="754">
        <v>-2.4485599243615153E-2</v>
      </c>
      <c r="J17" s="754">
        <v>3.4754726375942013E-2</v>
      </c>
      <c r="K17" s="754">
        <v>-5.1109195523602824E-2</v>
      </c>
      <c r="L17" s="754">
        <v>-0.139686668098008</v>
      </c>
      <c r="M17" s="754">
        <v>-0.13980370671040621</v>
      </c>
      <c r="N17" s="754">
        <v>-0.13970460990293343</v>
      </c>
      <c r="O17" s="755" t="s">
        <v>511</v>
      </c>
      <c r="P17" s="754">
        <v>-0.15979867294562222</v>
      </c>
      <c r="Q17" s="754">
        <v>6.2673487246056592E-3</v>
      </c>
      <c r="R17" s="754">
        <v>-0.14417778531357273</v>
      </c>
      <c r="S17" s="754">
        <v>-0.17322235304580336</v>
      </c>
      <c r="T17" s="754">
        <v>-0.12731180231462225</v>
      </c>
      <c r="U17" s="754">
        <v>-0.15216787087922434</v>
      </c>
      <c r="V17" s="754">
        <v>0.33100556553668636</v>
      </c>
      <c r="W17" s="754">
        <v>-0.24640652446495326</v>
      </c>
      <c r="X17" s="754">
        <v>-6.4373068192106975E-2</v>
      </c>
      <c r="Y17" s="754">
        <v>-8.9981966909705391E-2</v>
      </c>
      <c r="Z17" s="754">
        <v>-2.0899112380465601E-2</v>
      </c>
      <c r="AA17" s="754">
        <v>1.5621069914303565E-2</v>
      </c>
    </row>
    <row r="18" spans="1:27" ht="12" x14ac:dyDescent="0.2">
      <c r="A18" s="568" t="s">
        <v>449</v>
      </c>
      <c r="B18" s="754">
        <v>6.4686847029058692E-2</v>
      </c>
      <c r="C18" s="754">
        <v>4.5820700454117791E-2</v>
      </c>
      <c r="D18" s="754">
        <v>-0.17028621108237241</v>
      </c>
      <c r="E18" s="754">
        <v>-0.31096518287396924</v>
      </c>
      <c r="F18" s="754">
        <v>5.4257807561867821E-2</v>
      </c>
      <c r="G18" s="754">
        <v>-4.7126438911833324E-2</v>
      </c>
      <c r="H18" s="754">
        <v>-2.06583408410701E-2</v>
      </c>
      <c r="I18" s="754">
        <v>3.4509767123588331E-2</v>
      </c>
      <c r="J18" s="754">
        <v>8.3218191559105481E-2</v>
      </c>
      <c r="K18" s="754">
        <v>1.9590011555164377E-2</v>
      </c>
      <c r="L18" s="754">
        <v>-0.14762960627315702</v>
      </c>
      <c r="M18" s="754">
        <v>-0.15902652517855109</v>
      </c>
      <c r="N18" s="754">
        <v>-0.15003262150105245</v>
      </c>
      <c r="O18" s="756" t="s">
        <v>449</v>
      </c>
      <c r="P18" s="754">
        <v>-0.11246392648056425</v>
      </c>
      <c r="Q18" s="754">
        <v>7.7262852179538655E-2</v>
      </c>
      <c r="R18" s="754">
        <v>-0.12370569000199017</v>
      </c>
      <c r="S18" s="754">
        <v>-1.7516388377656344E-2</v>
      </c>
      <c r="T18" s="754">
        <v>1.9425942178836753E-2</v>
      </c>
      <c r="U18" s="754">
        <v>-8.9589321958270851E-2</v>
      </c>
      <c r="V18" s="754">
        <v>0.37525285820638876</v>
      </c>
      <c r="W18" s="754">
        <v>-0.18893572055447849</v>
      </c>
      <c r="X18" s="754">
        <v>3.5898426765175406E-2</v>
      </c>
      <c r="Y18" s="754">
        <v>2.2143731892730445E-2</v>
      </c>
      <c r="Z18" s="754">
        <v>2.8086124322711958E-2</v>
      </c>
      <c r="AA18" s="754">
        <v>4.2185911438593848E-2</v>
      </c>
    </row>
    <row r="19" spans="1:27" ht="12" x14ac:dyDescent="0.2">
      <c r="A19" s="568" t="s">
        <v>512</v>
      </c>
      <c r="B19" s="754">
        <v>-7.2758963940823818E-2</v>
      </c>
      <c r="C19" s="754">
        <v>-0.15718258246461569</v>
      </c>
      <c r="D19" s="754">
        <v>-3.6096429455014123E-2</v>
      </c>
      <c r="E19" s="754">
        <v>-0.45183848207351895</v>
      </c>
      <c r="F19" s="754">
        <v>-7.1896284340867811E-2</v>
      </c>
      <c r="G19" s="754">
        <v>-1.5256366258316723E-2</v>
      </c>
      <c r="H19" s="754">
        <v>-0.15671471211018606</v>
      </c>
      <c r="I19" s="754">
        <v>-8.1811867784625125E-2</v>
      </c>
      <c r="J19" s="754">
        <v>0.15061212816244796</v>
      </c>
      <c r="K19" s="754">
        <v>-6.2253341897785641E-2</v>
      </c>
      <c r="L19" s="754">
        <v>-0.15787632685765263</v>
      </c>
      <c r="M19" s="754">
        <v>1.5907786484519302</v>
      </c>
      <c r="N19" s="754">
        <v>4.4699471733632867E-2</v>
      </c>
      <c r="O19" s="756" t="s">
        <v>512</v>
      </c>
      <c r="P19" s="754">
        <v>-0.21608151661644437</v>
      </c>
      <c r="Q19" s="754">
        <v>9.1141022943301397E-2</v>
      </c>
      <c r="R19" s="754">
        <v>-0.33247095160291973</v>
      </c>
      <c r="S19" s="754">
        <v>0.11074647410608107</v>
      </c>
      <c r="T19" s="754">
        <v>-0.54826926134878451</v>
      </c>
      <c r="U19" s="754">
        <v>-0.20856279616327333</v>
      </c>
      <c r="V19" s="754">
        <v>-0.10296922072668413</v>
      </c>
      <c r="W19" s="754">
        <v>-0.5539582032965944</v>
      </c>
      <c r="X19" s="754">
        <v>-6.8493968583953291E-2</v>
      </c>
      <c r="Y19" s="754">
        <v>-0.30984518078881573</v>
      </c>
      <c r="Z19" s="754">
        <v>1.2637581786794527E-2</v>
      </c>
      <c r="AA19" s="754">
        <v>-0.11315380879285697</v>
      </c>
    </row>
    <row r="20" spans="1:27" ht="12" x14ac:dyDescent="0.2">
      <c r="A20" s="568" t="s">
        <v>526</v>
      </c>
      <c r="B20" s="754">
        <v>0.13158503710310399</v>
      </c>
      <c r="C20" s="754">
        <v>0.13332617145605563</v>
      </c>
      <c r="D20" s="754">
        <v>-2.4391301692449852E-2</v>
      </c>
      <c r="E20" s="754">
        <v>-0.36137204117809729</v>
      </c>
      <c r="F20" s="754">
        <v>0.19207947274922144</v>
      </c>
      <c r="G20" s="754">
        <v>7.9262661561117165E-2</v>
      </c>
      <c r="H20" s="754">
        <v>-0.14636660641055399</v>
      </c>
      <c r="I20" s="754">
        <v>0.10312023728712805</v>
      </c>
      <c r="J20" s="754">
        <v>-6.5294661439467272E-2</v>
      </c>
      <c r="K20" s="754">
        <v>6.7665636750815494E-3</v>
      </c>
      <c r="L20" s="754">
        <v>-1.4912893690323004E-2</v>
      </c>
      <c r="M20" s="754">
        <v>0.30803537022344885</v>
      </c>
      <c r="N20" s="754">
        <v>5.3303469502586687E-2</v>
      </c>
      <c r="O20" s="756" t="s">
        <v>526</v>
      </c>
      <c r="P20" s="754">
        <v>-0.20613591976438583</v>
      </c>
      <c r="Q20" s="754">
        <v>2.0854421524187967</v>
      </c>
      <c r="R20" s="754">
        <v>0.77562547953082706</v>
      </c>
      <c r="S20" s="754">
        <v>-2.122925720707558E-2</v>
      </c>
      <c r="T20" s="754">
        <v>-0.69155680191643198</v>
      </c>
      <c r="U20" s="754">
        <v>-7.1627132385692627E-2</v>
      </c>
      <c r="V20" s="754">
        <v>7.1562853988386577E-2</v>
      </c>
      <c r="W20" s="754">
        <v>-0.25013986665410959</v>
      </c>
      <c r="X20" s="754">
        <v>0.38238135790490202</v>
      </c>
      <c r="Y20" s="754">
        <v>4.5003792679303212E-2</v>
      </c>
      <c r="Z20" s="754">
        <v>0.1751091748259046</v>
      </c>
      <c r="AA20" s="754">
        <v>0.11201180177560754</v>
      </c>
    </row>
    <row r="21" spans="1:27" ht="12" x14ac:dyDescent="0.2">
      <c r="A21" s="568" t="s">
        <v>116</v>
      </c>
      <c r="B21" s="754">
        <v>3.1405607244445743E-2</v>
      </c>
      <c r="C21" s="754">
        <v>3.539854916279328E-2</v>
      </c>
      <c r="D21" s="754">
        <v>-0.11857979584509526</v>
      </c>
      <c r="E21" s="754">
        <v>-0.22277956897192253</v>
      </c>
      <c r="F21" s="754">
        <v>-2.0660407096002142E-2</v>
      </c>
      <c r="G21" s="754">
        <v>-3.338116243742717E-2</v>
      </c>
      <c r="H21" s="754">
        <v>-5.8543348134211359E-2</v>
      </c>
      <c r="I21" s="754">
        <v>4.0187490204680154E-2</v>
      </c>
      <c r="J21" s="754">
        <v>6.7128370543385607E-2</v>
      </c>
      <c r="K21" s="754">
        <v>-1.7621319542718838E-2</v>
      </c>
      <c r="L21" s="754">
        <v>-0.11275874258351026</v>
      </c>
      <c r="M21" s="754">
        <v>-0.19198285425708039</v>
      </c>
      <c r="N21" s="754">
        <v>-0.13409364391189849</v>
      </c>
      <c r="O21" s="756" t="s">
        <v>116</v>
      </c>
      <c r="P21" s="754">
        <v>-7.7940466064211567E-2</v>
      </c>
      <c r="Q21" s="754">
        <v>-0.22872670376949122</v>
      </c>
      <c r="R21" s="754">
        <v>-0.19953199762550999</v>
      </c>
      <c r="S21" s="754">
        <v>-0.29822314272163786</v>
      </c>
      <c r="T21" s="754">
        <v>-3.7896435639099613E-2</v>
      </c>
      <c r="U21" s="754">
        <v>-0.1406275452695197</v>
      </c>
      <c r="V21" s="754">
        <v>0.20867170254669376</v>
      </c>
      <c r="W21" s="754">
        <v>-0.20014644836297668</v>
      </c>
      <c r="X21" s="754">
        <v>-5.3858929735786099E-2</v>
      </c>
      <c r="Y21" s="754">
        <v>-8.0412466300406105E-2</v>
      </c>
      <c r="Z21" s="754">
        <v>1.0585116615125845E-2</v>
      </c>
      <c r="AA21" s="754">
        <v>2.1670176905118632E-2</v>
      </c>
    </row>
    <row r="22" spans="1:27" ht="12" x14ac:dyDescent="0.2">
      <c r="A22" s="568" t="s">
        <v>634</v>
      </c>
      <c r="B22" s="754">
        <v>4.3656175923871166E-2</v>
      </c>
      <c r="C22" s="754">
        <v>5.0651725638196643E-2</v>
      </c>
      <c r="D22" s="754">
        <v>-8.6052847111910857E-2</v>
      </c>
      <c r="E22" s="754">
        <v>-0.1955845622316611</v>
      </c>
      <c r="F22" s="754">
        <v>-1.9080950782145334E-2</v>
      </c>
      <c r="G22" s="754">
        <v>-7.057687161387638E-2</v>
      </c>
      <c r="H22" s="754">
        <v>-6.7598893181720188E-2</v>
      </c>
      <c r="I22" s="754">
        <v>2.7628521203258094E-2</v>
      </c>
      <c r="J22" s="754">
        <v>0.11698499867235945</v>
      </c>
      <c r="K22" s="754">
        <v>-2.0935167553151723E-2</v>
      </c>
      <c r="L22" s="754">
        <v>-0.10901241410109219</v>
      </c>
      <c r="M22" s="754">
        <v>-0.14284619999015369</v>
      </c>
      <c r="N22" s="754">
        <v>-0.11581398914165542</v>
      </c>
      <c r="O22" s="756" t="s">
        <v>634</v>
      </c>
      <c r="P22" s="754">
        <v>-0.18337176631577701</v>
      </c>
      <c r="Q22" s="754">
        <v>-0.24729341376011182</v>
      </c>
      <c r="R22" s="754">
        <v>-5.3106048197222089E-2</v>
      </c>
      <c r="S22" s="754">
        <v>-0.12106848680506455</v>
      </c>
      <c r="T22" s="754">
        <v>-0.1306276876762541</v>
      </c>
      <c r="U22" s="754">
        <v>-0.17013891479680177</v>
      </c>
      <c r="V22" s="754">
        <v>0.32412732373557618</v>
      </c>
      <c r="W22" s="754">
        <v>-0.11640809709570699</v>
      </c>
      <c r="X22" s="754">
        <v>-9.9216335556463808E-2</v>
      </c>
      <c r="Y22" s="754">
        <v>-5.3091203196734882E-2</v>
      </c>
      <c r="Z22" s="754">
        <v>-2.0419157484869332E-2</v>
      </c>
      <c r="AA22" s="754">
        <v>2.9057542277380444E-2</v>
      </c>
    </row>
    <row r="23" spans="1:27" ht="12" x14ac:dyDescent="0.2">
      <c r="A23" s="568" t="s">
        <v>450</v>
      </c>
      <c r="B23" s="754">
        <v>4.5250569301135135E-2</v>
      </c>
      <c r="C23" s="754">
        <v>2.1613369068641974E-2</v>
      </c>
      <c r="D23" s="754">
        <v>-0.33000333260884362</v>
      </c>
      <c r="E23" s="754">
        <v>-0.19917097732525102</v>
      </c>
      <c r="F23" s="754">
        <v>-7.2670223785320509E-3</v>
      </c>
      <c r="G23" s="754">
        <v>-0.13240846208048418</v>
      </c>
      <c r="H23" s="754">
        <v>-6.8117411040449327E-2</v>
      </c>
      <c r="I23" s="754">
        <v>0.13652282117559889</v>
      </c>
      <c r="J23" s="754">
        <v>9.1421185555108364E-2</v>
      </c>
      <c r="K23" s="754">
        <v>-2.4477264787847397E-2</v>
      </c>
      <c r="L23" s="754">
        <v>-0.15889136615668331</v>
      </c>
      <c r="M23" s="754">
        <v>2.3049735092196322E-2</v>
      </c>
      <c r="N23" s="754">
        <v>-0.13048631201347216</v>
      </c>
      <c r="O23" s="756" t="s">
        <v>450</v>
      </c>
      <c r="P23" s="754">
        <v>-0.11724269910045326</v>
      </c>
      <c r="Q23" s="754">
        <v>-5.4460784929536543E-2</v>
      </c>
      <c r="R23" s="754">
        <v>-0.14231173598321656</v>
      </c>
      <c r="S23" s="754">
        <v>-0.12903910314290545</v>
      </c>
      <c r="T23" s="754">
        <v>-9.5573363041063009E-2</v>
      </c>
      <c r="U23" s="754">
        <v>-0.11586673016122151</v>
      </c>
      <c r="V23" s="754">
        <v>0.43855568835720926</v>
      </c>
      <c r="W23" s="754">
        <v>-8.7932014649523493E-2</v>
      </c>
      <c r="X23" s="754">
        <v>-9.8398861423279471E-2</v>
      </c>
      <c r="Y23" s="754">
        <v>-2.1158304349413237E-2</v>
      </c>
      <c r="Z23" s="754">
        <v>-2.5040165456170493E-3</v>
      </c>
      <c r="AA23" s="754">
        <v>1.7853461471662557E-2</v>
      </c>
    </row>
    <row r="24" spans="1:27" ht="12" x14ac:dyDescent="0.2">
      <c r="A24" s="568" t="s">
        <v>451</v>
      </c>
      <c r="B24" s="754">
        <v>4.6661125244970014E-2</v>
      </c>
      <c r="C24" s="754">
        <v>5.3721643931827767E-2</v>
      </c>
      <c r="D24" s="754">
        <v>-6.4777041575847516E-3</v>
      </c>
      <c r="E24" s="754">
        <v>-0.20159227449946726</v>
      </c>
      <c r="F24" s="754">
        <v>-1.0644460587855731E-2</v>
      </c>
      <c r="G24" s="754">
        <v>-5.9140716456775433E-2</v>
      </c>
      <c r="H24" s="754">
        <v>-5.0990189336371783E-2</v>
      </c>
      <c r="I24" s="754">
        <v>-3.70647461513266E-2</v>
      </c>
      <c r="J24" s="754">
        <v>0.13055359959560708</v>
      </c>
      <c r="K24" s="754">
        <v>-1.1975249622013573E-2</v>
      </c>
      <c r="L24" s="754">
        <v>-7.8843324942863835E-2</v>
      </c>
      <c r="M24" s="754">
        <v>-0.15855354833047863</v>
      </c>
      <c r="N24" s="754">
        <v>-9.5388844707948617E-2</v>
      </c>
      <c r="O24" s="756" t="s">
        <v>451</v>
      </c>
      <c r="P24" s="754">
        <v>-0.19831746925247073</v>
      </c>
      <c r="Q24" s="754">
        <v>-0.26955081885036525</v>
      </c>
      <c r="R24" s="754">
        <v>-7.2763031383660248E-4</v>
      </c>
      <c r="S24" s="754">
        <v>-3.680415910924062E-2</v>
      </c>
      <c r="T24" s="754">
        <v>-0.22062206976052223</v>
      </c>
      <c r="U24" s="754">
        <v>-0.17629353904070588</v>
      </c>
      <c r="V24" s="754">
        <v>0.3343712508663792</v>
      </c>
      <c r="W24" s="754">
        <v>-0.10685022550024581</v>
      </c>
      <c r="X24" s="754">
        <v>-9.6109286518455073E-2</v>
      </c>
      <c r="Y24" s="754">
        <v>-4.9082347832833606E-2</v>
      </c>
      <c r="Z24" s="754">
        <v>-1.9957582509288141E-2</v>
      </c>
      <c r="AA24" s="754">
        <v>3.1926245805572462E-2</v>
      </c>
    </row>
    <row r="25" spans="1:27" ht="12" x14ac:dyDescent="0.2">
      <c r="A25" s="565" t="s">
        <v>200</v>
      </c>
      <c r="B25" s="757">
        <v>4.8904725938476501E-2</v>
      </c>
      <c r="C25" s="757">
        <v>5.329626872449067E-2</v>
      </c>
      <c r="D25" s="757">
        <v>-0.12339262512058291</v>
      </c>
      <c r="E25" s="757">
        <v>-0.26737780142010892</v>
      </c>
      <c r="F25" s="757">
        <v>-1.8615137692214456E-2</v>
      </c>
      <c r="G25" s="757">
        <v>-7.603572011249915E-2</v>
      </c>
      <c r="H25" s="757">
        <v>-7.5797409435520491E-2</v>
      </c>
      <c r="I25" s="757">
        <v>-3.6801279855795399E-2</v>
      </c>
      <c r="J25" s="757">
        <v>5.2044988012473814E-2</v>
      </c>
      <c r="K25" s="757">
        <v>-3.6183314644349207E-2</v>
      </c>
      <c r="L25" s="757">
        <v>-0.13678454707513543</v>
      </c>
      <c r="M25" s="757">
        <v>-0.15358826840106132</v>
      </c>
      <c r="N25" s="757">
        <v>-0.13955645479816059</v>
      </c>
      <c r="O25" s="755" t="s">
        <v>200</v>
      </c>
      <c r="P25" s="757">
        <v>-0.15507131877881553</v>
      </c>
      <c r="Q25" s="757">
        <v>-2.289587624137368E-2</v>
      </c>
      <c r="R25" s="757">
        <v>-0.14650656279691365</v>
      </c>
      <c r="S25" s="757">
        <v>-0.14856235224525849</v>
      </c>
      <c r="T25" s="757">
        <v>-8.6069164412380994E-2</v>
      </c>
      <c r="U25" s="757">
        <v>-0.14638578106939348</v>
      </c>
      <c r="V25" s="757">
        <v>0.29340996670033692</v>
      </c>
      <c r="W25" s="757">
        <v>-0.21811682117608333</v>
      </c>
      <c r="X25" s="757">
        <v>-3.5377212095353716E-2</v>
      </c>
      <c r="Y25" s="757">
        <v>-6.094683633322906E-2</v>
      </c>
      <c r="Z25" s="757">
        <v>-2.4522029015900948E-3</v>
      </c>
      <c r="AA25" s="757">
        <v>3.227864590358287E-2</v>
      </c>
    </row>
    <row r="26" spans="1:27" ht="12" x14ac:dyDescent="0.2">
      <c r="A26" s="569" t="s">
        <v>235</v>
      </c>
      <c r="B26" s="758"/>
      <c r="C26" s="758"/>
      <c r="D26" s="758"/>
      <c r="E26" s="758"/>
      <c r="F26" s="758"/>
      <c r="G26" s="758"/>
      <c r="H26" s="758"/>
      <c r="I26" s="758"/>
      <c r="J26" s="758"/>
      <c r="K26" s="758"/>
      <c r="L26" s="758"/>
      <c r="M26" s="758"/>
      <c r="N26" s="758"/>
      <c r="O26" s="760" t="s">
        <v>235</v>
      </c>
      <c r="P26" s="758"/>
      <c r="Q26" s="758"/>
      <c r="R26" s="758"/>
      <c r="S26" s="758"/>
      <c r="T26" s="758"/>
      <c r="U26" s="758"/>
      <c r="V26" s="758"/>
      <c r="W26" s="758"/>
      <c r="X26" s="758"/>
      <c r="Y26" s="758"/>
      <c r="Z26" s="758"/>
      <c r="AA26" s="758"/>
    </row>
    <row r="27" spans="1:27" ht="12" x14ac:dyDescent="0.2">
      <c r="A27" s="565" t="s">
        <v>511</v>
      </c>
      <c r="B27" s="754">
        <v>-6.2383633868841715E-2</v>
      </c>
      <c r="C27" s="754">
        <v>-8.4712967054356825E-2</v>
      </c>
      <c r="D27" s="754">
        <v>4.6445277836835164E-3</v>
      </c>
      <c r="E27" s="754">
        <v>-3.3128969853512769E-2</v>
      </c>
      <c r="F27" s="754">
        <v>0.2709948199448422</v>
      </c>
      <c r="G27" s="754">
        <v>-3.221387378014029E-2</v>
      </c>
      <c r="H27" s="754">
        <v>-4.8682755796536581E-2</v>
      </c>
      <c r="I27" s="754">
        <v>0.1351237977287929</v>
      </c>
      <c r="J27" s="754">
        <v>-0.34237841608014707</v>
      </c>
      <c r="K27" s="754">
        <v>4.6870048934501973E-2</v>
      </c>
      <c r="L27" s="754">
        <v>-8.7274991223437182E-3</v>
      </c>
      <c r="M27" s="754">
        <v>5.2474605051194612E-2</v>
      </c>
      <c r="N27" s="754">
        <v>9.1409230153205456E-4</v>
      </c>
      <c r="O27" s="755" t="s">
        <v>511</v>
      </c>
      <c r="P27" s="754">
        <v>-1.0494624814834652E-2</v>
      </c>
      <c r="Q27" s="754">
        <v>0.16976903270377464</v>
      </c>
      <c r="R27" s="754">
        <v>0.35659045224880259</v>
      </c>
      <c r="S27" s="754">
        <v>-5.3525110081702909E-2</v>
      </c>
      <c r="T27" s="754">
        <v>-8.4256604089395504E-3</v>
      </c>
      <c r="U27" s="754">
        <v>0.19895872867411413</v>
      </c>
      <c r="V27" s="754">
        <v>-0.30153846153846153</v>
      </c>
      <c r="W27" s="754">
        <v>-5.3118800969803814E-2</v>
      </c>
      <c r="X27" s="754">
        <v>-0.11961722488038284</v>
      </c>
      <c r="Y27" s="754">
        <v>-0.12422846214031102</v>
      </c>
      <c r="Z27" s="754">
        <v>0.111317365875647</v>
      </c>
      <c r="AA27" s="754">
        <v>2.5293455134984821E-2</v>
      </c>
    </row>
    <row r="28" spans="1:27" ht="12" x14ac:dyDescent="0.2">
      <c r="A28" s="568" t="s">
        <v>449</v>
      </c>
      <c r="B28" s="754">
        <v>-0.36332649947537121</v>
      </c>
      <c r="C28" s="754">
        <v>0.25478457565713897</v>
      </c>
      <c r="D28" s="754">
        <v>-7.7378805445858401E-2</v>
      </c>
      <c r="E28" s="754">
        <v>1.8972535017019343E-2</v>
      </c>
      <c r="F28" s="754">
        <v>0.35803252059346891</v>
      </c>
      <c r="G28" s="754">
        <v>-2.6688796403782633E-2</v>
      </c>
      <c r="H28" s="754">
        <v>0.96485404912198569</v>
      </c>
      <c r="I28" s="754">
        <v>-0.23709203127271716</v>
      </c>
      <c r="J28" s="754">
        <v>0.25770782170532769</v>
      </c>
      <c r="K28" s="754">
        <v>0.32937881423478643</v>
      </c>
      <c r="L28" s="754">
        <v>1.637140962471384E-2</v>
      </c>
      <c r="M28" s="754">
        <v>2.0131128555959554E-2</v>
      </c>
      <c r="N28" s="754">
        <v>1.6931084104003347E-2</v>
      </c>
      <c r="O28" s="756" t="s">
        <v>449</v>
      </c>
      <c r="P28" s="754">
        <v>7.4907741451829768E-2</v>
      </c>
      <c r="Q28" s="754">
        <v>-0.41614335652559953</v>
      </c>
      <c r="R28" s="754">
        <v>0.12246388966104971</v>
      </c>
      <c r="S28" s="754">
        <v>-0.24714412993384627</v>
      </c>
      <c r="T28" s="754">
        <v>-0.10458275021091334</v>
      </c>
      <c r="U28" s="754">
        <v>8.6982631455857717E-2</v>
      </c>
      <c r="V28" s="754">
        <v>-0.51674641148325362</v>
      </c>
      <c r="W28" s="754">
        <v>-0.74562361026884982</v>
      </c>
      <c r="X28" s="754">
        <v>0.60677928592505181</v>
      </c>
      <c r="Y28" s="754">
        <v>-0.12610170017374023</v>
      </c>
      <c r="Z28" s="754">
        <v>9.8670418572106344E-2</v>
      </c>
      <c r="AA28" s="754">
        <v>1.3503657668403113E-2</v>
      </c>
    </row>
    <row r="29" spans="1:27" ht="12" x14ac:dyDescent="0.2">
      <c r="A29" s="568" t="s">
        <v>512</v>
      </c>
      <c r="B29" s="754">
        <v>0.76680515268219884</v>
      </c>
      <c r="C29" s="754">
        <v>-0.86035693148570691</v>
      </c>
      <c r="D29" s="754">
        <v>-0.28675108166875252</v>
      </c>
      <c r="E29" s="754">
        <v>0.15404106153193164</v>
      </c>
      <c r="F29" s="754">
        <v>-1</v>
      </c>
      <c r="G29" s="1156" t="s">
        <v>883</v>
      </c>
      <c r="H29" s="754">
        <v>-0.83669923058138795</v>
      </c>
      <c r="I29" s="1156" t="s">
        <v>883</v>
      </c>
      <c r="J29" s="1156" t="s">
        <v>883</v>
      </c>
      <c r="K29" s="754">
        <v>-0.93201416062461773</v>
      </c>
      <c r="L29" s="754">
        <v>0.31210410543480482</v>
      </c>
      <c r="M29" s="754">
        <v>-0.37314653160960831</v>
      </c>
      <c r="N29" s="754">
        <v>0.10521404125282929</v>
      </c>
      <c r="O29" s="756" t="s">
        <v>512</v>
      </c>
      <c r="P29" s="754">
        <v>-0.43031808013891748</v>
      </c>
      <c r="Q29" s="754">
        <v>-0.81551887687345859</v>
      </c>
      <c r="R29" s="754">
        <v>1.0580483824867435</v>
      </c>
      <c r="S29" s="754">
        <v>-1</v>
      </c>
      <c r="T29" s="754">
        <v>1.0663370618647896</v>
      </c>
      <c r="U29" s="754">
        <v>-0.14638524312036205</v>
      </c>
      <c r="V29" s="1156" t="s">
        <v>883</v>
      </c>
      <c r="W29" s="1156" t="s">
        <v>883</v>
      </c>
      <c r="X29" s="1156" t="s">
        <v>883</v>
      </c>
      <c r="Y29" s="1156" t="s">
        <v>883</v>
      </c>
      <c r="Z29" s="754">
        <v>0.98573867793337167</v>
      </c>
      <c r="AA29" s="754">
        <v>-1.3093383070499232E-2</v>
      </c>
    </row>
    <row r="30" spans="1:27" ht="12" x14ac:dyDescent="0.2">
      <c r="A30" s="568" t="s">
        <v>526</v>
      </c>
      <c r="B30" s="754">
        <v>1.3819292206823022</v>
      </c>
      <c r="C30" s="754">
        <v>0.56135249699534895</v>
      </c>
      <c r="D30" s="754">
        <v>-0.15647218427966603</v>
      </c>
      <c r="E30" s="754">
        <v>0.2093241734283342</v>
      </c>
      <c r="F30" s="754">
        <v>3.3743419287774126</v>
      </c>
      <c r="G30" s="1156" t="s">
        <v>883</v>
      </c>
      <c r="H30" s="754">
        <v>-1</v>
      </c>
      <c r="I30" s="754">
        <v>-1</v>
      </c>
      <c r="J30" s="1156" t="s">
        <v>883</v>
      </c>
      <c r="K30" s="754">
        <v>0.50582682093731779</v>
      </c>
      <c r="L30" s="754">
        <v>-1.0070123148846366E-2</v>
      </c>
      <c r="M30" s="754">
        <v>-2.5485146095787226E-3</v>
      </c>
      <c r="N30" s="754">
        <v>-8.8052468304629095E-3</v>
      </c>
      <c r="O30" s="756" t="s">
        <v>526</v>
      </c>
      <c r="P30" s="754">
        <v>-0.57324258484870072</v>
      </c>
      <c r="Q30" s="754">
        <v>-0.87007642563198118</v>
      </c>
      <c r="R30" s="754">
        <v>8.4306850058590621E-2</v>
      </c>
      <c r="S30" s="754">
        <v>-0.35015290519877673</v>
      </c>
      <c r="T30" s="1156" t="s">
        <v>883</v>
      </c>
      <c r="U30" s="754">
        <v>-0.42208436490463352</v>
      </c>
      <c r="V30" s="1156" t="s">
        <v>883</v>
      </c>
      <c r="W30" s="1156" t="s">
        <v>883</v>
      </c>
      <c r="X30" s="754">
        <v>-1</v>
      </c>
      <c r="Y30" s="754">
        <v>-1</v>
      </c>
      <c r="Z30" s="754">
        <v>-0.36576696200140535</v>
      </c>
      <c r="AA30" s="754">
        <v>-2.3597746982220946E-2</v>
      </c>
    </row>
    <row r="31" spans="1:27" ht="12" x14ac:dyDescent="0.2">
      <c r="A31" s="568" t="s">
        <v>116</v>
      </c>
      <c r="B31" s="754">
        <v>-0.20551410568298123</v>
      </c>
      <c r="C31" s="754">
        <v>4.7344247253261029E-2</v>
      </c>
      <c r="D31" s="754">
        <v>-0.10577560733586888</v>
      </c>
      <c r="E31" s="754">
        <v>-2.3410614312924127E-2</v>
      </c>
      <c r="F31" s="754">
        <v>0.15016159657406236</v>
      </c>
      <c r="G31" s="754">
        <v>-0.3615662968970107</v>
      </c>
      <c r="H31" s="754">
        <v>-7.4692256778536859E-2</v>
      </c>
      <c r="I31" s="754">
        <v>0.1341246631114168</v>
      </c>
      <c r="J31" s="754">
        <v>-0.7856763275694667</v>
      </c>
      <c r="K31" s="754">
        <v>-0.21903640064826702</v>
      </c>
      <c r="L31" s="754">
        <v>-2.3813116320589911E-2</v>
      </c>
      <c r="M31" s="754">
        <v>6.3564338085635441E-3</v>
      </c>
      <c r="N31" s="754">
        <v>-2.047883626778213E-2</v>
      </c>
      <c r="O31" s="756" t="s">
        <v>116</v>
      </c>
      <c r="P31" s="754">
        <v>-0.15878285860192087</v>
      </c>
      <c r="Q31" s="754">
        <v>-0.58400743365419139</v>
      </c>
      <c r="R31" s="754">
        <v>9.1849386337414574E-2</v>
      </c>
      <c r="S31" s="754">
        <v>-0.64212994712297677</v>
      </c>
      <c r="T31" s="754">
        <v>-0.45724458398079681</v>
      </c>
      <c r="U31" s="754">
        <v>-8.331407910424804E-2</v>
      </c>
      <c r="V31" s="1156" t="s">
        <v>883</v>
      </c>
      <c r="W31" s="754">
        <v>-0.74562361026884982</v>
      </c>
      <c r="X31" s="754">
        <v>2.1017543859649117</v>
      </c>
      <c r="Y31" s="754">
        <v>9.296197361129277E-2</v>
      </c>
      <c r="Z31" s="754">
        <v>-8.970130783657726E-2</v>
      </c>
      <c r="AA31" s="754">
        <v>-6.0268616157036381E-2</v>
      </c>
    </row>
    <row r="32" spans="1:27" ht="12" x14ac:dyDescent="0.2">
      <c r="A32" s="568" t="s">
        <v>634</v>
      </c>
      <c r="B32" s="754">
        <v>-0.37816985184266094</v>
      </c>
      <c r="C32" s="754">
        <v>-0.15467089520036015</v>
      </c>
      <c r="D32" s="754">
        <v>1.7539249144783886E-2</v>
      </c>
      <c r="E32" s="754">
        <v>-9.3916857501321171E-2</v>
      </c>
      <c r="F32" s="754">
        <v>0.4557794882782864</v>
      </c>
      <c r="G32" s="754">
        <v>-0.17477370073838772</v>
      </c>
      <c r="H32" s="754">
        <v>-0.10081633328968076</v>
      </c>
      <c r="I32" s="754">
        <v>-0.5133426966292135</v>
      </c>
      <c r="J32" s="754">
        <v>-0.45742337517707865</v>
      </c>
      <c r="K32" s="754">
        <v>-4.4452292489748357E-2</v>
      </c>
      <c r="L32" s="754">
        <v>-1.4926599479182401E-2</v>
      </c>
      <c r="M32" s="754">
        <v>-8.3372007118052371E-2</v>
      </c>
      <c r="N32" s="754">
        <v>-2.4686999516117636E-2</v>
      </c>
      <c r="O32" s="756" t="s">
        <v>634</v>
      </c>
      <c r="P32" s="754">
        <v>6.6470743968940926E-2</v>
      </c>
      <c r="Q32" s="754">
        <v>-0.17764937494616462</v>
      </c>
      <c r="R32" s="754">
        <v>0.36280918948363694</v>
      </c>
      <c r="S32" s="754">
        <v>-6.1588231243135949E-3</v>
      </c>
      <c r="T32" s="754">
        <v>0.11117767156516378</v>
      </c>
      <c r="U32" s="754">
        <v>0.14001371790887229</v>
      </c>
      <c r="V32" s="754">
        <v>-1</v>
      </c>
      <c r="W32" s="754">
        <v>-1</v>
      </c>
      <c r="X32" s="754">
        <v>-0.28267925641782232</v>
      </c>
      <c r="Y32" s="754">
        <v>-0.5319449346981997</v>
      </c>
      <c r="Z32" s="754">
        <v>0.56984320456268756</v>
      </c>
      <c r="AA32" s="754">
        <v>3.96716233407024E-3</v>
      </c>
    </row>
    <row r="33" spans="1:27" ht="12" x14ac:dyDescent="0.2">
      <c r="A33" s="568" t="s">
        <v>450</v>
      </c>
      <c r="B33" s="754">
        <v>-0.39736674686924134</v>
      </c>
      <c r="C33" s="754">
        <v>-0.46099803859712019</v>
      </c>
      <c r="D33" s="754">
        <v>1.4460582548343481E-2</v>
      </c>
      <c r="E33" s="754">
        <v>-0.15983040464491072</v>
      </c>
      <c r="F33" s="754">
        <v>0.89735346013128381</v>
      </c>
      <c r="G33" s="754">
        <v>2.3545027232566351E-2</v>
      </c>
      <c r="H33" s="754">
        <v>-0.21640197585890786</v>
      </c>
      <c r="I33" s="754">
        <v>-0.57075285770595174</v>
      </c>
      <c r="J33" s="754">
        <v>-0.61241522995117759</v>
      </c>
      <c r="K33" s="754">
        <v>5.4975755951277128E-2</v>
      </c>
      <c r="L33" s="754">
        <v>-6.103059251322196E-2</v>
      </c>
      <c r="M33" s="754">
        <v>-0.14787306640045961</v>
      </c>
      <c r="N33" s="754">
        <v>-7.2851342806667496E-2</v>
      </c>
      <c r="O33" s="756" t="s">
        <v>450</v>
      </c>
      <c r="P33" s="754">
        <v>-5.3512188764439639E-3</v>
      </c>
      <c r="Q33" s="754">
        <v>-9.298646589649906E-2</v>
      </c>
      <c r="R33" s="754">
        <v>0.41845658261025176</v>
      </c>
      <c r="S33" s="754">
        <v>-0.61025421194825269</v>
      </c>
      <c r="T33" s="754">
        <v>2.4272120236013217E-2</v>
      </c>
      <c r="U33" s="754">
        <v>0.10218338689171236</v>
      </c>
      <c r="V33" s="754">
        <v>-1</v>
      </c>
      <c r="W33" s="754" t="s">
        <v>883</v>
      </c>
      <c r="X33" s="754">
        <v>-0.28267925641782232</v>
      </c>
      <c r="Y33" s="754">
        <v>-0.41322713009896206</v>
      </c>
      <c r="Z33" s="754">
        <v>0.33429894321557496</v>
      </c>
      <c r="AA33" s="754">
        <v>-5.0455943399619896E-2</v>
      </c>
    </row>
    <row r="34" spans="1:27" ht="12" x14ac:dyDescent="0.2">
      <c r="A34" s="568" t="s">
        <v>451</v>
      </c>
      <c r="B34" s="754">
        <v>-0.44480492770706859</v>
      </c>
      <c r="C34" s="754">
        <v>0.19815922873830494</v>
      </c>
      <c r="D34" s="754">
        <v>2.9552271815994624E-2</v>
      </c>
      <c r="E34" s="754">
        <v>-9.8430478398012111E-2</v>
      </c>
      <c r="F34" s="754">
        <v>0.79724784382118452</v>
      </c>
      <c r="G34" s="754">
        <v>-0.52814024500639634</v>
      </c>
      <c r="H34" s="754">
        <v>-0.21151424373859129</v>
      </c>
      <c r="I34" s="754">
        <v>-0.48144308602473218</v>
      </c>
      <c r="J34" s="754">
        <v>-0.45147558507998331</v>
      </c>
      <c r="K34" s="754">
        <v>-0.16535102742201224</v>
      </c>
      <c r="L34" s="754">
        <v>-1.3697723286728913E-2</v>
      </c>
      <c r="M34" s="754">
        <v>-7.3470924275562899E-2</v>
      </c>
      <c r="N34" s="754">
        <v>-2.2501910511784295E-2</v>
      </c>
      <c r="O34" s="756" t="s">
        <v>451</v>
      </c>
      <c r="P34" s="754">
        <v>0.11048488579401594</v>
      </c>
      <c r="Q34" s="754">
        <v>-0.36890532779684726</v>
      </c>
      <c r="R34" s="754">
        <v>0.55492927436235018</v>
      </c>
      <c r="S34" s="754">
        <v>-0.15583180487714399</v>
      </c>
      <c r="T34" s="754">
        <v>9.0946293794873512E-2</v>
      </c>
      <c r="U34" s="754">
        <v>0.2001852162928337</v>
      </c>
      <c r="V34" s="754">
        <v>-1</v>
      </c>
      <c r="W34" s="754">
        <v>-1</v>
      </c>
      <c r="X34" s="754">
        <v>-0.28267925641782232</v>
      </c>
      <c r="Y34" s="754">
        <v>-0.5319449346981997</v>
      </c>
      <c r="Z34" s="754">
        <v>0.74134621361361575</v>
      </c>
      <c r="AA34" s="754">
        <v>2.0819733377208882E-2</v>
      </c>
    </row>
    <row r="35" spans="1:27" ht="12" x14ac:dyDescent="0.2">
      <c r="A35" s="570" t="s">
        <v>200</v>
      </c>
      <c r="B35" s="757">
        <v>-0.10583757650568404</v>
      </c>
      <c r="C35" s="757">
        <v>-1.9269473314817653E-2</v>
      </c>
      <c r="D35" s="757">
        <v>4.6595132974218689E-3</v>
      </c>
      <c r="E35" s="757">
        <v>1.8536238775317404E-3</v>
      </c>
      <c r="F35" s="757">
        <v>0.29901858425558747</v>
      </c>
      <c r="G35" s="757">
        <v>4.0197066397939407E-2</v>
      </c>
      <c r="H35" s="757">
        <v>7.834549878345487E-2</v>
      </c>
      <c r="I35" s="757">
        <v>-1.0698552548773055E-2</v>
      </c>
      <c r="J35" s="757">
        <v>-0.22009029345372477</v>
      </c>
      <c r="K35" s="757">
        <v>0.10732685591784485</v>
      </c>
      <c r="L35" s="757">
        <v>-6.6739322984320504E-3</v>
      </c>
      <c r="M35" s="757">
        <v>5.5258570598479162E-2</v>
      </c>
      <c r="N35" s="757">
        <v>3.1351520487390427E-3</v>
      </c>
      <c r="O35" s="759" t="s">
        <v>200</v>
      </c>
      <c r="P35" s="757">
        <v>-1.0867972451482855E-2</v>
      </c>
      <c r="Q35" s="757">
        <v>7.7448747152619069E-2</v>
      </c>
      <c r="R35" s="757">
        <v>0.3523948081275885</v>
      </c>
      <c r="S35" s="757">
        <v>-5.889763779527557E-2</v>
      </c>
      <c r="T35" s="757">
        <v>4.7564250095895488E-2</v>
      </c>
      <c r="U35" s="757">
        <v>0.19618035418858271</v>
      </c>
      <c r="V35" s="757">
        <v>-0.30153846153846153</v>
      </c>
      <c r="W35" s="757">
        <v>-0.1445639187574671</v>
      </c>
      <c r="X35" s="757">
        <v>-0.11961722488038284</v>
      </c>
      <c r="Y35" s="757">
        <v>-0.15965965965965945</v>
      </c>
      <c r="Z35" s="757">
        <v>0.10819672131147495</v>
      </c>
      <c r="AA35" s="757">
        <v>2.5943245263027714E-2</v>
      </c>
    </row>
    <row r="36" spans="1:27" ht="12" x14ac:dyDescent="0.2">
      <c r="A36" s="571"/>
      <c r="B36" s="566"/>
      <c r="C36" s="566"/>
      <c r="D36" s="566"/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71"/>
      <c r="P36" s="566"/>
      <c r="Q36" s="566"/>
      <c r="R36" s="566"/>
      <c r="S36" s="566"/>
      <c r="T36" s="566"/>
      <c r="U36" s="572"/>
      <c r="V36" s="566"/>
      <c r="W36" s="566"/>
      <c r="X36" s="566"/>
      <c r="Y36" s="566"/>
      <c r="Z36" s="572"/>
      <c r="AA36" s="566"/>
    </row>
    <row r="37" spans="1:27" ht="12" x14ac:dyDescent="0.2">
      <c r="A37" s="571" t="s">
        <v>856</v>
      </c>
      <c r="B37" s="566"/>
      <c r="C37" s="566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71" t="s">
        <v>856</v>
      </c>
      <c r="P37" s="566"/>
      <c r="Q37" s="566"/>
      <c r="R37" s="566"/>
      <c r="S37" s="566"/>
      <c r="T37" s="566"/>
      <c r="U37" s="572"/>
      <c r="V37" s="566"/>
      <c r="W37" s="566"/>
      <c r="X37" s="566"/>
      <c r="Y37" s="566"/>
      <c r="Z37" s="572"/>
      <c r="AA37" s="566"/>
    </row>
    <row r="38" spans="1:27" ht="12" x14ac:dyDescent="0.2">
      <c r="A38" s="571" t="s">
        <v>641</v>
      </c>
      <c r="B38" s="566"/>
      <c r="C38" s="566"/>
      <c r="D38" s="566"/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71" t="s">
        <v>641</v>
      </c>
      <c r="P38" s="566"/>
      <c r="Q38" s="566"/>
      <c r="R38" s="566"/>
      <c r="S38" s="566"/>
      <c r="T38" s="566"/>
      <c r="U38" s="572"/>
      <c r="V38" s="566"/>
      <c r="W38" s="566"/>
      <c r="X38" s="566"/>
      <c r="Y38" s="566"/>
      <c r="Z38" s="572"/>
      <c r="AA38" s="566"/>
    </row>
    <row r="39" spans="1:27" ht="12" x14ac:dyDescent="0.2">
      <c r="A39" s="571"/>
      <c r="B39" s="566"/>
      <c r="C39" s="566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71"/>
      <c r="P39" s="566"/>
      <c r="Q39" s="566"/>
      <c r="R39" s="566"/>
      <c r="S39" s="566"/>
      <c r="T39" s="566"/>
      <c r="U39" s="572"/>
      <c r="V39" s="566"/>
      <c r="W39" s="566"/>
      <c r="X39" s="566"/>
      <c r="Y39" s="566"/>
      <c r="Z39" s="572"/>
      <c r="AA39" s="566"/>
    </row>
    <row r="40" spans="1:27" ht="12" x14ac:dyDescent="0.2">
      <c r="A40" s="644"/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73"/>
      <c r="P40" s="566"/>
      <c r="Q40" s="566"/>
      <c r="R40" s="566"/>
      <c r="S40" s="566"/>
      <c r="T40" s="566"/>
      <c r="U40" s="572"/>
      <c r="V40" s="566"/>
      <c r="W40" s="566"/>
      <c r="X40" s="566"/>
      <c r="Y40" s="566"/>
      <c r="Z40" s="572"/>
      <c r="AA40" s="566"/>
    </row>
    <row r="41" spans="1:27" ht="12" x14ac:dyDescent="0.2">
      <c r="A41" s="571"/>
      <c r="B41" s="566"/>
      <c r="C41" s="566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73"/>
      <c r="P41" s="566"/>
      <c r="Q41" s="566"/>
      <c r="R41" s="566"/>
      <c r="S41" s="566"/>
      <c r="T41" s="566"/>
      <c r="U41" s="572"/>
      <c r="V41" s="566"/>
      <c r="W41" s="566"/>
      <c r="X41" s="566"/>
      <c r="Y41" s="566"/>
      <c r="Z41" s="572"/>
      <c r="AA41" s="566"/>
    </row>
    <row r="42" spans="1:27" ht="12" x14ac:dyDescent="0.2">
      <c r="A42" s="573"/>
      <c r="B42" s="566"/>
      <c r="C42" s="566"/>
      <c r="D42" s="566"/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73"/>
      <c r="P42" s="566"/>
      <c r="Q42" s="566"/>
      <c r="R42" s="566"/>
      <c r="S42" s="566"/>
      <c r="T42" s="566"/>
      <c r="U42" s="572"/>
      <c r="V42" s="566"/>
      <c r="W42" s="566"/>
      <c r="X42" s="566"/>
      <c r="Y42" s="566"/>
      <c r="Z42" s="572"/>
      <c r="AA42" s="566"/>
    </row>
    <row r="43" spans="1:27" ht="12" x14ac:dyDescent="0.2">
      <c r="A43" s="573"/>
      <c r="B43" s="566"/>
      <c r="C43" s="566"/>
      <c r="D43" s="566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73"/>
      <c r="P43" s="566"/>
      <c r="Q43" s="566"/>
      <c r="R43" s="566"/>
      <c r="S43" s="566"/>
      <c r="T43" s="566"/>
      <c r="U43" s="572"/>
      <c r="V43" s="566"/>
      <c r="W43" s="566"/>
      <c r="X43" s="566"/>
      <c r="Y43" s="566"/>
      <c r="Z43" s="572"/>
      <c r="AA43" s="566"/>
    </row>
    <row r="44" spans="1:27" ht="12" x14ac:dyDescent="0.2">
      <c r="A44" s="573"/>
      <c r="B44" s="566"/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73"/>
      <c r="P44" s="566"/>
      <c r="Q44" s="566"/>
      <c r="R44" s="566"/>
      <c r="S44" s="566"/>
      <c r="T44" s="566"/>
      <c r="U44" s="572"/>
      <c r="V44" s="566"/>
      <c r="W44" s="566"/>
      <c r="X44" s="566"/>
      <c r="Y44" s="566"/>
      <c r="Z44" s="572"/>
      <c r="AA44" s="566"/>
    </row>
    <row r="45" spans="1:27" ht="12" x14ac:dyDescent="0.2">
      <c r="A45" s="573"/>
      <c r="B45" s="566"/>
      <c r="C45" s="566"/>
      <c r="D45" s="566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73"/>
      <c r="P45" s="566"/>
      <c r="Q45" s="566"/>
      <c r="R45" s="566"/>
      <c r="S45" s="566"/>
      <c r="T45" s="566"/>
      <c r="U45" s="572"/>
      <c r="V45" s="566"/>
      <c r="W45" s="566"/>
      <c r="X45" s="566"/>
      <c r="Y45" s="566"/>
      <c r="Z45" s="572"/>
      <c r="AA45" s="566"/>
    </row>
    <row r="46" spans="1:27" ht="12" x14ac:dyDescent="0.2">
      <c r="A46" s="573"/>
      <c r="B46" s="566"/>
      <c r="C46" s="566"/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73"/>
      <c r="P46" s="566"/>
      <c r="Q46" s="566"/>
      <c r="R46" s="566"/>
      <c r="S46" s="566"/>
      <c r="T46" s="566"/>
      <c r="U46" s="572"/>
      <c r="V46" s="566"/>
      <c r="W46" s="566"/>
      <c r="X46" s="566"/>
      <c r="Y46" s="566"/>
      <c r="Z46" s="572"/>
      <c r="AA46" s="566"/>
    </row>
    <row r="47" spans="1:27" ht="12" x14ac:dyDescent="0.2">
      <c r="A47" s="573"/>
      <c r="B47" s="566"/>
      <c r="C47" s="566"/>
      <c r="D47" s="56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73"/>
      <c r="P47" s="566"/>
      <c r="Q47" s="566"/>
      <c r="R47" s="566"/>
      <c r="S47" s="566"/>
      <c r="T47" s="566"/>
      <c r="U47" s="572"/>
      <c r="V47" s="566"/>
      <c r="W47" s="566"/>
      <c r="X47" s="566"/>
      <c r="Y47" s="566"/>
      <c r="Z47" s="572"/>
      <c r="AA47" s="566"/>
    </row>
    <row r="48" spans="1:27" ht="12" x14ac:dyDescent="0.2">
      <c r="A48" s="574"/>
      <c r="B48" s="566"/>
      <c r="C48" s="566"/>
      <c r="D48" s="566"/>
      <c r="E48" s="566"/>
      <c r="F48" s="566"/>
      <c r="G48" s="566"/>
      <c r="H48" s="566"/>
      <c r="I48" s="566"/>
      <c r="J48" s="566"/>
      <c r="K48" s="566"/>
      <c r="L48" s="575"/>
      <c r="M48" s="575"/>
      <c r="N48" s="566"/>
      <c r="O48" s="574"/>
      <c r="P48" s="566"/>
      <c r="Q48" s="566"/>
      <c r="R48" s="566"/>
      <c r="S48" s="566"/>
      <c r="T48" s="566"/>
      <c r="U48" s="566"/>
      <c r="V48" s="566"/>
      <c r="W48" s="566"/>
      <c r="X48" s="566"/>
      <c r="Y48" s="566"/>
      <c r="Z48" s="566"/>
      <c r="AA48" s="566"/>
    </row>
    <row r="49" spans="1:27" ht="12" x14ac:dyDescent="0.2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</row>
    <row r="50" spans="1:27" ht="12" x14ac:dyDescent="0.2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</row>
    <row r="51" spans="1:27" ht="12" x14ac:dyDescent="0.2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</row>
    <row r="52" spans="1:27" x14ac:dyDescent="0.2">
      <c r="A52" s="172"/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</row>
    <row r="53" spans="1:27" x14ac:dyDescent="0.2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</row>
    <row r="54" spans="1:27" x14ac:dyDescent="0.2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</row>
    <row r="55" spans="1:27" x14ac:dyDescent="0.2">
      <c r="A55" s="172"/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</row>
    <row r="56" spans="1:27" x14ac:dyDescent="0.2">
      <c r="A56" s="172"/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</row>
    <row r="57" spans="1:27" x14ac:dyDescent="0.2">
      <c r="A57" s="172"/>
      <c r="B57" s="172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</row>
    <row r="58" spans="1:27" x14ac:dyDescent="0.2">
      <c r="A58" s="172"/>
      <c r="B58" s="172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</row>
  </sheetData>
  <sheetProtection formatCells="0" formatColumns="0" formatRows="0" insertColumns="0" insertRows="0" insertHyperlinks="0" deleteColumns="0" deleteRows="0" sort="0" autoFilter="0" pivotTables="0"/>
  <mergeCells count="30">
    <mergeCell ref="S5:S6"/>
    <mergeCell ref="T5:T6"/>
    <mergeCell ref="Z5:Z6"/>
    <mergeCell ref="AA5:AA6"/>
    <mergeCell ref="U5:U6"/>
    <mergeCell ref="V5:V6"/>
    <mergeCell ref="W5:W6"/>
    <mergeCell ref="X5:X6"/>
    <mergeCell ref="Y5:Y6"/>
    <mergeCell ref="N5:N6"/>
    <mergeCell ref="O5:O6"/>
    <mergeCell ref="P5:P6"/>
    <mergeCell ref="Q5:Q6"/>
    <mergeCell ref="R5:R6"/>
    <mergeCell ref="A1:N1"/>
    <mergeCell ref="A2:N2"/>
    <mergeCell ref="O2:AA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0" type="noConversion"/>
  <printOptions horizontalCentered="1"/>
  <pageMargins left="0.25" right="0.25" top="0.25" bottom="0.5" header="0.3" footer="0.3"/>
  <pageSetup scale="94"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  <colBreaks count="1" manualBreakCount="1">
    <brk id="14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A1:D35"/>
  <sheetViews>
    <sheetView showGridLines="0" zoomScaleNormal="100" workbookViewId="0">
      <selection activeCell="M41" sqref="M41"/>
    </sheetView>
  </sheetViews>
  <sheetFormatPr defaultRowHeight="12.75" x14ac:dyDescent="0.2"/>
  <cols>
    <col min="1" max="1" width="27.7109375" style="334" customWidth="1"/>
    <col min="2" max="4" width="12.7109375" style="334" customWidth="1"/>
  </cols>
  <sheetData>
    <row r="1" spans="1:4" s="374" customFormat="1" ht="31.5" customHeight="1" x14ac:dyDescent="0.25">
      <c r="A1" s="1492" t="str">
        <f>CONCATENATE('List of Tables'!A84,":  ",'List of Tables'!C84)</f>
        <v>TABLE 69:  Total Visitor Expenditures by Category 2016 vs. 2015</v>
      </c>
      <c r="B1" s="1492"/>
      <c r="C1" s="1492"/>
      <c r="D1" s="1492"/>
    </row>
    <row r="2" spans="1:4" s="374" customFormat="1" ht="30.75" customHeight="1" x14ac:dyDescent="0.25">
      <c r="A2" s="1492" t="s">
        <v>1113</v>
      </c>
      <c r="B2" s="1492"/>
      <c r="C2" s="1492"/>
      <c r="D2" s="1492"/>
    </row>
    <row r="3" spans="1:4" s="415" customFormat="1" ht="12" x14ac:dyDescent="0.2">
      <c r="A3" s="334"/>
      <c r="B3" s="334"/>
      <c r="C3" s="404"/>
      <c r="D3" s="334"/>
    </row>
    <row r="4" spans="1:4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4" s="415" customFormat="1" ht="12" x14ac:dyDescent="0.2">
      <c r="A5" s="423" t="s">
        <v>433</v>
      </c>
      <c r="B5" s="956">
        <v>15911.221846206075</v>
      </c>
      <c r="C5" s="956">
        <v>15110.93938718342</v>
      </c>
      <c r="D5" s="761">
        <v>5.2960470458999209</v>
      </c>
    </row>
    <row r="6" spans="1:4" s="415" customFormat="1" ht="12" x14ac:dyDescent="0.2">
      <c r="A6" s="424" t="s">
        <v>591</v>
      </c>
      <c r="B6" s="957">
        <v>3271.1921288353005</v>
      </c>
      <c r="C6" s="958">
        <v>3075.2854236452545</v>
      </c>
      <c r="D6" s="762">
        <v>6.3703584611613184</v>
      </c>
    </row>
    <row r="7" spans="1:4" s="415" customFormat="1" ht="12" x14ac:dyDescent="0.2">
      <c r="A7" s="425" t="s">
        <v>593</v>
      </c>
      <c r="B7" s="959">
        <v>2230.7764582300319</v>
      </c>
      <c r="C7" s="959">
        <v>2063.1090190660971</v>
      </c>
      <c r="D7" s="763">
        <v>8.1269306476025491</v>
      </c>
    </row>
    <row r="8" spans="1:4" s="415" customFormat="1" ht="12" x14ac:dyDescent="0.2">
      <c r="A8" s="425" t="s">
        <v>594</v>
      </c>
      <c r="B8" s="959">
        <v>319.93982095336429</v>
      </c>
      <c r="C8" s="959">
        <v>298.12002061941371</v>
      </c>
      <c r="D8" s="763">
        <v>7.3191328407313572</v>
      </c>
    </row>
    <row r="9" spans="1:4" s="415" customFormat="1" ht="12" x14ac:dyDescent="0.2">
      <c r="A9" s="425" t="s">
        <v>595</v>
      </c>
      <c r="B9" s="959">
        <v>720.4758496519047</v>
      </c>
      <c r="C9" s="959">
        <v>714.05638395974324</v>
      </c>
      <c r="D9" s="763">
        <v>0.8990138364932454</v>
      </c>
    </row>
    <row r="10" spans="1:4" s="415" customFormat="1" ht="12" x14ac:dyDescent="0.2">
      <c r="A10" s="425"/>
      <c r="B10" s="958"/>
      <c r="C10" s="958"/>
      <c r="D10" s="762"/>
    </row>
    <row r="11" spans="1:4" s="415" customFormat="1" ht="12" x14ac:dyDescent="0.2">
      <c r="A11" s="424" t="s">
        <v>180</v>
      </c>
      <c r="B11" s="958">
        <v>1414.4950312392955</v>
      </c>
      <c r="C11" s="958">
        <v>1337.0682721016826</v>
      </c>
      <c r="D11" s="762">
        <v>5.7907857626378956</v>
      </c>
    </row>
    <row r="12" spans="1:4" s="415" customFormat="1" ht="12" x14ac:dyDescent="0.2">
      <c r="A12" s="425"/>
      <c r="B12" s="959"/>
      <c r="C12" s="959"/>
      <c r="D12" s="763"/>
    </row>
    <row r="13" spans="1:4" s="415" customFormat="1" ht="12" x14ac:dyDescent="0.2">
      <c r="A13" s="424" t="s">
        <v>434</v>
      </c>
      <c r="B13" s="958">
        <v>1543.2042615168139</v>
      </c>
      <c r="C13" s="958">
        <v>1385.0036069954158</v>
      </c>
      <c r="D13" s="762">
        <v>11.422400181656833</v>
      </c>
    </row>
    <row r="14" spans="1:4" s="415" customFormat="1" ht="12" x14ac:dyDescent="0.2">
      <c r="A14" s="425" t="s">
        <v>596</v>
      </c>
      <c r="B14" s="959">
        <v>282.56764935253972</v>
      </c>
      <c r="C14" s="959">
        <v>227.57491085054787</v>
      </c>
      <c r="D14" s="763">
        <v>24.164675401369905</v>
      </c>
    </row>
    <row r="15" spans="1:4" s="415" customFormat="1" ht="12" x14ac:dyDescent="0.2">
      <c r="A15" s="425" t="s">
        <v>597</v>
      </c>
      <c r="B15" s="959">
        <v>155.94037051240295</v>
      </c>
      <c r="C15" s="959">
        <v>136.1479745482919</v>
      </c>
      <c r="D15" s="763">
        <v>14.537414919155234</v>
      </c>
    </row>
    <row r="16" spans="1:4" s="415" customFormat="1" ht="12" x14ac:dyDescent="0.2">
      <c r="A16" s="425" t="s">
        <v>604</v>
      </c>
      <c r="B16" s="959">
        <v>1020.4070959221818</v>
      </c>
      <c r="C16" s="959">
        <v>931.9779727044014</v>
      </c>
      <c r="D16" s="763">
        <v>9.488327600831381</v>
      </c>
    </row>
    <row r="17" spans="1:4" s="415" customFormat="1" ht="12" x14ac:dyDescent="0.2">
      <c r="A17" s="425" t="s">
        <v>598</v>
      </c>
      <c r="B17" s="959">
        <v>84.224723743146853</v>
      </c>
      <c r="C17" s="959">
        <v>89.30274889217435</v>
      </c>
      <c r="D17" s="763">
        <v>-5.6863032907965572</v>
      </c>
    </row>
    <row r="18" spans="1:4" s="415" customFormat="1" ht="12" x14ac:dyDescent="0.2">
      <c r="A18" s="425"/>
      <c r="B18" s="959"/>
      <c r="C18" s="959"/>
      <c r="D18" s="763"/>
    </row>
    <row r="19" spans="1:4" s="415" customFormat="1" ht="12" x14ac:dyDescent="0.2">
      <c r="A19" s="424" t="s">
        <v>592</v>
      </c>
      <c r="B19" s="958">
        <v>2244.8074001352984</v>
      </c>
      <c r="C19" s="958">
        <v>2211.877047374765</v>
      </c>
      <c r="D19" s="762">
        <v>1.4887967122592993</v>
      </c>
    </row>
    <row r="20" spans="1:4" s="415" customFormat="1" ht="12" x14ac:dyDescent="0.2">
      <c r="A20" s="425" t="s">
        <v>599</v>
      </c>
      <c r="B20" s="959">
        <v>860.49517719436119</v>
      </c>
      <c r="C20" s="959">
        <v>844.27367827120327</v>
      </c>
      <c r="D20" s="763">
        <v>1.921355520211665</v>
      </c>
    </row>
    <row r="21" spans="1:4" s="415" customFormat="1" ht="12" x14ac:dyDescent="0.2">
      <c r="A21" s="425" t="s">
        <v>600</v>
      </c>
      <c r="B21" s="959">
        <v>286.79364978898275</v>
      </c>
      <c r="C21" s="959">
        <v>293.26143227769739</v>
      </c>
      <c r="D21" s="763">
        <v>-2.2054664462629159</v>
      </c>
    </row>
    <row r="22" spans="1:4" s="415" customFormat="1" ht="12" x14ac:dyDescent="0.2">
      <c r="A22" s="425" t="s">
        <v>601</v>
      </c>
      <c r="B22" s="959">
        <v>103.59644129505051</v>
      </c>
      <c r="C22" s="959">
        <v>113.49435996597113</v>
      </c>
      <c r="D22" s="763">
        <v>-8.7210665568652868</v>
      </c>
    </row>
    <row r="23" spans="1:4" s="415" customFormat="1" ht="12" x14ac:dyDescent="0.2">
      <c r="A23" s="425" t="s">
        <v>602</v>
      </c>
      <c r="B23" s="959">
        <v>320.58310987888382</v>
      </c>
      <c r="C23" s="959">
        <v>310.53308636438936</v>
      </c>
      <c r="D23" s="763">
        <v>3.2363776859195781</v>
      </c>
    </row>
    <row r="24" spans="1:4" s="415" customFormat="1" ht="12" x14ac:dyDescent="0.2">
      <c r="A24" s="425" t="s">
        <v>190</v>
      </c>
      <c r="B24" s="959">
        <v>317.98511223776262</v>
      </c>
      <c r="C24" s="959">
        <v>301.91547168587238</v>
      </c>
      <c r="D24" s="763">
        <v>5.3225627895644445</v>
      </c>
    </row>
    <row r="25" spans="1:4" s="415" customFormat="1" ht="12" x14ac:dyDescent="0.2">
      <c r="A25" s="425" t="s">
        <v>603</v>
      </c>
      <c r="B25" s="959">
        <v>355.35390974025728</v>
      </c>
      <c r="C25" s="959">
        <v>348.39901880963185</v>
      </c>
      <c r="D25" s="763">
        <v>1.9962429728958675</v>
      </c>
    </row>
    <row r="26" spans="1:4" s="415" customFormat="1" ht="12" x14ac:dyDescent="0.2">
      <c r="A26" s="425"/>
      <c r="B26" s="959"/>
      <c r="C26" s="959"/>
      <c r="D26" s="763"/>
    </row>
    <row r="27" spans="1:4" s="415" customFormat="1" ht="12" x14ac:dyDescent="0.2">
      <c r="A27" s="424" t="s">
        <v>584</v>
      </c>
      <c r="B27" s="958">
        <v>6731.1214448685623</v>
      </c>
      <c r="C27" s="958">
        <v>6343.7158972335401</v>
      </c>
      <c r="D27" s="762">
        <v>6.1069183095662893</v>
      </c>
    </row>
    <row r="28" spans="1:4" s="415" customFormat="1" ht="12" x14ac:dyDescent="0.2">
      <c r="A28" s="424"/>
      <c r="B28" s="959"/>
      <c r="C28" s="959"/>
      <c r="D28" s="763"/>
    </row>
    <row r="29" spans="1:4" s="415" customFormat="1" ht="12" x14ac:dyDescent="0.2">
      <c r="A29" s="424" t="s">
        <v>558</v>
      </c>
      <c r="B29" s="958">
        <v>588.27418061080368</v>
      </c>
      <c r="C29" s="958">
        <v>623.91145283276137</v>
      </c>
      <c r="D29" s="762">
        <v>-5.7119118522592993</v>
      </c>
    </row>
    <row r="30" spans="1:4" s="415" customFormat="1" ht="12" x14ac:dyDescent="0.2">
      <c r="A30" s="425"/>
      <c r="B30" s="958"/>
      <c r="C30" s="958"/>
      <c r="D30" s="762"/>
    </row>
    <row r="31" spans="1:4" s="415" customFormat="1" ht="12" x14ac:dyDescent="0.2">
      <c r="A31" s="423" t="s">
        <v>605</v>
      </c>
      <c r="B31" s="956">
        <v>118.127399</v>
      </c>
      <c r="C31" s="956">
        <v>134.077687</v>
      </c>
      <c r="D31" s="761">
        <v>-11.896303073903713</v>
      </c>
    </row>
    <row r="32" spans="1:4" s="415" customFormat="1" ht="12" x14ac:dyDescent="0.2">
      <c r="A32" s="351"/>
      <c r="B32" s="351"/>
      <c r="C32" s="351"/>
      <c r="D32" s="351"/>
    </row>
    <row r="33" spans="1:4" s="415" customFormat="1" ht="26.1" customHeight="1" x14ac:dyDescent="0.2">
      <c r="A33" s="1493" t="s">
        <v>826</v>
      </c>
      <c r="B33" s="1493"/>
      <c r="C33" s="1493"/>
      <c r="D33" s="1493"/>
    </row>
    <row r="34" spans="1:4" s="415" customFormat="1" ht="12" x14ac:dyDescent="0.2">
      <c r="A34" s="351" t="s">
        <v>640</v>
      </c>
      <c r="B34" s="351"/>
      <c r="C34" s="351"/>
      <c r="D34" s="351"/>
    </row>
    <row r="35" spans="1:4" x14ac:dyDescent="0.2">
      <c r="A35" s="351" t="s">
        <v>641</v>
      </c>
      <c r="B35" s="351"/>
      <c r="C35" s="351"/>
      <c r="D35" s="351"/>
    </row>
  </sheetData>
  <sheetProtection formatCells="0" formatColumns="0" formatRows="0" insertColumns="0" insertRows="0" insertHyperlinks="0" deleteColumns="0" deleteRows="0" sort="0" autoFilter="0" pivotTables="0"/>
  <mergeCells count="3">
    <mergeCell ref="A1:D1"/>
    <mergeCell ref="A33:D33"/>
    <mergeCell ref="A2:D2"/>
  </mergeCells>
  <phoneticPr fontId="37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H38"/>
  <sheetViews>
    <sheetView showGridLines="0" zoomScaleNormal="100" workbookViewId="0">
      <selection activeCell="I35" sqref="I35"/>
    </sheetView>
  </sheetViews>
  <sheetFormatPr defaultColWidth="8.7109375" defaultRowHeight="12.75" x14ac:dyDescent="0.2"/>
  <cols>
    <col min="1" max="1" width="27.7109375" style="334" customWidth="1"/>
    <col min="2" max="4" width="12.7109375" style="334" customWidth="1"/>
    <col min="5" max="5" width="9.28515625" style="120" bestFit="1" customWidth="1"/>
    <col min="6" max="16384" width="8.7109375" style="120"/>
  </cols>
  <sheetData>
    <row r="1" spans="1:8" ht="30" customHeight="1" x14ac:dyDescent="0.25">
      <c r="A1" s="1439" t="str">
        <f>CONCATENATE('List of Tables'!A85,":  ",'List of Tables'!C85)</f>
        <v>TABLE 70:  Total Air Visitor Personal Daily Spending 2016 vs. 2015</v>
      </c>
      <c r="B1" s="1439"/>
      <c r="C1" s="1439"/>
      <c r="D1" s="1439"/>
      <c r="E1" s="641"/>
      <c r="F1" s="121"/>
      <c r="G1" s="121"/>
      <c r="H1" s="121"/>
    </row>
    <row r="2" spans="1:8" ht="15.75" x14ac:dyDescent="0.25">
      <c r="A2" s="1492" t="s">
        <v>827</v>
      </c>
      <c r="B2" s="1492"/>
      <c r="C2" s="1492"/>
      <c r="D2" s="1492"/>
      <c r="E2" s="122"/>
      <c r="F2" s="121"/>
      <c r="G2" s="121"/>
      <c r="H2" s="121"/>
    </row>
    <row r="3" spans="1:8" s="432" customFormat="1" ht="12" x14ac:dyDescent="0.2">
      <c r="A3" s="334"/>
      <c r="B3" s="334"/>
      <c r="C3" s="404"/>
      <c r="D3" s="334"/>
      <c r="E3" s="430"/>
      <c r="F3" s="431"/>
      <c r="G3" s="431"/>
      <c r="H3" s="431"/>
    </row>
    <row r="4" spans="1:8" s="432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  <c r="F4" s="431"/>
      <c r="G4" s="431"/>
      <c r="H4" s="431"/>
    </row>
    <row r="5" spans="1:8" s="432" customFormat="1" ht="12" x14ac:dyDescent="0.2">
      <c r="A5" s="423" t="s">
        <v>433</v>
      </c>
      <c r="B5" s="956">
        <v>197.73608961336623</v>
      </c>
      <c r="C5" s="956">
        <v>191.30809370243202</v>
      </c>
      <c r="D5" s="771">
        <v>3.3600229799647607E-2</v>
      </c>
      <c r="E5" s="433"/>
    </row>
    <row r="6" spans="1:8" s="432" customFormat="1" ht="12" x14ac:dyDescent="0.2">
      <c r="A6" s="424" t="s">
        <v>591</v>
      </c>
      <c r="B6" s="957">
        <v>40.985650475194824</v>
      </c>
      <c r="C6" s="958">
        <v>39.310930873742819</v>
      </c>
      <c r="D6" s="772">
        <v>4.2601881060277957E-2</v>
      </c>
      <c r="E6" s="433"/>
    </row>
    <row r="7" spans="1:8" s="432" customFormat="1" ht="12" x14ac:dyDescent="0.2">
      <c r="A7" s="425" t="s">
        <v>593</v>
      </c>
      <c r="B7" s="959">
        <v>27.949696171225789</v>
      </c>
      <c r="C7" s="959">
        <v>26.410825058555542</v>
      </c>
      <c r="D7" s="773">
        <v>5.8266680774205604E-2</v>
      </c>
      <c r="E7" s="433"/>
    </row>
    <row r="8" spans="1:8" s="432" customFormat="1" ht="12" x14ac:dyDescent="0.2">
      <c r="A8" s="425" t="s">
        <v>594</v>
      </c>
      <c r="B8" s="959">
        <v>4.0085222482549767</v>
      </c>
      <c r="C8" s="959">
        <v>3.8532246880454011</v>
      </c>
      <c r="D8" s="773">
        <v>4.0303271359021675E-2</v>
      </c>
    </row>
    <row r="9" spans="1:8" s="432" customFormat="1" ht="12" x14ac:dyDescent="0.2">
      <c r="A9" s="425" t="s">
        <v>595</v>
      </c>
      <c r="B9" s="959">
        <v>9.0274320557140584</v>
      </c>
      <c r="C9" s="959">
        <v>9.0468811271418783</v>
      </c>
      <c r="D9" s="773">
        <v>-2.1498095481181645E-3</v>
      </c>
    </row>
    <row r="10" spans="1:8" s="432" customFormat="1" ht="12" x14ac:dyDescent="0.2">
      <c r="A10" s="425"/>
      <c r="B10" s="958"/>
      <c r="C10" s="958"/>
      <c r="D10" s="772"/>
    </row>
    <row r="11" spans="1:8" s="432" customFormat="1" ht="12" x14ac:dyDescent="0.2">
      <c r="A11" s="424" t="s">
        <v>180</v>
      </c>
      <c r="B11" s="958">
        <v>17.611524024997962</v>
      </c>
      <c r="C11" s="958">
        <v>16.968005511533722</v>
      </c>
      <c r="D11" s="772">
        <v>3.7925406909304682E-2</v>
      </c>
    </row>
    <row r="12" spans="1:8" s="432" customFormat="1" ht="12" x14ac:dyDescent="0.2">
      <c r="A12" s="425" t="s">
        <v>884</v>
      </c>
      <c r="B12" s="959">
        <v>5.5779057936426639</v>
      </c>
      <c r="C12" s="959">
        <v>5.2994098930993445</v>
      </c>
      <c r="D12" s="773">
        <v>5.2552247544762398E-2</v>
      </c>
      <c r="E12" s="434"/>
    </row>
    <row r="13" spans="1:8" s="432" customFormat="1" ht="12" x14ac:dyDescent="0.2">
      <c r="A13" s="425" t="s">
        <v>885</v>
      </c>
      <c r="B13" s="959">
        <v>5.9528492635759109</v>
      </c>
      <c r="C13" s="959">
        <v>5.8828309006038388</v>
      </c>
      <c r="D13" s="773">
        <v>1.1902154618261163E-2</v>
      </c>
    </row>
    <row r="14" spans="1:8" s="432" customFormat="1" ht="12" x14ac:dyDescent="0.2">
      <c r="A14" s="425" t="s">
        <v>886</v>
      </c>
      <c r="B14" s="959">
        <v>6.0807689677793926</v>
      </c>
      <c r="C14" s="959">
        <v>5.7857647178305394</v>
      </c>
      <c r="D14" s="773">
        <v>5.0987944435367583E-2</v>
      </c>
    </row>
    <row r="15" spans="1:8" s="432" customFormat="1" ht="12" x14ac:dyDescent="0.2">
      <c r="A15" s="425"/>
      <c r="B15" s="958"/>
      <c r="C15" s="958"/>
      <c r="D15" s="772"/>
    </row>
    <row r="16" spans="1:8" s="432" customFormat="1" ht="12" x14ac:dyDescent="0.2">
      <c r="A16" s="424" t="s">
        <v>434</v>
      </c>
      <c r="B16" s="958">
        <v>19.316977204523113</v>
      </c>
      <c r="C16" s="958">
        <v>17.690348909582919</v>
      </c>
      <c r="D16" s="772">
        <v>9.195004028773246E-2</v>
      </c>
    </row>
    <row r="17" spans="1:5" s="432" customFormat="1" ht="12" x14ac:dyDescent="0.2">
      <c r="A17" s="425" t="s">
        <v>596</v>
      </c>
      <c r="B17" s="959">
        <v>3.5328876350766896</v>
      </c>
      <c r="C17" s="959">
        <v>2.9810992350663201</v>
      </c>
      <c r="D17" s="773">
        <v>0.18509561624777437</v>
      </c>
    </row>
    <row r="18" spans="1:5" s="432" customFormat="1" ht="12" x14ac:dyDescent="0.2">
      <c r="A18" s="425" t="s">
        <v>597</v>
      </c>
      <c r="B18" s="959">
        <v>1.9348825487949621</v>
      </c>
      <c r="C18" s="959">
        <v>1.7331169083302211</v>
      </c>
      <c r="D18" s="773">
        <v>0.11641779010691944</v>
      </c>
    </row>
    <row r="19" spans="1:5" s="432" customFormat="1" ht="12" x14ac:dyDescent="0.2">
      <c r="A19" s="425" t="s">
        <v>604</v>
      </c>
      <c r="B19" s="959">
        <v>12.793171596356339</v>
      </c>
      <c r="C19" s="959">
        <v>11.813977253402046</v>
      </c>
      <c r="D19" s="773">
        <v>8.2884393794843136E-2</v>
      </c>
    </row>
    <row r="20" spans="1:5" s="432" customFormat="1" ht="12" x14ac:dyDescent="0.2">
      <c r="A20" s="425" t="s">
        <v>598</v>
      </c>
      <c r="B20" s="959">
        <v>1.055226805170983</v>
      </c>
      <c r="C20" s="959">
        <v>1.1621555127843315</v>
      </c>
      <c r="D20" s="773">
        <v>-9.2008949264599793E-2</v>
      </c>
    </row>
    <row r="21" spans="1:5" s="432" customFormat="1" ht="12" x14ac:dyDescent="0.2">
      <c r="A21" s="425"/>
      <c r="B21" s="958"/>
      <c r="C21" s="958"/>
      <c r="D21" s="772"/>
    </row>
    <row r="22" spans="1:5" s="432" customFormat="1" ht="12" x14ac:dyDescent="0.2">
      <c r="A22" s="424" t="s">
        <v>592</v>
      </c>
      <c r="B22" s="958">
        <v>28.009567327534036</v>
      </c>
      <c r="C22" s="958">
        <v>28.16619689456444</v>
      </c>
      <c r="D22" s="772">
        <v>-5.5609057771172088E-3</v>
      </c>
      <c r="E22" s="435"/>
    </row>
    <row r="23" spans="1:5" s="432" customFormat="1" ht="12" x14ac:dyDescent="0.2">
      <c r="A23" s="425" t="s">
        <v>599</v>
      </c>
      <c r="B23" s="959">
        <v>10.740019468937525</v>
      </c>
      <c r="C23" s="959">
        <v>10.756489555814087</v>
      </c>
      <c r="D23" s="773">
        <v>-1.5311767646033481E-3</v>
      </c>
    </row>
    <row r="24" spans="1:5" s="432" customFormat="1" ht="12" x14ac:dyDescent="0.2">
      <c r="A24" s="425" t="s">
        <v>600</v>
      </c>
      <c r="B24" s="959">
        <v>3.5631071532806033</v>
      </c>
      <c r="C24" s="959">
        <v>3.7169888212904207</v>
      </c>
      <c r="D24" s="773">
        <v>-4.1399550929075546E-2</v>
      </c>
    </row>
    <row r="25" spans="1:5" s="432" customFormat="1" ht="12" x14ac:dyDescent="0.2">
      <c r="A25" s="425" t="s">
        <v>601</v>
      </c>
      <c r="B25" s="959">
        <v>1.2952375823455509</v>
      </c>
      <c r="C25" s="959">
        <v>1.4686823453429148</v>
      </c>
      <c r="D25" s="773">
        <v>-0.11809549120498697</v>
      </c>
    </row>
    <row r="26" spans="1:5" s="432" customFormat="1" ht="12" x14ac:dyDescent="0.2">
      <c r="A26" s="425" t="s">
        <v>602</v>
      </c>
      <c r="B26" s="959">
        <v>4.018666500856221</v>
      </c>
      <c r="C26" s="959">
        <v>4.0461125624331657</v>
      </c>
      <c r="D26" s="773">
        <v>-6.7833163693399312E-3</v>
      </c>
    </row>
    <row r="27" spans="1:5" s="432" customFormat="1" ht="12" x14ac:dyDescent="0.2">
      <c r="A27" s="425" t="s">
        <v>190</v>
      </c>
      <c r="B27" s="959">
        <v>3.9681626090309954</v>
      </c>
      <c r="C27" s="959">
        <v>3.8201984280840344</v>
      </c>
      <c r="D27" s="773">
        <v>3.8732066863126358E-2</v>
      </c>
    </row>
    <row r="28" spans="1:5" s="432" customFormat="1" ht="12" x14ac:dyDescent="0.2">
      <c r="A28" s="425" t="s">
        <v>603</v>
      </c>
      <c r="B28" s="959">
        <v>4.4243740130831375</v>
      </c>
      <c r="C28" s="959">
        <v>4.3577251815998181</v>
      </c>
      <c r="D28" s="773">
        <v>1.529440905652768E-2</v>
      </c>
    </row>
    <row r="29" spans="1:5" s="432" customFormat="1" ht="12" x14ac:dyDescent="0.2">
      <c r="A29" s="425"/>
      <c r="B29" s="958"/>
      <c r="C29" s="958"/>
      <c r="D29" s="772"/>
    </row>
    <row r="30" spans="1:5" s="432" customFormat="1" ht="12" x14ac:dyDescent="0.2">
      <c r="A30" s="424" t="s">
        <v>584</v>
      </c>
      <c r="B30" s="958">
        <v>84.458615558692699</v>
      </c>
      <c r="C30" s="958">
        <v>81.210615789049086</v>
      </c>
      <c r="D30" s="772">
        <v>3.999476839432603E-2</v>
      </c>
    </row>
    <row r="31" spans="1:5" s="432" customFormat="1" ht="12" x14ac:dyDescent="0.2">
      <c r="A31" s="424"/>
      <c r="B31" s="958"/>
      <c r="C31" s="958"/>
      <c r="D31" s="772"/>
    </row>
    <row r="32" spans="1:5" s="432" customFormat="1" ht="12" x14ac:dyDescent="0.2">
      <c r="A32" s="423" t="s">
        <v>558</v>
      </c>
      <c r="B32" s="956">
        <v>7.3537550224235932</v>
      </c>
      <c r="C32" s="956">
        <v>7.9619957239590216</v>
      </c>
      <c r="D32" s="771">
        <v>-7.6392995251821971E-2</v>
      </c>
    </row>
    <row r="33" spans="1:5" s="436" customFormat="1" ht="12" x14ac:dyDescent="0.2">
      <c r="A33" s="337"/>
      <c r="B33" s="337"/>
      <c r="C33" s="337"/>
      <c r="D33" s="426"/>
      <c r="E33" s="432"/>
    </row>
    <row r="34" spans="1:5" s="436" customFormat="1" ht="12" x14ac:dyDescent="0.2">
      <c r="A34" s="427"/>
      <c r="B34" s="428"/>
      <c r="C34" s="428"/>
      <c r="D34" s="429"/>
      <c r="E34" s="432"/>
    </row>
    <row r="35" spans="1:5" x14ac:dyDescent="0.2">
      <c r="A35" s="1494" t="s">
        <v>705</v>
      </c>
      <c r="B35" s="1494"/>
      <c r="C35" s="1494"/>
      <c r="D35" s="1494"/>
    </row>
    <row r="36" spans="1:5" x14ac:dyDescent="0.2">
      <c r="A36" s="1493" t="s">
        <v>706</v>
      </c>
      <c r="B36" s="1493"/>
      <c r="C36" s="1493"/>
      <c r="D36" s="1493"/>
    </row>
    <row r="37" spans="1:5" x14ac:dyDescent="0.2">
      <c r="A37" s="351" t="s">
        <v>640</v>
      </c>
      <c r="B37" s="351"/>
      <c r="C37" s="351"/>
      <c r="D37" s="351"/>
    </row>
    <row r="38" spans="1:5" x14ac:dyDescent="0.2">
      <c r="A38" s="351" t="s">
        <v>641</v>
      </c>
      <c r="B38" s="351"/>
      <c r="C38" s="351"/>
      <c r="D38" s="351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G72"/>
  <sheetViews>
    <sheetView showGridLines="0" zoomScaleNormal="100" workbookViewId="0">
      <selection activeCell="F40" sqref="F40"/>
    </sheetView>
  </sheetViews>
  <sheetFormatPr defaultColWidth="9.140625" defaultRowHeight="12.75" x14ac:dyDescent="0.2"/>
  <cols>
    <col min="1" max="1" width="10.140625" style="149" customWidth="1"/>
    <col min="2" max="2" width="14" style="149" customWidth="1"/>
    <col min="3" max="3" width="14.85546875" style="149" customWidth="1"/>
    <col min="4" max="4" width="14" style="149" customWidth="1"/>
    <col min="5" max="5" width="14.85546875" style="149" customWidth="1"/>
    <col min="6" max="6" width="14" style="149" customWidth="1"/>
    <col min="7" max="7" width="16.7109375" style="150" customWidth="1"/>
    <col min="8" max="16384" width="9.140625" style="39"/>
  </cols>
  <sheetData>
    <row r="1" spans="1:7" ht="15.75" x14ac:dyDescent="0.25">
      <c r="A1" s="1382" t="str">
        <f>CONCATENATE('List of Tables'!A11,":  ",'List of Tables'!C11)</f>
        <v>TABLE 8:  Visitors Staying Overnight or Longer: 1955 - 2016</v>
      </c>
      <c r="B1" s="1382"/>
      <c r="C1" s="1382"/>
      <c r="D1" s="1382"/>
      <c r="E1" s="1382"/>
      <c r="F1" s="1382"/>
      <c r="G1" s="1382"/>
    </row>
    <row r="2" spans="1:7" ht="15.75" x14ac:dyDescent="0.25">
      <c r="A2" s="1382" t="s">
        <v>814</v>
      </c>
      <c r="B2" s="1382"/>
      <c r="C2" s="1382"/>
      <c r="D2" s="1382"/>
      <c r="E2" s="1382"/>
      <c r="F2" s="1382"/>
      <c r="G2" s="1382"/>
    </row>
    <row r="3" spans="1:7" x14ac:dyDescent="0.2">
      <c r="A3" s="182"/>
      <c r="B3" s="182"/>
      <c r="C3" s="182"/>
      <c r="D3" s="182"/>
      <c r="E3" s="182"/>
      <c r="F3" s="182"/>
      <c r="G3" s="182"/>
    </row>
    <row r="4" spans="1:7" s="47" customFormat="1" x14ac:dyDescent="0.2">
      <c r="A4" s="594"/>
      <c r="B4" s="1395" t="s">
        <v>574</v>
      </c>
      <c r="C4" s="1396"/>
      <c r="D4" s="1397" t="s">
        <v>234</v>
      </c>
      <c r="E4" s="1396"/>
      <c r="F4" s="1395" t="s">
        <v>235</v>
      </c>
      <c r="G4" s="1396"/>
    </row>
    <row r="5" spans="1:7" s="48" customFormat="1" x14ac:dyDescent="0.2">
      <c r="A5" s="596" t="s">
        <v>297</v>
      </c>
      <c r="B5" s="595" t="s">
        <v>575</v>
      </c>
      <c r="C5" s="597" t="s">
        <v>576</v>
      </c>
      <c r="D5" s="596" t="s">
        <v>575</v>
      </c>
      <c r="E5" s="597" t="s">
        <v>576</v>
      </c>
      <c r="F5" s="595" t="s">
        <v>575</v>
      </c>
      <c r="G5" s="597" t="s">
        <v>576</v>
      </c>
    </row>
    <row r="6" spans="1:7" s="47" customFormat="1" x14ac:dyDescent="0.2">
      <c r="A6" s="596"/>
      <c r="B6" s="595"/>
      <c r="C6" s="597" t="s">
        <v>577</v>
      </c>
      <c r="D6" s="596"/>
      <c r="E6" s="597" t="s">
        <v>577</v>
      </c>
      <c r="F6" s="595"/>
      <c r="G6" s="597" t="s">
        <v>577</v>
      </c>
    </row>
    <row r="7" spans="1:7" x14ac:dyDescent="0.2">
      <c r="A7" s="600">
        <v>1955</v>
      </c>
      <c r="B7" s="183">
        <v>109662.658612</v>
      </c>
      <c r="C7" s="184">
        <v>0.20288839640742484</v>
      </c>
      <c r="D7" s="185">
        <v>91711.652000000002</v>
      </c>
      <c r="E7" s="184">
        <v>0.18672851743050359</v>
      </c>
      <c r="F7" s="183">
        <v>17951.006611999997</v>
      </c>
      <c r="G7" s="184">
        <v>0.2928307188770124</v>
      </c>
    </row>
    <row r="8" spans="1:7" x14ac:dyDescent="0.2">
      <c r="A8" s="600">
        <v>1956</v>
      </c>
      <c r="B8" s="183">
        <v>133666.7127</v>
      </c>
      <c r="C8" s="184">
        <v>0.21888995207502041</v>
      </c>
      <c r="D8" s="185">
        <v>102328.284</v>
      </c>
      <c r="E8" s="184">
        <v>0.11576099403377881</v>
      </c>
      <c r="F8" s="183">
        <v>31338.4287</v>
      </c>
      <c r="G8" s="184">
        <v>0.74577556442159065</v>
      </c>
    </row>
    <row r="9" spans="1:7" x14ac:dyDescent="0.2">
      <c r="A9" s="600">
        <v>1957</v>
      </c>
      <c r="B9" s="183">
        <v>168651.99049600001</v>
      </c>
      <c r="C9" s="184">
        <v>0.26173515521789298</v>
      </c>
      <c r="D9" s="185">
        <v>126815.88800000001</v>
      </c>
      <c r="E9" s="184">
        <v>0.23930435499143138</v>
      </c>
      <c r="F9" s="183">
        <v>41836.102496</v>
      </c>
      <c r="G9" s="184">
        <v>0.33497766899844594</v>
      </c>
    </row>
    <row r="10" spans="1:7" x14ac:dyDescent="0.2">
      <c r="A10" s="600">
        <v>1958</v>
      </c>
      <c r="B10" s="183">
        <v>171367.181136</v>
      </c>
      <c r="C10" s="184">
        <v>1.6099369073645078E-2</v>
      </c>
      <c r="D10" s="185">
        <v>128241.292</v>
      </c>
      <c r="E10" s="184">
        <v>1.123994810492511E-2</v>
      </c>
      <c r="F10" s="183">
        <v>43125.889135999998</v>
      </c>
      <c r="G10" s="184">
        <v>3.0829512384030432E-2</v>
      </c>
    </row>
    <row r="11" spans="1:7" x14ac:dyDescent="0.2">
      <c r="A11" s="600">
        <v>1959</v>
      </c>
      <c r="B11" s="183">
        <v>242993.87669999999</v>
      </c>
      <c r="C11" s="184">
        <v>0.41797207078498766</v>
      </c>
      <c r="D11" s="185">
        <v>196730.58</v>
      </c>
      <c r="E11" s="184">
        <v>0.53406579840134472</v>
      </c>
      <c r="F11" s="183">
        <v>46263.296699999999</v>
      </c>
      <c r="G11" s="184">
        <v>7.2749979811569887E-2</v>
      </c>
    </row>
    <row r="12" spans="1:7" x14ac:dyDescent="0.2">
      <c r="A12" s="600">
        <v>1960</v>
      </c>
      <c r="B12" s="183">
        <v>296248.79073000001</v>
      </c>
      <c r="C12" s="184">
        <v>0.21916154741523994</v>
      </c>
      <c r="D12" s="185">
        <v>235262.443</v>
      </c>
      <c r="E12" s="184">
        <v>0.19586107558875704</v>
      </c>
      <c r="F12" s="183">
        <v>60986.347730000001</v>
      </c>
      <c r="G12" s="184">
        <v>0.31824474432666194</v>
      </c>
    </row>
    <row r="13" spans="1:7" x14ac:dyDescent="0.2">
      <c r="A13" s="600">
        <v>1961</v>
      </c>
      <c r="B13" s="183">
        <v>319475.96860000002</v>
      </c>
      <c r="C13" s="184">
        <v>7.8404295972870908E-2</v>
      </c>
      <c r="D13" s="185">
        <v>208387.44500000001</v>
      </c>
      <c r="E13" s="184">
        <v>-0.11423411938300748</v>
      </c>
      <c r="F13" s="183">
        <v>111088.52359999999</v>
      </c>
      <c r="G13" s="184">
        <v>0.82153101037978793</v>
      </c>
    </row>
    <row r="14" spans="1:7" x14ac:dyDescent="0.2">
      <c r="A14" s="600">
        <v>1962</v>
      </c>
      <c r="B14" s="183">
        <v>361811.87658000004</v>
      </c>
      <c r="C14" s="184">
        <v>0.13251672157227795</v>
      </c>
      <c r="D14" s="185">
        <v>231308.2</v>
      </c>
      <c r="E14" s="184">
        <v>0.10999105536324419</v>
      </c>
      <c r="F14" s="183">
        <v>130503.67658</v>
      </c>
      <c r="G14" s="184">
        <v>0.17477190578127386</v>
      </c>
    </row>
    <row r="15" spans="1:7" x14ac:dyDescent="0.2">
      <c r="A15" s="600">
        <v>1963</v>
      </c>
      <c r="B15" s="183">
        <v>428690.46181999997</v>
      </c>
      <c r="C15" s="184">
        <v>0.18484353214760332</v>
      </c>
      <c r="D15" s="185">
        <v>287404.57</v>
      </c>
      <c r="E15" s="184">
        <v>0.24251786145065324</v>
      </c>
      <c r="F15" s="183">
        <v>141285.89181999999</v>
      </c>
      <c r="G15" s="184">
        <v>8.2620011348035774E-2</v>
      </c>
    </row>
    <row r="16" spans="1:7" x14ac:dyDescent="0.2">
      <c r="A16" s="600">
        <v>1964</v>
      </c>
      <c r="B16" s="183">
        <v>563412.37511100003</v>
      </c>
      <c r="C16" s="184">
        <v>0.31426384603716134</v>
      </c>
      <c r="D16" s="185">
        <v>419280</v>
      </c>
      <c r="E16" s="184">
        <v>0.45884945392482795</v>
      </c>
      <c r="F16" s="183">
        <v>144132.375111</v>
      </c>
      <c r="G16" s="184">
        <v>2.014697472148505E-2</v>
      </c>
    </row>
    <row r="17" spans="1:7" x14ac:dyDescent="0.2">
      <c r="A17" s="600">
        <v>1965</v>
      </c>
      <c r="B17" s="183">
        <v>686313.97982400004</v>
      </c>
      <c r="C17" s="184">
        <v>0.21813792195953574</v>
      </c>
      <c r="D17" s="185">
        <v>539211</v>
      </c>
      <c r="E17" s="184">
        <v>0.28604035489410418</v>
      </c>
      <c r="F17" s="183">
        <v>147102.97982400001</v>
      </c>
      <c r="G17" s="184">
        <v>2.0610252975518304E-2</v>
      </c>
    </row>
    <row r="18" spans="1:7" x14ac:dyDescent="0.2">
      <c r="A18" s="600">
        <v>1966</v>
      </c>
      <c r="B18" s="183">
        <v>834732.37643499998</v>
      </c>
      <c r="C18" s="184">
        <v>0.21625436895378514</v>
      </c>
      <c r="D18" s="185">
        <v>629564</v>
      </c>
      <c r="E18" s="184">
        <v>0.16756520174848066</v>
      </c>
      <c r="F18" s="183">
        <v>205168.37643500001</v>
      </c>
      <c r="G18" s="184">
        <v>0.39472617536688792</v>
      </c>
    </row>
    <row r="19" spans="1:7" x14ac:dyDescent="0.2">
      <c r="A19" s="600">
        <v>1967</v>
      </c>
      <c r="B19" s="183">
        <v>1124011.987765</v>
      </c>
      <c r="C19" s="184">
        <v>0.34655372128425643</v>
      </c>
      <c r="D19" s="185">
        <v>828849</v>
      </c>
      <c r="E19" s="184">
        <v>0.31654446569371819</v>
      </c>
      <c r="F19" s="183">
        <v>295162.98776500003</v>
      </c>
      <c r="G19" s="184">
        <v>0.43863782954149111</v>
      </c>
    </row>
    <row r="20" spans="1:7" x14ac:dyDescent="0.2">
      <c r="A20" s="600">
        <v>1968</v>
      </c>
      <c r="B20" s="183">
        <v>1313705.9374239999</v>
      </c>
      <c r="C20" s="184">
        <v>0.16876505920207296</v>
      </c>
      <c r="D20" s="185">
        <v>952821</v>
      </c>
      <c r="E20" s="184">
        <v>0.14957127293391198</v>
      </c>
      <c r="F20" s="183">
        <v>360884.937424</v>
      </c>
      <c r="G20" s="184">
        <v>0.22266324838575571</v>
      </c>
    </row>
    <row r="21" spans="1:7" x14ac:dyDescent="0.2">
      <c r="A21" s="600">
        <v>1969</v>
      </c>
      <c r="B21" s="183">
        <v>1526074.2581879999</v>
      </c>
      <c r="C21" s="184">
        <v>0.16165590389309323</v>
      </c>
      <c r="D21" s="185">
        <v>1121714</v>
      </c>
      <c r="E21" s="184">
        <v>0.17725574898118324</v>
      </c>
      <c r="F21" s="183">
        <v>404360.25818800001</v>
      </c>
      <c r="G21" s="184">
        <v>0.12046864874529606</v>
      </c>
    </row>
    <row r="22" spans="1:7" x14ac:dyDescent="0.2">
      <c r="A22" s="600">
        <v>1970</v>
      </c>
      <c r="B22" s="183">
        <v>1745903.9804440001</v>
      </c>
      <c r="C22" s="184">
        <v>0.14404916476149546</v>
      </c>
      <c r="D22" s="185">
        <v>1273639</v>
      </c>
      <c r="E22" s="184">
        <v>0.13544004978096022</v>
      </c>
      <c r="F22" s="183">
        <v>472264.98044399999</v>
      </c>
      <c r="G22" s="184">
        <v>0.16793124665685841</v>
      </c>
    </row>
    <row r="23" spans="1:7" x14ac:dyDescent="0.2">
      <c r="A23" s="600">
        <v>1971</v>
      </c>
      <c r="B23" s="183">
        <v>1817941.2640489999</v>
      </c>
      <c r="C23" s="184">
        <v>4.1260736221404339E-2</v>
      </c>
      <c r="D23" s="185">
        <v>1363081.3969999999</v>
      </c>
      <c r="E23" s="184">
        <v>7.0225862273375642E-2</v>
      </c>
      <c r="F23" s="183">
        <v>454859.86704899999</v>
      </c>
      <c r="G23" s="184">
        <v>-3.6854550126999834E-2</v>
      </c>
    </row>
    <row r="24" spans="1:7" x14ac:dyDescent="0.2">
      <c r="A24" s="600">
        <v>1972</v>
      </c>
      <c r="B24" s="183">
        <v>2233626.6998640001</v>
      </c>
      <c r="C24" s="184">
        <v>0.22865724214277808</v>
      </c>
      <c r="D24" s="185">
        <v>1682285.0730000001</v>
      </c>
      <c r="E24" s="184">
        <v>0.23417800044996157</v>
      </c>
      <c r="F24" s="183">
        <v>551341.62686399999</v>
      </c>
      <c r="G24" s="184">
        <v>0.21211315133371936</v>
      </c>
    </row>
    <row r="25" spans="1:7" x14ac:dyDescent="0.2">
      <c r="A25" s="600">
        <v>1973</v>
      </c>
      <c r="B25" s="183">
        <v>2622375.8133880002</v>
      </c>
      <c r="C25" s="184">
        <v>0.17404390516448881</v>
      </c>
      <c r="D25" s="185">
        <v>1942713.969</v>
      </c>
      <c r="E25" s="184">
        <v>0.1548066378164909</v>
      </c>
      <c r="F25" s="183">
        <v>679661.84438799997</v>
      </c>
      <c r="G25" s="184">
        <v>0.23274175442525194</v>
      </c>
    </row>
    <row r="26" spans="1:7" x14ac:dyDescent="0.2">
      <c r="A26" s="600">
        <v>1974</v>
      </c>
      <c r="B26" s="183">
        <v>2804393.5325480001</v>
      </c>
      <c r="C26" s="184">
        <v>6.9409471453613106E-2</v>
      </c>
      <c r="D26" s="185">
        <v>2036202.7050000001</v>
      </c>
      <c r="E26" s="184">
        <v>4.8122748635056542E-2</v>
      </c>
      <c r="F26" s="183">
        <v>768190.82754800003</v>
      </c>
      <c r="G26" s="184">
        <v>0.13025445505141722</v>
      </c>
    </row>
    <row r="27" spans="1:7" x14ac:dyDescent="0.2">
      <c r="A27" s="600">
        <v>1975</v>
      </c>
      <c r="B27" s="183">
        <v>2818081.5384800001</v>
      </c>
      <c r="C27" s="184">
        <v>4.8809148121103487E-3</v>
      </c>
      <c r="D27" s="185">
        <v>2028067.9410000001</v>
      </c>
      <c r="E27" s="184">
        <v>-3.9950659038143089E-3</v>
      </c>
      <c r="F27" s="183">
        <v>790013.59748</v>
      </c>
      <c r="G27" s="184">
        <v>2.8408006382550019E-2</v>
      </c>
    </row>
    <row r="28" spans="1:7" x14ac:dyDescent="0.2">
      <c r="A28" s="600">
        <v>1976</v>
      </c>
      <c r="B28" s="183">
        <v>3213249.424408</v>
      </c>
      <c r="C28" s="184">
        <v>0.14022585242197894</v>
      </c>
      <c r="D28" s="185">
        <v>2327398.9330000002</v>
      </c>
      <c r="E28" s="184">
        <v>0.14759416385843854</v>
      </c>
      <c r="F28" s="183">
        <v>885850.491408</v>
      </c>
      <c r="G28" s="184">
        <v>0.12131043596426987</v>
      </c>
    </row>
    <row r="29" spans="1:7" x14ac:dyDescent="0.2">
      <c r="A29" s="600">
        <v>1977</v>
      </c>
      <c r="B29" s="183">
        <v>3413094.7354060002</v>
      </c>
      <c r="C29" s="184">
        <v>6.2194148228881779E-2</v>
      </c>
      <c r="D29" s="185">
        <v>2508471.8930000002</v>
      </c>
      <c r="E29" s="184">
        <v>7.7800568451149993E-2</v>
      </c>
      <c r="F29" s="183">
        <v>904622.84240600013</v>
      </c>
      <c r="G29" s="184">
        <v>2.11913310203878E-2</v>
      </c>
    </row>
    <row r="30" spans="1:7" x14ac:dyDescent="0.2">
      <c r="A30" s="600">
        <v>1978</v>
      </c>
      <c r="B30" s="183">
        <v>3676967.3153619999</v>
      </c>
      <c r="C30" s="184">
        <v>7.7311824139745453E-2</v>
      </c>
      <c r="D30" s="185">
        <v>2766012.281</v>
      </c>
      <c r="E30" s="184">
        <v>0.10266823747105855</v>
      </c>
      <c r="F30" s="183">
        <v>910955.03436199995</v>
      </c>
      <c r="G30" s="184">
        <v>6.9998143526403406E-3</v>
      </c>
    </row>
    <row r="31" spans="1:7" x14ac:dyDescent="0.2">
      <c r="A31" s="600">
        <v>1979</v>
      </c>
      <c r="B31" s="183">
        <v>3966191.8517169971</v>
      </c>
      <c r="C31" s="184">
        <v>7.8658446363296775E-2</v>
      </c>
      <c r="D31" s="185">
        <v>2888520.8650000002</v>
      </c>
      <c r="E31" s="184">
        <v>4.4290686936396963E-2</v>
      </c>
      <c r="F31" s="183">
        <v>1077670.9867169971</v>
      </c>
      <c r="G31" s="184">
        <v>0.18301227400511486</v>
      </c>
    </row>
    <row r="32" spans="1:7" x14ac:dyDescent="0.2">
      <c r="A32" s="600">
        <v>1980</v>
      </c>
      <c r="B32" s="183">
        <v>3928788.9260379998</v>
      </c>
      <c r="C32" s="184">
        <v>-9.4304378298808878E-3</v>
      </c>
      <c r="D32" s="185">
        <v>2793101.2009999999</v>
      </c>
      <c r="E32" s="184">
        <v>-3.3034092000578413E-2</v>
      </c>
      <c r="F32" s="183">
        <v>1135687.7250380001</v>
      </c>
      <c r="G32" s="184">
        <v>5.3835297633598241E-2</v>
      </c>
    </row>
    <row r="33" spans="1:7" x14ac:dyDescent="0.2">
      <c r="A33" s="600">
        <v>1981</v>
      </c>
      <c r="B33" s="183">
        <v>3928905.5529709859</v>
      </c>
      <c r="C33" s="184">
        <v>2.9685212207033343E-5</v>
      </c>
      <c r="D33" s="185">
        <v>2778565.9449999998</v>
      </c>
      <c r="E33" s="184">
        <v>-5.2039847302332142E-3</v>
      </c>
      <c r="F33" s="183">
        <v>1150339.6079709858</v>
      </c>
      <c r="G33" s="184">
        <v>1.2901330717909639E-2</v>
      </c>
    </row>
    <row r="34" spans="1:7" x14ac:dyDescent="0.2">
      <c r="A34" s="600">
        <v>1982</v>
      </c>
      <c r="B34" s="183">
        <v>4227732.7159716394</v>
      </c>
      <c r="C34" s="184">
        <v>7.6058627261906153E-2</v>
      </c>
      <c r="D34" s="185">
        <v>3072543.3730000001</v>
      </c>
      <c r="E34" s="184">
        <v>0.10580185384083095</v>
      </c>
      <c r="F34" s="183">
        <v>1155189.342971639</v>
      </c>
      <c r="G34" s="184">
        <v>4.2159158626271639E-3</v>
      </c>
    </row>
    <row r="35" spans="1:7" x14ac:dyDescent="0.2">
      <c r="A35" s="600">
        <v>1983</v>
      </c>
      <c r="B35" s="183">
        <v>4356316.8644500002</v>
      </c>
      <c r="C35" s="184">
        <v>3.0414446020343783E-2</v>
      </c>
      <c r="D35" s="185">
        <v>3219219.0329999998</v>
      </c>
      <c r="E35" s="184">
        <v>4.7737539293639671E-2</v>
      </c>
      <c r="F35" s="183">
        <v>1137097.8314499999</v>
      </c>
      <c r="G35" s="184">
        <v>-1.5661078966587413E-2</v>
      </c>
    </row>
    <row r="36" spans="1:7" x14ac:dyDescent="0.2">
      <c r="A36" s="600">
        <v>1984</v>
      </c>
      <c r="B36" s="183">
        <v>4827884.1856800001</v>
      </c>
      <c r="C36" s="184">
        <v>0.10824908653414422</v>
      </c>
      <c r="D36" s="185">
        <v>3499418.673</v>
      </c>
      <c r="E36" s="184">
        <v>8.703963201251369E-2</v>
      </c>
      <c r="F36" s="183">
        <v>1328465.5126800002</v>
      </c>
      <c r="G36" s="184">
        <v>0.16829482559646844</v>
      </c>
    </row>
    <row r="37" spans="1:7" x14ac:dyDescent="0.2">
      <c r="A37" s="600">
        <v>1985</v>
      </c>
      <c r="B37" s="183">
        <v>4843414.3889000006</v>
      </c>
      <c r="C37" s="184">
        <v>3.2167721143901229E-3</v>
      </c>
      <c r="D37" s="185">
        <v>3522126.3930000002</v>
      </c>
      <c r="E37" s="184">
        <v>6.4889977798893127E-3</v>
      </c>
      <c r="F37" s="183">
        <v>1321287.9959</v>
      </c>
      <c r="G37" s="184">
        <v>-5.4028627100153369E-3</v>
      </c>
    </row>
    <row r="38" spans="1:7" x14ac:dyDescent="0.2">
      <c r="A38" s="600">
        <v>1986</v>
      </c>
      <c r="B38" s="183">
        <v>5569066.5092799999</v>
      </c>
      <c r="C38" s="184">
        <v>0.1498224314737612</v>
      </c>
      <c r="D38" s="185">
        <v>4063928.4330000002</v>
      </c>
      <c r="E38" s="184">
        <v>0.15382810823506982</v>
      </c>
      <c r="F38" s="183">
        <v>1505138.0762800002</v>
      </c>
      <c r="G38" s="184">
        <v>0.1391445929657221</v>
      </c>
    </row>
    <row r="39" spans="1:7" x14ac:dyDescent="0.2">
      <c r="A39" s="600">
        <v>1987</v>
      </c>
      <c r="B39" s="183">
        <v>5770585.46196</v>
      </c>
      <c r="C39" s="184">
        <v>3.6185409591391937E-2</v>
      </c>
      <c r="D39" s="185">
        <v>4040204.4330000002</v>
      </c>
      <c r="E39" s="184">
        <v>-5.8377012270580007E-3</v>
      </c>
      <c r="F39" s="183">
        <v>1730381.02896</v>
      </c>
      <c r="G39" s="184">
        <v>0.14964936189555145</v>
      </c>
    </row>
    <row r="40" spans="1:7" x14ac:dyDescent="0.2">
      <c r="A40" s="600">
        <v>1988</v>
      </c>
      <c r="B40" s="183">
        <v>6101482.5149999997</v>
      </c>
      <c r="C40" s="184">
        <v>5.7342024517493116E-2</v>
      </c>
      <c r="D40" s="185">
        <v>4041878</v>
      </c>
      <c r="E40" s="184">
        <v>4.1422829655110333E-4</v>
      </c>
      <c r="F40" s="183">
        <v>2059604.5149999999</v>
      </c>
      <c r="G40" s="184">
        <v>0.19026068855936948</v>
      </c>
    </row>
    <row r="41" spans="1:7" x14ac:dyDescent="0.2">
      <c r="A41" s="600">
        <v>1989</v>
      </c>
      <c r="B41" s="183">
        <v>6488422</v>
      </c>
      <c r="C41" s="184">
        <v>6.341827768160048E-2</v>
      </c>
      <c r="D41" s="185">
        <v>4339507</v>
      </c>
      <c r="E41" s="184">
        <v>7.3636314604250797E-2</v>
      </c>
      <c r="F41" s="183">
        <v>2148915</v>
      </c>
      <c r="G41" s="184">
        <v>4.3362929314611699E-2</v>
      </c>
    </row>
    <row r="42" spans="1:7" x14ac:dyDescent="0.2">
      <c r="A42" s="600">
        <v>1990</v>
      </c>
      <c r="B42" s="183">
        <v>6723531.4664027896</v>
      </c>
      <c r="C42" s="184">
        <v>3.6233980205987018E-2</v>
      </c>
      <c r="D42" s="185">
        <v>4315161</v>
      </c>
      <c r="E42" s="184">
        <v>-5.6103147200822585E-3</v>
      </c>
      <c r="F42" s="183">
        <v>2408370.4664027896</v>
      </c>
      <c r="G42" s="184">
        <v>0.12073789163498304</v>
      </c>
    </row>
    <row r="43" spans="1:7" x14ac:dyDescent="0.2">
      <c r="A43" s="600">
        <v>1991</v>
      </c>
      <c r="B43" s="183">
        <v>6518459.8021664787</v>
      </c>
      <c r="C43" s="184">
        <v>-3.0500319050962527E-2</v>
      </c>
      <c r="D43" s="185">
        <v>4068508.2896616999</v>
      </c>
      <c r="E43" s="184">
        <v>-5.7159561448182371E-2</v>
      </c>
      <c r="F43" s="183">
        <v>2449951.5125047788</v>
      </c>
      <c r="G43" s="184">
        <v>1.7265220065622151E-2</v>
      </c>
    </row>
    <row r="44" spans="1:7" x14ac:dyDescent="0.2">
      <c r="A44" s="600">
        <v>1992</v>
      </c>
      <c r="B44" s="183">
        <v>6473669.2645999994</v>
      </c>
      <c r="C44" s="184">
        <v>-6.8704170809789581E-3</v>
      </c>
      <c r="D44" s="185">
        <v>3791945</v>
      </c>
      <c r="E44" s="184">
        <v>-6.7976582563310045E-2</v>
      </c>
      <c r="F44" s="183">
        <v>2681724.2645999999</v>
      </c>
      <c r="G44" s="184">
        <v>9.4602995574496695E-2</v>
      </c>
    </row>
    <row r="45" spans="1:7" x14ac:dyDescent="0.2">
      <c r="A45" s="600">
        <v>1993</v>
      </c>
      <c r="B45" s="183">
        <v>6070995.3114999998</v>
      </c>
      <c r="C45" s="184">
        <v>-6.2203916112693859E-2</v>
      </c>
      <c r="D45" s="185">
        <v>3570059</v>
      </c>
      <c r="E45" s="184">
        <v>-5.8515089222021942E-2</v>
      </c>
      <c r="F45" s="183">
        <v>2500936.3114999998</v>
      </c>
      <c r="G45" s="184">
        <v>-6.7414817953689199E-2</v>
      </c>
    </row>
    <row r="46" spans="1:7" x14ac:dyDescent="0.2">
      <c r="A46" s="600">
        <v>1994</v>
      </c>
      <c r="B46" s="601">
        <v>6364674.2761000004</v>
      </c>
      <c r="C46" s="184">
        <v>4.8375651196582235E-2</v>
      </c>
      <c r="D46" s="185">
        <v>3813279</v>
      </c>
      <c r="E46" s="184">
        <v>6.8127725620220847E-2</v>
      </c>
      <c r="F46" s="183">
        <v>2551395.2760999999</v>
      </c>
      <c r="G46" s="184">
        <v>2.0176029420651668E-2</v>
      </c>
    </row>
    <row r="47" spans="1:7" x14ac:dyDescent="0.2">
      <c r="A47" s="600">
        <v>1995</v>
      </c>
      <c r="B47" s="183">
        <v>6546759.2285500001</v>
      </c>
      <c r="C47" s="184">
        <v>2.8608993318756524E-2</v>
      </c>
      <c r="D47" s="185">
        <v>3743474</v>
      </c>
      <c r="E47" s="184">
        <v>-1.8305767818195311E-2</v>
      </c>
      <c r="F47" s="183">
        <v>2803285.2285500001</v>
      </c>
      <c r="G47" s="184">
        <v>9.8726353697351443E-2</v>
      </c>
    </row>
    <row r="48" spans="1:7" x14ac:dyDescent="0.2">
      <c r="A48" s="600">
        <v>1996</v>
      </c>
      <c r="B48" s="183">
        <v>6723140.7948500002</v>
      </c>
      <c r="C48" s="184">
        <v>2.6942717658323602E-2</v>
      </c>
      <c r="D48" s="185">
        <v>3794113</v>
      </c>
      <c r="E48" s="184">
        <v>1.352727439805913E-2</v>
      </c>
      <c r="F48" s="183">
        <v>2929027.7948500002</v>
      </c>
      <c r="G48" s="184">
        <v>4.4855430699444178E-2</v>
      </c>
    </row>
    <row r="49" spans="1:7" x14ac:dyDescent="0.2">
      <c r="A49" s="600">
        <v>1997</v>
      </c>
      <c r="B49" s="183">
        <v>6761134.5547500001</v>
      </c>
      <c r="C49" s="184">
        <v>7.0000000000000001E-3</v>
      </c>
      <c r="D49" s="185">
        <v>3890798</v>
      </c>
      <c r="E49" s="184">
        <v>2.5482899428667518E-2</v>
      </c>
      <c r="F49" s="183">
        <v>2870336.5547500001</v>
      </c>
      <c r="G49" s="184">
        <v>-2.0037788717196425E-2</v>
      </c>
    </row>
    <row r="50" spans="1:7" x14ac:dyDescent="0.2">
      <c r="A50" s="600">
        <v>1998</v>
      </c>
      <c r="B50" s="183">
        <v>6595790</v>
      </c>
      <c r="C50" s="184">
        <v>-2.4457024996271417E-2</v>
      </c>
      <c r="D50" s="185">
        <v>4014140</v>
      </c>
      <c r="E50" s="184">
        <v>3.1700951835587458E-2</v>
      </c>
      <c r="F50" s="183">
        <v>2581650</v>
      </c>
      <c r="G50" s="184">
        <v>-0.10057585556378913</v>
      </c>
    </row>
    <row r="51" spans="1:7" x14ac:dyDescent="0.2">
      <c r="A51" s="600">
        <v>1999</v>
      </c>
      <c r="B51" s="183">
        <v>6741037</v>
      </c>
      <c r="C51" s="184">
        <v>2.2021168048103411E-2</v>
      </c>
      <c r="D51" s="185">
        <v>4255621</v>
      </c>
      <c r="E51" s="184">
        <v>6.015759290906645E-2</v>
      </c>
      <c r="F51" s="183">
        <v>2485416</v>
      </c>
      <c r="G51" s="184">
        <v>-3.7276160594968334E-2</v>
      </c>
    </row>
    <row r="52" spans="1:7" x14ac:dyDescent="0.2">
      <c r="A52" s="600">
        <v>2000</v>
      </c>
      <c r="B52" s="183">
        <v>6948594.8980053477</v>
      </c>
      <c r="C52" s="184">
        <v>3.0790203051154843E-2</v>
      </c>
      <c r="D52" s="185">
        <v>4446935.7161821891</v>
      </c>
      <c r="E52" s="184">
        <v>4.49557693653145E-2</v>
      </c>
      <c r="F52" s="183">
        <v>2501659.23796297</v>
      </c>
      <c r="G52" s="184">
        <v>6.5354202125398903E-3</v>
      </c>
    </row>
    <row r="53" spans="1:7" x14ac:dyDescent="0.2">
      <c r="A53" s="600">
        <v>2001</v>
      </c>
      <c r="B53" s="183">
        <v>6303791.0000000224</v>
      </c>
      <c r="C53" s="184">
        <v>-9.2796300182994076E-2</v>
      </c>
      <c r="D53" s="185">
        <v>4224321</v>
      </c>
      <c r="E53" s="184">
        <v>-5.0060250561325771E-2</v>
      </c>
      <c r="F53" s="183">
        <v>2079470.0000000221</v>
      </c>
      <c r="G53" s="184">
        <v>-0.16876368753832541</v>
      </c>
    </row>
    <row r="54" spans="1:7" x14ac:dyDescent="0.2">
      <c r="A54" s="600">
        <v>2002</v>
      </c>
      <c r="B54" s="183">
        <v>6389057.9417134821</v>
      </c>
      <c r="C54" s="184">
        <v>1.3526295797792073E-2</v>
      </c>
      <c r="D54" s="185">
        <v>4358849.9417134598</v>
      </c>
      <c r="E54" s="184">
        <v>3.1846287655095291E-2</v>
      </c>
      <c r="F54" s="183">
        <v>2030208.0000000219</v>
      </c>
      <c r="G54" s="184">
        <v>-2.3689690161435226E-2</v>
      </c>
    </row>
    <row r="55" spans="1:7" x14ac:dyDescent="0.2">
      <c r="A55" s="600">
        <v>2003</v>
      </c>
      <c r="B55" s="183">
        <v>6380439.004671121</v>
      </c>
      <c r="C55" s="184">
        <v>-1.3490153197842636E-3</v>
      </c>
      <c r="D55" s="185">
        <v>4531289.0046711285</v>
      </c>
      <c r="E55" s="184">
        <v>3.9560678909236202E-2</v>
      </c>
      <c r="F55" s="183">
        <v>1849149.9999999925</v>
      </c>
      <c r="G55" s="184">
        <v>-8.9181995145338533E-2</v>
      </c>
    </row>
    <row r="56" spans="1:7" x14ac:dyDescent="0.2">
      <c r="A56" s="600">
        <v>2004</v>
      </c>
      <c r="B56" s="183">
        <v>6912094.4186077164</v>
      </c>
      <c r="C56" s="184">
        <v>8.332583597262988E-2</v>
      </c>
      <c r="D56" s="185">
        <v>4892960.4186077463</v>
      </c>
      <c r="E56" s="184">
        <v>7.9816452573160834E-2</v>
      </c>
      <c r="F56" s="183">
        <v>2019133.99999997</v>
      </c>
      <c r="G56" s="184">
        <v>9.1925479274249211E-2</v>
      </c>
    </row>
    <row r="57" spans="1:7" x14ac:dyDescent="0.2">
      <c r="A57" s="600">
        <v>2005</v>
      </c>
      <c r="B57" s="183">
        <v>7416574.0328138731</v>
      </c>
      <c r="C57" s="184">
        <v>7.2985058312871331E-2</v>
      </c>
      <c r="D57" s="602">
        <v>5313281.0328139383</v>
      </c>
      <c r="E57" s="603">
        <v>8.5903129853192442E-2</v>
      </c>
      <c r="F57" s="601">
        <v>2103292.9999999353</v>
      </c>
      <c r="G57" s="603">
        <v>4.1680740356987975E-2</v>
      </c>
    </row>
    <row r="58" spans="1:7" x14ac:dyDescent="0.2">
      <c r="A58" s="600">
        <v>2006</v>
      </c>
      <c r="B58" s="183">
        <v>7528106.1266472824</v>
      </c>
      <c r="C58" s="184">
        <v>1.5038222950374047E-2</v>
      </c>
      <c r="D58" s="602">
        <v>5550125.1266472824</v>
      </c>
      <c r="E58" s="603">
        <v>4.4575864210952609E-2</v>
      </c>
      <c r="F58" s="601">
        <v>1977981</v>
      </c>
      <c r="G58" s="603">
        <v>-5.9578955475979356E-2</v>
      </c>
    </row>
    <row r="59" spans="1:7" x14ac:dyDescent="0.2">
      <c r="A59" s="600">
        <v>2007</v>
      </c>
      <c r="B59" s="601">
        <v>7496820.2446779348</v>
      </c>
      <c r="C59" s="184">
        <v>-4.1558768491061215E-3</v>
      </c>
      <c r="D59" s="602">
        <v>5582530.244677932</v>
      </c>
      <c r="E59" s="184">
        <v>5.8386283716498344E-3</v>
      </c>
      <c r="F59" s="601">
        <v>1914290.0000000028</v>
      </c>
      <c r="G59" s="184">
        <v>-3.2200005965677736E-2</v>
      </c>
    </row>
    <row r="60" spans="1:7" s="83" customFormat="1" x14ac:dyDescent="0.2">
      <c r="A60" s="600">
        <v>2008</v>
      </c>
      <c r="B60" s="601">
        <v>6713436</v>
      </c>
      <c r="C60" s="184">
        <v>-0.10449553532166744</v>
      </c>
      <c r="D60" s="602">
        <v>4901893</v>
      </c>
      <c r="E60" s="184">
        <v>-0.12192271512130415</v>
      </c>
      <c r="F60" s="601">
        <v>1811543</v>
      </c>
      <c r="G60" s="184">
        <v>-5.3673685805182392E-2</v>
      </c>
    </row>
    <row r="61" spans="1:7" s="83" customFormat="1" x14ac:dyDescent="0.2">
      <c r="A61" s="604">
        <v>2009</v>
      </c>
      <c r="B61" s="605">
        <v>6420447.9465114223</v>
      </c>
      <c r="C61" s="186">
        <v>-4.3642041644334988E-2</v>
      </c>
      <c r="D61" s="606">
        <v>4672000.9465114223</v>
      </c>
      <c r="E61" s="186">
        <v>-4.6898627425889898E-2</v>
      </c>
      <c r="F61" s="605">
        <v>1748447</v>
      </c>
      <c r="G61" s="186">
        <v>-3.4829976434453944E-2</v>
      </c>
    </row>
    <row r="62" spans="1:7" s="83" customFormat="1" x14ac:dyDescent="0.2">
      <c r="A62" s="604" t="s">
        <v>649</v>
      </c>
      <c r="B62" s="605">
        <v>6916894.2129773069</v>
      </c>
      <c r="C62" s="186">
        <v>7.6999999999999999E-2</v>
      </c>
      <c r="D62" s="606">
        <v>4957352.2129773377</v>
      </c>
      <c r="E62" s="186">
        <v>6.0999999999999999E-2</v>
      </c>
      <c r="F62" s="605">
        <v>1959541.999999969</v>
      </c>
      <c r="G62" s="186">
        <v>0.120732856071685</v>
      </c>
    </row>
    <row r="63" spans="1:7" s="83" customFormat="1" x14ac:dyDescent="0.2">
      <c r="A63" s="604">
        <v>2011</v>
      </c>
      <c r="B63" s="605">
        <v>7174397.4391774526</v>
      </c>
      <c r="C63" s="186">
        <v>3.6999999999999998E-2</v>
      </c>
      <c r="D63" s="606">
        <v>5127291.4391772579</v>
      </c>
      <c r="E63" s="186">
        <v>3.4000000000000002E-2</v>
      </c>
      <c r="F63" s="605">
        <v>2047106.0000001949</v>
      </c>
      <c r="G63" s="186">
        <v>4.4999999999999998E-2</v>
      </c>
    </row>
    <row r="64" spans="1:7" s="83" customFormat="1" x14ac:dyDescent="0.2">
      <c r="A64" s="604">
        <v>2012</v>
      </c>
      <c r="B64" s="605">
        <v>7867142.6793342354</v>
      </c>
      <c r="C64" s="186">
        <v>9.6557968251645532E-2</v>
      </c>
      <c r="D64" s="606">
        <v>5403024.679335231</v>
      </c>
      <c r="E64" s="186">
        <v>5.3777563344871604E-2</v>
      </c>
      <c r="F64" s="605">
        <v>2464117.9999990044</v>
      </c>
      <c r="G64" s="186">
        <v>0.20370806396872942</v>
      </c>
    </row>
    <row r="65" spans="1:7" s="83" customFormat="1" x14ac:dyDescent="0.2">
      <c r="A65" s="604">
        <v>2013</v>
      </c>
      <c r="B65" s="605">
        <v>8003473.5489947228</v>
      </c>
      <c r="C65" s="186">
        <v>1.7329146707686816E-2</v>
      </c>
      <c r="D65" s="606">
        <v>5405299.5489943447</v>
      </c>
      <c r="E65" s="186">
        <v>4.2103632578505135E-4</v>
      </c>
      <c r="F65" s="605">
        <v>2598174.0000003781</v>
      </c>
      <c r="G65" s="186">
        <v>5.440323880651321E-2</v>
      </c>
    </row>
    <row r="66" spans="1:7" s="83" customFormat="1" x14ac:dyDescent="0.2">
      <c r="A66" s="604" t="s">
        <v>865</v>
      </c>
      <c r="B66" s="605">
        <v>8196341.9342619497</v>
      </c>
      <c r="C66" s="186">
        <v>2.4098084923570795E-2</v>
      </c>
      <c r="D66" s="606">
        <v>5486058.9342612466</v>
      </c>
      <c r="E66" s="186">
        <v>1.4940778866164184E-2</v>
      </c>
      <c r="F66" s="605">
        <v>2710283.0000007027</v>
      </c>
      <c r="G66" s="186">
        <v>4.3149150134020431E-2</v>
      </c>
    </row>
    <row r="67" spans="1:7" s="83" customFormat="1" x14ac:dyDescent="0.2">
      <c r="A67" s="604">
        <v>2015</v>
      </c>
      <c r="B67" s="605">
        <v>8563017.7764013242</v>
      </c>
      <c r="C67" s="186">
        <v>4.4736523327145949E-2</v>
      </c>
      <c r="D67" s="606">
        <v>5782139.7764011817</v>
      </c>
      <c r="E67" s="186">
        <v>5.3969679452560593E-2</v>
      </c>
      <c r="F67" s="605">
        <v>2780878.000000142</v>
      </c>
      <c r="G67" s="186">
        <v>2.6047095450704161E-2</v>
      </c>
    </row>
    <row r="68" spans="1:7" x14ac:dyDescent="0.2">
      <c r="A68" s="607">
        <v>2016</v>
      </c>
      <c r="B68" s="669">
        <v>8821802.4188085385</v>
      </c>
      <c r="C68" s="670">
        <v>3.022119644786847E-2</v>
      </c>
      <c r="D68" s="671">
        <v>5968779.4188086567</v>
      </c>
      <c r="E68" s="670">
        <v>3.227864590358287E-2</v>
      </c>
      <c r="F68" s="669">
        <v>2853023.0000007036</v>
      </c>
      <c r="G68" s="670">
        <v>2.5943245263027714E-2</v>
      </c>
    </row>
    <row r="69" spans="1:7" ht="10.5" customHeight="1" x14ac:dyDescent="0.2">
      <c r="A69" s="611"/>
      <c r="B69" s="610"/>
      <c r="C69" s="612"/>
      <c r="D69" s="610"/>
      <c r="E69" s="612"/>
      <c r="F69" s="610"/>
      <c r="G69" s="612"/>
    </row>
    <row r="70" spans="1:7" x14ac:dyDescent="0.2">
      <c r="A70" s="152" t="s">
        <v>641</v>
      </c>
      <c r="B70" s="187"/>
      <c r="C70" s="187"/>
      <c r="D70" s="188"/>
      <c r="E70" s="187"/>
      <c r="F70" s="187"/>
      <c r="G70" s="142"/>
    </row>
    <row r="71" spans="1:7" x14ac:dyDescent="0.2">
      <c r="A71" s="187"/>
      <c r="B71" s="187"/>
      <c r="C71" s="85"/>
      <c r="D71" s="187"/>
      <c r="E71" s="85"/>
      <c r="F71" s="187"/>
      <c r="G71" s="85"/>
    </row>
    <row r="72" spans="1:7" x14ac:dyDescent="0.2">
      <c r="C72" s="85"/>
      <c r="E72" s="85"/>
      <c r="G72" s="85"/>
    </row>
  </sheetData>
  <sheetProtection formatCells="0" formatColumns="0" formatRows="0" insertColumns="0" insertRows="0" insertHyperlinks="0" deleteColumns="0" deleteRows="0" sort="0" autoFilter="0" pivotTables="0"/>
  <mergeCells count="5">
    <mergeCell ref="B4:C4"/>
    <mergeCell ref="D4:E4"/>
    <mergeCell ref="F4:G4"/>
    <mergeCell ref="A1:G1"/>
    <mergeCell ref="A2:G2"/>
  </mergeCells>
  <phoneticPr fontId="37" type="noConversion"/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A1:E38"/>
  <sheetViews>
    <sheetView showGridLines="0" zoomScaleNormal="100" workbookViewId="0">
      <selection sqref="A1:D1"/>
    </sheetView>
  </sheetViews>
  <sheetFormatPr defaultRowHeight="12.75" x14ac:dyDescent="0.2"/>
  <cols>
    <col min="1" max="1" width="27.7109375" style="334" customWidth="1"/>
    <col min="2" max="4" width="12.7109375" style="334" customWidth="1"/>
  </cols>
  <sheetData>
    <row r="1" spans="1:5" ht="30" customHeight="1" x14ac:dyDescent="0.25">
      <c r="A1" s="1439" t="str">
        <f>CONCATENATE('List of Tables'!A86,":  ",'List of Tables'!C86)</f>
        <v>TABLE 71:  U.S. West MMA Air Visitor Personal Daily Spending 2016 vs. 2015</v>
      </c>
      <c r="B1" s="1439"/>
      <c r="C1" s="1439"/>
      <c r="D1" s="1439"/>
      <c r="E1" s="641"/>
    </row>
    <row r="2" spans="1:5" ht="15.75" x14ac:dyDescent="0.25">
      <c r="A2" s="1492" t="s">
        <v>616</v>
      </c>
      <c r="B2" s="1492"/>
      <c r="C2" s="1492"/>
      <c r="D2" s="1492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167.92246030937821</v>
      </c>
      <c r="C5" s="956">
        <v>162.02054864395492</v>
      </c>
      <c r="D5" s="771">
        <v>3.6426932971279635E-2</v>
      </c>
    </row>
    <row r="6" spans="1:5" s="415" customFormat="1" ht="12" x14ac:dyDescent="0.2">
      <c r="A6" s="424" t="s">
        <v>591</v>
      </c>
      <c r="B6" s="957">
        <v>36.167555259127681</v>
      </c>
      <c r="C6" s="958">
        <v>34.507979504823751</v>
      </c>
      <c r="D6" s="772">
        <v>4.8092521733181792E-2</v>
      </c>
    </row>
    <row r="7" spans="1:5" s="415" customFormat="1" ht="12" x14ac:dyDescent="0.2">
      <c r="A7" s="425" t="s">
        <v>593</v>
      </c>
      <c r="B7" s="959">
        <v>22.948217276201966</v>
      </c>
      <c r="C7" s="959">
        <v>21.812086209316696</v>
      </c>
      <c r="D7" s="773">
        <v>5.2087226136122045E-2</v>
      </c>
    </row>
    <row r="8" spans="1:5" s="415" customFormat="1" ht="12" x14ac:dyDescent="0.2">
      <c r="A8" s="425" t="s">
        <v>594</v>
      </c>
      <c r="B8" s="959">
        <v>3.6143713185007762</v>
      </c>
      <c r="C8" s="959">
        <v>3.4018806865626852</v>
      </c>
      <c r="D8" s="773">
        <v>6.2462693879130393E-2</v>
      </c>
    </row>
    <row r="9" spans="1:5" s="415" customFormat="1" ht="12" x14ac:dyDescent="0.2">
      <c r="A9" s="425" t="s">
        <v>595</v>
      </c>
      <c r="B9" s="959">
        <v>9.6049666644249552</v>
      </c>
      <c r="C9" s="959">
        <v>9.2940126089443655</v>
      </c>
      <c r="D9" s="773">
        <v>3.3457460040600129E-2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14.69160701811977</v>
      </c>
      <c r="C11" s="958">
        <v>14.07623944430312</v>
      </c>
      <c r="D11" s="772">
        <v>4.3716759454933696E-2</v>
      </c>
    </row>
    <row r="12" spans="1:5" s="415" customFormat="1" ht="12" x14ac:dyDescent="0.2">
      <c r="A12" s="425" t="s">
        <v>884</v>
      </c>
      <c r="B12" s="959">
        <v>3.5834128351312104</v>
      </c>
      <c r="C12" s="959">
        <v>3.4236154005421171</v>
      </c>
      <c r="D12" s="773">
        <v>4.6675054260998383E-2</v>
      </c>
    </row>
    <row r="13" spans="1:5" s="415" customFormat="1" ht="12" x14ac:dyDescent="0.2">
      <c r="A13" s="425" t="s">
        <v>885</v>
      </c>
      <c r="B13" s="959">
        <v>6.317529698695485</v>
      </c>
      <c r="C13" s="959">
        <v>6.1710197325194294</v>
      </c>
      <c r="D13" s="773">
        <v>2.3741613627321856E-2</v>
      </c>
    </row>
    <row r="14" spans="1:5" s="415" customFormat="1" ht="12" x14ac:dyDescent="0.2">
      <c r="A14" s="425" t="s">
        <v>886</v>
      </c>
      <c r="B14" s="959">
        <v>4.7906644842930772</v>
      </c>
      <c r="C14" s="959">
        <v>4.4816043112415711</v>
      </c>
      <c r="D14" s="773">
        <v>6.8961950138316741E-2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18.148990014752293</v>
      </c>
      <c r="C16" s="958">
        <v>16.294985670795565</v>
      </c>
      <c r="D16" s="772">
        <v>0.11377759891372841</v>
      </c>
    </row>
    <row r="17" spans="1:4" s="415" customFormat="1" ht="12" x14ac:dyDescent="0.2">
      <c r="A17" s="425" t="s">
        <v>596</v>
      </c>
      <c r="B17" s="959">
        <v>2.4754265642321527</v>
      </c>
      <c r="C17" s="959">
        <v>1.7804813090982241</v>
      </c>
      <c r="D17" s="773">
        <v>0.39031314262203831</v>
      </c>
    </row>
    <row r="18" spans="1:4" s="415" customFormat="1" ht="12" x14ac:dyDescent="0.2">
      <c r="A18" s="425" t="s">
        <v>597</v>
      </c>
      <c r="B18" s="959">
        <v>0.73423918732778359</v>
      </c>
      <c r="C18" s="959">
        <v>0.67390985941522152</v>
      </c>
      <c r="D18" s="773">
        <v>8.9521361157873791E-2</v>
      </c>
    </row>
    <row r="19" spans="1:4" s="415" customFormat="1" ht="12" x14ac:dyDescent="0.2">
      <c r="A19" s="425" t="s">
        <v>604</v>
      </c>
      <c r="B19" s="959">
        <v>13.856602189376265</v>
      </c>
      <c r="C19" s="959">
        <v>12.685555008049784</v>
      </c>
      <c r="D19" s="773">
        <v>9.2313436864479126E-2</v>
      </c>
    </row>
    <row r="20" spans="1:4" s="415" customFormat="1" ht="12" x14ac:dyDescent="0.2">
      <c r="A20" s="425" t="s">
        <v>598</v>
      </c>
      <c r="B20" s="959">
        <v>1.0827220738160932</v>
      </c>
      <c r="C20" s="959">
        <v>1.1550394942323325</v>
      </c>
      <c r="D20" s="773">
        <v>-6.2610344301952447E-2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16.238140894432323</v>
      </c>
      <c r="C22" s="958">
        <v>16.331550746109496</v>
      </c>
      <c r="D22" s="772">
        <v>-5.719594735939304E-3</v>
      </c>
    </row>
    <row r="23" spans="1:4" s="415" customFormat="1" ht="12" x14ac:dyDescent="0.2">
      <c r="A23" s="425" t="s">
        <v>599</v>
      </c>
      <c r="B23" s="959">
        <v>6.2487807931062322</v>
      </c>
      <c r="C23" s="959">
        <v>6.0617628771344503</v>
      </c>
      <c r="D23" s="773">
        <v>3.0852067255423554E-2</v>
      </c>
    </row>
    <row r="24" spans="1:4" s="415" customFormat="1" ht="12" x14ac:dyDescent="0.2">
      <c r="A24" s="425" t="s">
        <v>600</v>
      </c>
      <c r="B24" s="959">
        <v>2.6282675946497909</v>
      </c>
      <c r="C24" s="959">
        <v>2.9494016906859564</v>
      </c>
      <c r="D24" s="773">
        <v>-0.10888109851238259</v>
      </c>
    </row>
    <row r="25" spans="1:4" s="415" customFormat="1" ht="12" x14ac:dyDescent="0.2">
      <c r="A25" s="425" t="s">
        <v>601</v>
      </c>
      <c r="B25" s="959">
        <v>0.3413125505477021</v>
      </c>
      <c r="C25" s="959">
        <v>0.37122270782334937</v>
      </c>
      <c r="D25" s="773">
        <v>-8.0572003396625069E-2</v>
      </c>
    </row>
    <row r="26" spans="1:4" s="415" customFormat="1" ht="12" x14ac:dyDescent="0.2">
      <c r="A26" s="425" t="s">
        <v>602</v>
      </c>
      <c r="B26" s="959">
        <v>0.79177646228555687</v>
      </c>
      <c r="C26" s="959">
        <v>0.84495482631671881</v>
      </c>
      <c r="D26" s="773">
        <v>-6.2936339760285342E-2</v>
      </c>
    </row>
    <row r="27" spans="1:4" s="415" customFormat="1" ht="12" x14ac:dyDescent="0.2">
      <c r="A27" s="425" t="s">
        <v>190</v>
      </c>
      <c r="B27" s="959">
        <v>2.5005473200980179</v>
      </c>
      <c r="C27" s="959">
        <v>2.4656928223251811</v>
      </c>
      <c r="D27" s="773">
        <v>1.4135782631661487E-2</v>
      </c>
    </row>
    <row r="28" spans="1:4" s="415" customFormat="1" ht="12" x14ac:dyDescent="0.2">
      <c r="A28" s="425" t="s">
        <v>603</v>
      </c>
      <c r="B28" s="959">
        <v>3.7274561737450189</v>
      </c>
      <c r="C28" s="959">
        <v>3.6385158218238396</v>
      </c>
      <c r="D28" s="773">
        <v>2.4444129495799993E-2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78.38715955697694</v>
      </c>
      <c r="C30" s="958">
        <v>76.275730311803841</v>
      </c>
      <c r="D30" s="772">
        <v>2.7681534303793498E-2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887</v>
      </c>
      <c r="B32" s="956">
        <v>4.2890075659691842</v>
      </c>
      <c r="C32" s="956">
        <v>4.5340629661191674</v>
      </c>
      <c r="D32" s="771">
        <v>-5.404763938682855E-2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x14ac:dyDescent="0.2">
      <c r="A35" s="1494" t="s">
        <v>826</v>
      </c>
      <c r="B35" s="1494"/>
      <c r="C35" s="1494"/>
      <c r="D35" s="1494"/>
    </row>
    <row r="36" spans="1:4" x14ac:dyDescent="0.2">
      <c r="A36" s="1493" t="s">
        <v>15</v>
      </c>
      <c r="B36" s="1493"/>
      <c r="C36" s="1493"/>
      <c r="D36" s="1493"/>
    </row>
    <row r="37" spans="1:4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5:D35"/>
    <mergeCell ref="A36:D36"/>
  </mergeCells>
  <phoneticPr fontId="37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pageSetUpPr fitToPage="1"/>
  </sheetPr>
  <dimension ref="A1:E38"/>
  <sheetViews>
    <sheetView showGridLines="0" zoomScaleNormal="100" workbookViewId="0">
      <selection sqref="A1:D1"/>
    </sheetView>
  </sheetViews>
  <sheetFormatPr defaultRowHeight="12.75" x14ac:dyDescent="0.2"/>
  <cols>
    <col min="1" max="1" width="27.7109375" style="334" customWidth="1"/>
    <col min="2" max="4" width="12.7109375" style="334" customWidth="1"/>
  </cols>
  <sheetData>
    <row r="1" spans="1:5" ht="30" customHeight="1" x14ac:dyDescent="0.25">
      <c r="A1" s="1439" t="str">
        <f>CONCATENATE('List of Tables'!A87,":  ",'List of Tables'!C87)</f>
        <v>TABLE 72:  U.S. East MMA Air Visitor Personal Daily Spending 2016 vs. 2015</v>
      </c>
      <c r="B1" s="1439"/>
      <c r="C1" s="1439"/>
      <c r="D1" s="1439"/>
      <c r="E1" s="641"/>
    </row>
    <row r="2" spans="1:5" ht="15.75" x14ac:dyDescent="0.25">
      <c r="A2" s="1492" t="s">
        <v>616</v>
      </c>
      <c r="B2" s="1492"/>
      <c r="C2" s="1492"/>
      <c r="D2" s="1492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201.69563448114181</v>
      </c>
      <c r="C5" s="956">
        <v>197.76785313054771</v>
      </c>
      <c r="D5" s="771">
        <v>1.9860565245663819E-2</v>
      </c>
    </row>
    <row r="6" spans="1:5" s="415" customFormat="1" ht="12" x14ac:dyDescent="0.2">
      <c r="A6" s="424" t="s">
        <v>591</v>
      </c>
      <c r="B6" s="957">
        <v>40.675645283371473</v>
      </c>
      <c r="C6" s="958">
        <v>40.044486224781508</v>
      </c>
      <c r="D6" s="772">
        <v>1.5761447282581775E-2</v>
      </c>
    </row>
    <row r="7" spans="1:5" s="415" customFormat="1" ht="12" x14ac:dyDescent="0.2">
      <c r="A7" s="425" t="s">
        <v>593</v>
      </c>
      <c r="B7" s="959">
        <v>27.658204440514087</v>
      </c>
      <c r="C7" s="959">
        <v>27.323614135758923</v>
      </c>
      <c r="D7" s="773">
        <v>1.2245462957159781E-2</v>
      </c>
    </row>
    <row r="8" spans="1:5" s="415" customFormat="1" ht="12" x14ac:dyDescent="0.2">
      <c r="A8" s="425" t="s">
        <v>594</v>
      </c>
      <c r="B8" s="959">
        <v>4.7638517048305093</v>
      </c>
      <c r="C8" s="959">
        <v>4.4912980478981259</v>
      </c>
      <c r="D8" s="773">
        <v>6.0684829647396743E-2</v>
      </c>
    </row>
    <row r="9" spans="1:5" s="415" customFormat="1" ht="12" x14ac:dyDescent="0.2">
      <c r="A9" s="425" t="s">
        <v>595</v>
      </c>
      <c r="B9" s="959">
        <v>8.2535891380268769</v>
      </c>
      <c r="C9" s="959">
        <v>8.2295740411244545</v>
      </c>
      <c r="D9" s="773">
        <v>2.9181457973905811E-3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20.305650709836513</v>
      </c>
      <c r="C11" s="958">
        <v>19.506141470536413</v>
      </c>
      <c r="D11" s="772">
        <v>4.0987564891177497E-2</v>
      </c>
    </row>
    <row r="12" spans="1:5" s="415" customFormat="1" ht="12" x14ac:dyDescent="0.2">
      <c r="A12" s="425" t="s">
        <v>884</v>
      </c>
      <c r="B12" s="959">
        <v>5.4948460774838628</v>
      </c>
      <c r="C12" s="959">
        <v>5.5735906721885531</v>
      </c>
      <c r="D12" s="773">
        <v>-1.4128162496326646E-2</v>
      </c>
    </row>
    <row r="13" spans="1:5" s="415" customFormat="1" ht="12" x14ac:dyDescent="0.2">
      <c r="A13" s="425" t="s">
        <v>885</v>
      </c>
      <c r="B13" s="959">
        <v>7.1011608607030174</v>
      </c>
      <c r="C13" s="959">
        <v>6.6495336947674231</v>
      </c>
      <c r="D13" s="773">
        <v>6.7918622066835077E-2</v>
      </c>
    </row>
    <row r="14" spans="1:5" s="415" customFormat="1" ht="12" x14ac:dyDescent="0.2">
      <c r="A14" s="425" t="s">
        <v>886</v>
      </c>
      <c r="B14" s="959">
        <v>7.709643771649632</v>
      </c>
      <c r="C14" s="959">
        <v>7.2830171035804341</v>
      </c>
      <c r="D14" s="773">
        <v>5.8578287267712525E-2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22.013824782331159</v>
      </c>
      <c r="C16" s="958">
        <v>20.092960217486077</v>
      </c>
      <c r="D16" s="772">
        <v>9.5598883591748285E-2</v>
      </c>
    </row>
    <row r="17" spans="1:4" s="415" customFormat="1" ht="12" x14ac:dyDescent="0.2">
      <c r="A17" s="425" t="s">
        <v>596</v>
      </c>
      <c r="B17" s="959">
        <v>4.8931864505461373</v>
      </c>
      <c r="C17" s="959">
        <v>3.8470177146148736</v>
      </c>
      <c r="D17" s="773">
        <v>0.27194279141394495</v>
      </c>
    </row>
    <row r="18" spans="1:4" s="415" customFormat="1" ht="12" x14ac:dyDescent="0.2">
      <c r="A18" s="425" t="s">
        <v>597</v>
      </c>
      <c r="B18" s="959">
        <v>1.0833492296951404</v>
      </c>
      <c r="C18" s="959">
        <v>0.96116834793465489</v>
      </c>
      <c r="D18" s="773">
        <v>0.12711704668909052</v>
      </c>
    </row>
    <row r="19" spans="1:4" s="415" customFormat="1" ht="12" x14ac:dyDescent="0.2">
      <c r="A19" s="425" t="s">
        <v>604</v>
      </c>
      <c r="B19" s="959">
        <v>14.734913457656182</v>
      </c>
      <c r="C19" s="959">
        <v>13.868195903527228</v>
      </c>
      <c r="D19" s="773">
        <v>6.249677753027072E-2</v>
      </c>
    </row>
    <row r="20" spans="1:4" s="415" customFormat="1" ht="12" x14ac:dyDescent="0.2">
      <c r="A20" s="425" t="s">
        <v>598</v>
      </c>
      <c r="B20" s="959">
        <v>1.3023756444337031</v>
      </c>
      <c r="C20" s="959">
        <v>1.4165782514093195</v>
      </c>
      <c r="D20" s="773">
        <v>-8.0618636395129561E-2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18.503976230290878</v>
      </c>
      <c r="C22" s="958">
        <v>18.621367920091622</v>
      </c>
      <c r="D22" s="772">
        <v>-6.304138895944611E-3</v>
      </c>
    </row>
    <row r="23" spans="1:4" s="415" customFormat="1" ht="12" x14ac:dyDescent="0.2">
      <c r="A23" s="425" t="s">
        <v>599</v>
      </c>
      <c r="B23" s="959">
        <v>6.7037886512227347</v>
      </c>
      <c r="C23" s="959">
        <v>6.7207672649830172</v>
      </c>
      <c r="D23" s="773">
        <v>-2.5262909859631311E-3</v>
      </c>
    </row>
    <row r="24" spans="1:4" s="415" customFormat="1" ht="12" x14ac:dyDescent="0.2">
      <c r="A24" s="425" t="s">
        <v>600</v>
      </c>
      <c r="B24" s="959">
        <v>3.1351783979845451</v>
      </c>
      <c r="C24" s="959">
        <v>3.2357556420487059</v>
      </c>
      <c r="D24" s="773">
        <v>-3.1083077707462659E-2</v>
      </c>
    </row>
    <row r="25" spans="1:4" s="415" customFormat="1" ht="12" x14ac:dyDescent="0.2">
      <c r="A25" s="425" t="s">
        <v>601</v>
      </c>
      <c r="B25" s="959">
        <v>0.39926644958967106</v>
      </c>
      <c r="C25" s="959">
        <v>0.42804514937230315</v>
      </c>
      <c r="D25" s="773">
        <v>-6.7232860423331431E-2</v>
      </c>
    </row>
    <row r="26" spans="1:4" s="415" customFormat="1" ht="12" x14ac:dyDescent="0.2">
      <c r="A26" s="425" t="s">
        <v>602</v>
      </c>
      <c r="B26" s="959">
        <v>0.71845522810899298</v>
      </c>
      <c r="C26" s="959">
        <v>0.49153862912516849</v>
      </c>
      <c r="D26" s="773">
        <v>0.46164550563947837</v>
      </c>
    </row>
    <row r="27" spans="1:4" s="415" customFormat="1" ht="12" x14ac:dyDescent="0.2">
      <c r="A27" s="425" t="s">
        <v>190</v>
      </c>
      <c r="B27" s="959">
        <v>2.6988588475021507</v>
      </c>
      <c r="C27" s="959">
        <v>2.6600470780843715</v>
      </c>
      <c r="D27" s="773">
        <v>1.4590632525845804E-2</v>
      </c>
    </row>
    <row r="28" spans="1:4" s="415" customFormat="1" ht="12" x14ac:dyDescent="0.2">
      <c r="A28" s="425" t="s">
        <v>603</v>
      </c>
      <c r="B28" s="959">
        <v>4.8484286558827874</v>
      </c>
      <c r="C28" s="959">
        <v>5.0852141564780586</v>
      </c>
      <c r="D28" s="773">
        <v>-4.6563525804243611E-2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89.627703755076439</v>
      </c>
      <c r="C30" s="958">
        <v>87.407233769981133</v>
      </c>
      <c r="D30" s="772">
        <v>2.5403732498143539E-2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10.56883372023535</v>
      </c>
      <c r="C32" s="956">
        <v>12.095663527670951</v>
      </c>
      <c r="D32" s="771">
        <v>-0.1262295205172258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4" t="s">
        <v>828</v>
      </c>
      <c r="B35" s="1494"/>
      <c r="C35" s="1494"/>
      <c r="D35" s="1494"/>
    </row>
    <row r="36" spans="1:4" s="415" customFormat="1" ht="12" x14ac:dyDescent="0.2">
      <c r="A36" s="1493" t="s">
        <v>15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5:D35"/>
    <mergeCell ref="A36:D36"/>
  </mergeCells>
  <phoneticPr fontId="37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A1:E38"/>
  <sheetViews>
    <sheetView showGridLines="0" zoomScaleNormal="100" workbookViewId="0">
      <selection sqref="A1:D1"/>
    </sheetView>
  </sheetViews>
  <sheetFormatPr defaultRowHeight="12.75" x14ac:dyDescent="0.2"/>
  <cols>
    <col min="1" max="1" width="27.7109375" style="334" customWidth="1"/>
    <col min="2" max="4" width="12.7109375" style="334" customWidth="1"/>
  </cols>
  <sheetData>
    <row r="1" spans="1:5" s="375" customFormat="1" ht="30" customHeight="1" x14ac:dyDescent="0.25">
      <c r="A1" s="1439" t="str">
        <f>CONCATENATE('List of Tables'!A88,":  ",'List of Tables'!C88)</f>
        <v>TABLE 73:  Japan MMA Air Visitor Personal Daily Spending 2016 vs. 2015</v>
      </c>
      <c r="B1" s="1439"/>
      <c r="C1" s="1439"/>
      <c r="D1" s="1439"/>
      <c r="E1" s="641"/>
    </row>
    <row r="2" spans="1:5" s="375" customFormat="1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240.29719181673605</v>
      </c>
      <c r="C5" s="956">
        <v>236.33110888468596</v>
      </c>
      <c r="D5" s="771">
        <v>1.6781891096636192E-2</v>
      </c>
    </row>
    <row r="6" spans="1:5" s="415" customFormat="1" ht="12" x14ac:dyDescent="0.2">
      <c r="A6" s="424" t="s">
        <v>591</v>
      </c>
      <c r="B6" s="957">
        <v>50.449141944873404</v>
      </c>
      <c r="C6" s="958">
        <v>49.90285219670276</v>
      </c>
      <c r="D6" s="772">
        <v>1.0947064629038161E-2</v>
      </c>
    </row>
    <row r="7" spans="1:5" s="415" customFormat="1" ht="12" x14ac:dyDescent="0.2">
      <c r="A7" s="425" t="s">
        <v>593</v>
      </c>
      <c r="B7" s="959">
        <v>37.551499474305849</v>
      </c>
      <c r="C7" s="959">
        <v>37.25570331618119</v>
      </c>
      <c r="D7" s="773">
        <v>7.9396208310524852E-3</v>
      </c>
    </row>
    <row r="8" spans="1:5" s="415" customFormat="1" ht="12" x14ac:dyDescent="0.2">
      <c r="A8" s="425" t="s">
        <v>594</v>
      </c>
      <c r="B8" s="959">
        <v>3.9769574949867712</v>
      </c>
      <c r="C8" s="959">
        <v>3.9198369051813753</v>
      </c>
      <c r="D8" s="773">
        <v>1.4572185319723818E-2</v>
      </c>
    </row>
    <row r="9" spans="1:5" s="415" customFormat="1" ht="12" x14ac:dyDescent="0.2">
      <c r="A9" s="425" t="s">
        <v>595</v>
      </c>
      <c r="B9" s="959">
        <v>8.9206849755807713</v>
      </c>
      <c r="C9" s="959">
        <v>8.7273119753401875</v>
      </c>
      <c r="D9" s="773">
        <v>2.2157223299336337E-2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18.981633345139539</v>
      </c>
      <c r="C11" s="958">
        <v>18.746008804060541</v>
      </c>
      <c r="D11" s="772">
        <v>1.256931774341008E-2</v>
      </c>
    </row>
    <row r="12" spans="1:5" s="415" customFormat="1" ht="12" x14ac:dyDescent="0.2">
      <c r="A12" s="425" t="s">
        <v>884</v>
      </c>
      <c r="B12" s="959">
        <v>5.9843536958990748</v>
      </c>
      <c r="C12" s="959">
        <v>5.9582582752575695</v>
      </c>
      <c r="D12" s="773">
        <v>4.379706188613941E-3</v>
      </c>
    </row>
    <row r="13" spans="1:5" s="415" customFormat="1" ht="12" x14ac:dyDescent="0.2">
      <c r="A13" s="425" t="s">
        <v>885</v>
      </c>
      <c r="B13" s="959">
        <v>4.1360703319258372</v>
      </c>
      <c r="C13" s="959">
        <v>4.0430797039470834</v>
      </c>
      <c r="D13" s="773">
        <v>2.2999949243635021E-2</v>
      </c>
    </row>
    <row r="14" spans="1:5" s="415" customFormat="1" ht="12" x14ac:dyDescent="0.2">
      <c r="A14" s="425" t="s">
        <v>886</v>
      </c>
      <c r="B14" s="959">
        <v>8.861209317314632</v>
      </c>
      <c r="C14" s="959">
        <v>8.7446708248558824</v>
      </c>
      <c r="D14" s="773">
        <v>1.3326801522076659E-2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12.278302952205607</v>
      </c>
      <c r="C16" s="958">
        <v>12.046762436751186</v>
      </c>
      <c r="D16" s="772">
        <v>1.9220144555026408E-2</v>
      </c>
    </row>
    <row r="17" spans="1:4" s="415" customFormat="1" ht="12" x14ac:dyDescent="0.2">
      <c r="A17" s="425" t="s">
        <v>596</v>
      </c>
      <c r="B17" s="959">
        <v>1.9594809796623729</v>
      </c>
      <c r="C17" s="959">
        <v>1.9689693943383892</v>
      </c>
      <c r="D17" s="773">
        <v>-4.8189751975320494E-3</v>
      </c>
    </row>
    <row r="18" spans="1:4" s="415" customFormat="1" ht="12" x14ac:dyDescent="0.2">
      <c r="A18" s="425" t="s">
        <v>597</v>
      </c>
      <c r="B18" s="959">
        <v>5.9748021425374782</v>
      </c>
      <c r="C18" s="959">
        <v>5.7950271439736554</v>
      </c>
      <c r="D18" s="773">
        <v>3.1022287574748342E-2</v>
      </c>
    </row>
    <row r="19" spans="1:4" s="415" customFormat="1" ht="12" x14ac:dyDescent="0.2">
      <c r="A19" s="425" t="s">
        <v>604</v>
      </c>
      <c r="B19" s="959">
        <v>4.0008327995525157</v>
      </c>
      <c r="C19" s="959">
        <v>3.8785480689757512</v>
      </c>
      <c r="D19" s="773">
        <v>3.1528481380677542E-2</v>
      </c>
    </row>
    <row r="20" spans="1:4" s="415" customFormat="1" ht="12" x14ac:dyDescent="0.2">
      <c r="A20" s="425" t="s">
        <v>598</v>
      </c>
      <c r="B20" s="959">
        <v>0.34318703045323667</v>
      </c>
      <c r="C20" s="959">
        <v>0.40421782946339008</v>
      </c>
      <c r="D20" s="773">
        <v>-0.15098492585340284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68.022253177054466</v>
      </c>
      <c r="C22" s="958">
        <v>65.513667725981762</v>
      </c>
      <c r="D22" s="772">
        <v>3.8291024425088471E-2</v>
      </c>
    </row>
    <row r="23" spans="1:4" s="415" customFormat="1" ht="12" x14ac:dyDescent="0.2">
      <c r="A23" s="425" t="s">
        <v>599</v>
      </c>
      <c r="B23" s="959">
        <v>18.126271032256739</v>
      </c>
      <c r="C23" s="959">
        <v>18.176932005918687</v>
      </c>
      <c r="D23" s="773">
        <v>-2.7871025564408791E-3</v>
      </c>
    </row>
    <row r="24" spans="1:4" s="415" customFormat="1" ht="12" x14ac:dyDescent="0.2">
      <c r="A24" s="425" t="s">
        <v>600</v>
      </c>
      <c r="B24" s="959">
        <v>6.7195477543048732</v>
      </c>
      <c r="C24" s="959">
        <v>5.7689770513961838</v>
      </c>
      <c r="D24" s="773">
        <v>0.16477283484402783</v>
      </c>
    </row>
    <row r="25" spans="1:4" s="415" customFormat="1" ht="12" x14ac:dyDescent="0.2">
      <c r="A25" s="425" t="s">
        <v>601</v>
      </c>
      <c r="B25" s="959">
        <v>3.7529704499791126</v>
      </c>
      <c r="C25" s="959">
        <v>3.4697369256919561</v>
      </c>
      <c r="D25" s="773">
        <v>8.162968269724713E-2</v>
      </c>
    </row>
    <row r="26" spans="1:4" s="415" customFormat="1" ht="12" x14ac:dyDescent="0.2">
      <c r="A26" s="425" t="s">
        <v>602</v>
      </c>
      <c r="B26" s="959">
        <v>18.502179803461392</v>
      </c>
      <c r="C26" s="959">
        <v>17.64729291214217</v>
      </c>
      <c r="D26" s="773">
        <v>4.8442947911349066E-2</v>
      </c>
    </row>
    <row r="27" spans="1:4" s="415" customFormat="1" ht="12" x14ac:dyDescent="0.2">
      <c r="A27" s="425" t="s">
        <v>190</v>
      </c>
      <c r="B27" s="959">
        <v>13.856873433943155</v>
      </c>
      <c r="C27" s="959">
        <v>13.560485377299996</v>
      </c>
      <c r="D27" s="773">
        <v>2.1856743943643009E-2</v>
      </c>
    </row>
    <row r="28" spans="1:4" s="415" customFormat="1" ht="12" x14ac:dyDescent="0.2">
      <c r="A28" s="425" t="s">
        <v>603</v>
      </c>
      <c r="B28" s="959">
        <v>7.0644107031091643</v>
      </c>
      <c r="C28" s="959">
        <v>6.8902434535327686</v>
      </c>
      <c r="D28" s="773">
        <v>2.5277372381827368E-2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80.118722022403517</v>
      </c>
      <c r="C30" s="958">
        <v>79.328003425131655</v>
      </c>
      <c r="D30" s="772">
        <v>9.9677108099427425E-3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10.447138375059508</v>
      </c>
      <c r="C32" s="956">
        <v>10.793814296058063</v>
      </c>
      <c r="D32" s="771">
        <v>-3.2118017921168307E-2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4" t="s">
        <v>828</v>
      </c>
      <c r="B35" s="1494"/>
      <c r="C35" s="1494"/>
      <c r="D35" s="1494"/>
    </row>
    <row r="36" spans="1:4" s="415" customFormat="1" ht="12" customHeight="1" x14ac:dyDescent="0.2">
      <c r="A36" s="1493" t="s">
        <v>15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5:D35"/>
    <mergeCell ref="A36:D36"/>
  </mergeCells>
  <phoneticPr fontId="37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A1:E38"/>
  <sheetViews>
    <sheetView showGridLines="0" zoomScaleNormal="100" workbookViewId="0">
      <selection sqref="A1:D1"/>
    </sheetView>
  </sheetViews>
  <sheetFormatPr defaultColWidth="9.140625" defaultRowHeight="12.75" x14ac:dyDescent="0.2"/>
  <cols>
    <col min="1" max="1" width="27.7109375" style="334" customWidth="1"/>
    <col min="2" max="4" width="12.7109375" style="334" customWidth="1"/>
    <col min="5" max="16384" width="9.140625" style="375"/>
  </cols>
  <sheetData>
    <row r="1" spans="1:5" ht="30" customHeight="1" x14ac:dyDescent="0.25">
      <c r="A1" s="1439" t="str">
        <f>CONCATENATE('List of Tables'!A89,":  ",'List of Tables'!C89)</f>
        <v>TABLE 74:  Canada MMA Air Visitor Personal Daily Spending 2016 vs. 2015</v>
      </c>
      <c r="B1" s="1439"/>
      <c r="C1" s="1439"/>
      <c r="D1" s="1439"/>
      <c r="E1" s="641"/>
    </row>
    <row r="2" spans="1:5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161.13772779110235</v>
      </c>
      <c r="C5" s="956">
        <v>161.51973629347353</v>
      </c>
      <c r="D5" s="771">
        <v>-2.3650886952730765E-3</v>
      </c>
    </row>
    <row r="6" spans="1:5" s="415" customFormat="1" ht="12" x14ac:dyDescent="0.2">
      <c r="A6" s="424" t="s">
        <v>591</v>
      </c>
      <c r="B6" s="957">
        <v>33.773994562492504</v>
      </c>
      <c r="C6" s="958">
        <v>33.024717105934478</v>
      </c>
      <c r="D6" s="772">
        <v>2.2688383799156941E-2</v>
      </c>
    </row>
    <row r="7" spans="1:5" s="415" customFormat="1" ht="12" x14ac:dyDescent="0.2">
      <c r="A7" s="425" t="s">
        <v>593</v>
      </c>
      <c r="B7" s="959">
        <v>19.442800536308741</v>
      </c>
      <c r="C7" s="959">
        <v>18.671490901657567</v>
      </c>
      <c r="D7" s="773">
        <v>4.1309482928473695E-2</v>
      </c>
    </row>
    <row r="8" spans="1:5" s="415" customFormat="1" ht="12" x14ac:dyDescent="0.2">
      <c r="A8" s="425" t="s">
        <v>594</v>
      </c>
      <c r="B8" s="959">
        <v>3.0142494258816139</v>
      </c>
      <c r="C8" s="959">
        <v>3.0193462037730736</v>
      </c>
      <c r="D8" s="773">
        <v>-1.6880402403309791E-3</v>
      </c>
    </row>
    <row r="9" spans="1:5" s="415" customFormat="1" ht="12" x14ac:dyDescent="0.2">
      <c r="A9" s="425" t="s">
        <v>595</v>
      </c>
      <c r="B9" s="959">
        <v>11.316944600302138</v>
      </c>
      <c r="C9" s="959">
        <v>11.333880000503845</v>
      </c>
      <c r="D9" s="773">
        <v>-1.4942279432068606E-3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11.830405845523051</v>
      </c>
      <c r="C11" s="958">
        <v>12.412203828765721</v>
      </c>
      <c r="D11" s="772">
        <v>-4.6873060680354905E-2</v>
      </c>
    </row>
    <row r="12" spans="1:5" s="415" customFormat="1" ht="12" x14ac:dyDescent="0.2">
      <c r="A12" s="425" t="s">
        <v>884</v>
      </c>
      <c r="B12" s="959">
        <v>3.8090181177993845</v>
      </c>
      <c r="C12" s="959">
        <v>3.9151974044513582</v>
      </c>
      <c r="D12" s="773">
        <v>-2.7119778566274566E-2</v>
      </c>
    </row>
    <row r="13" spans="1:5" s="415" customFormat="1" ht="12" x14ac:dyDescent="0.2">
      <c r="A13" s="425" t="s">
        <v>885</v>
      </c>
      <c r="B13" s="959">
        <v>4.535244661149652</v>
      </c>
      <c r="C13" s="959">
        <v>4.9879531326264752</v>
      </c>
      <c r="D13" s="773">
        <v>-9.0760369923212014E-2</v>
      </c>
    </row>
    <row r="14" spans="1:5" s="415" customFormat="1" ht="12" x14ac:dyDescent="0.2">
      <c r="A14" s="425" t="s">
        <v>886</v>
      </c>
      <c r="B14" s="959">
        <v>3.4861430665740127</v>
      </c>
      <c r="C14" s="959">
        <v>3.5090532916878883</v>
      </c>
      <c r="D14" s="773">
        <v>-6.5288906179180595E-3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16.796897198453408</v>
      </c>
      <c r="C16" s="958">
        <v>17.144024358797388</v>
      </c>
      <c r="D16" s="772">
        <v>-2.0247705735780386E-2</v>
      </c>
    </row>
    <row r="17" spans="1:4" s="415" customFormat="1" ht="12" x14ac:dyDescent="0.2">
      <c r="A17" s="425" t="s">
        <v>596</v>
      </c>
      <c r="B17" s="959">
        <v>1.6997834974723391</v>
      </c>
      <c r="C17" s="959">
        <v>1.7314120267295514</v>
      </c>
      <c r="D17" s="773">
        <v>-1.8267476931504878E-2</v>
      </c>
    </row>
    <row r="18" spans="1:4" s="415" customFormat="1" ht="12" x14ac:dyDescent="0.2">
      <c r="A18" s="425" t="s">
        <v>597</v>
      </c>
      <c r="B18" s="959">
        <v>0.8786184343667649</v>
      </c>
      <c r="C18" s="959">
        <v>0.9447264729689071</v>
      </c>
      <c r="D18" s="773">
        <v>-6.9975850676006202E-2</v>
      </c>
    </row>
    <row r="19" spans="1:4" s="415" customFormat="1" ht="12" x14ac:dyDescent="0.2">
      <c r="A19" s="425" t="s">
        <v>604</v>
      </c>
      <c r="B19" s="959">
        <v>13.02631128333384</v>
      </c>
      <c r="C19" s="959">
        <v>13.073636512953332</v>
      </c>
      <c r="D19" s="773">
        <v>-3.6198979199553172E-3</v>
      </c>
    </row>
    <row r="20" spans="1:4" s="415" customFormat="1" ht="12" x14ac:dyDescent="0.2">
      <c r="A20" s="425" t="s">
        <v>598</v>
      </c>
      <c r="B20" s="959">
        <v>1.1921839832804626</v>
      </c>
      <c r="C20" s="959">
        <v>1.3942493461455998</v>
      </c>
      <c r="D20" s="773">
        <v>-0.14492770853631498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13.529016128835925</v>
      </c>
      <c r="C22" s="958">
        <v>14.910402950736358</v>
      </c>
      <c r="D22" s="772">
        <v>-9.2645841059058154E-2</v>
      </c>
    </row>
    <row r="23" spans="1:4" s="415" customFormat="1" ht="12" x14ac:dyDescent="0.2">
      <c r="A23" s="425" t="s">
        <v>599</v>
      </c>
      <c r="B23" s="959">
        <v>6.9405740188923035</v>
      </c>
      <c r="C23" s="959">
        <v>7.7940156493035087</v>
      </c>
      <c r="D23" s="773">
        <v>-0.10949960441604589</v>
      </c>
    </row>
    <row r="24" spans="1:4" s="415" customFormat="1" ht="12" x14ac:dyDescent="0.2">
      <c r="A24" s="425" t="s">
        <v>600</v>
      </c>
      <c r="B24" s="959">
        <v>1.5506705450406952</v>
      </c>
      <c r="C24" s="959">
        <v>1.8494939674257767</v>
      </c>
      <c r="D24" s="773">
        <v>-0.16157036878633324</v>
      </c>
    </row>
    <row r="25" spans="1:4" s="415" customFormat="1" ht="12" x14ac:dyDescent="0.2">
      <c r="A25" s="425" t="s">
        <v>601</v>
      </c>
      <c r="B25" s="959">
        <v>0.24804849777559987</v>
      </c>
      <c r="C25" s="959">
        <v>0.32742319973020911</v>
      </c>
      <c r="D25" s="773">
        <v>-0.24242235131784362</v>
      </c>
    </row>
    <row r="26" spans="1:4" s="415" customFormat="1" ht="12" x14ac:dyDescent="0.2">
      <c r="A26" s="425" t="s">
        <v>602</v>
      </c>
      <c r="B26" s="959">
        <v>0.50640140723205851</v>
      </c>
      <c r="C26" s="959">
        <v>0.53214323659687535</v>
      </c>
      <c r="D26" s="773">
        <v>-4.8373873037340753E-2</v>
      </c>
    </row>
    <row r="27" spans="1:4" s="415" customFormat="1" ht="12" x14ac:dyDescent="0.2">
      <c r="A27" s="425" t="s">
        <v>190</v>
      </c>
      <c r="B27" s="959">
        <v>1.6613863155292192</v>
      </c>
      <c r="C27" s="959">
        <v>1.7414720688605856</v>
      </c>
      <c r="D27" s="773">
        <v>-4.5987388924224937E-2</v>
      </c>
    </row>
    <row r="28" spans="1:4" s="415" customFormat="1" ht="12" x14ac:dyDescent="0.2">
      <c r="A28" s="425" t="s">
        <v>603</v>
      </c>
      <c r="B28" s="959">
        <v>2.621935344366046</v>
      </c>
      <c r="C28" s="959">
        <v>2.6658548288194019</v>
      </c>
      <c r="D28" s="773">
        <v>-1.6474822251595023E-2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79.340471261229197</v>
      </c>
      <c r="C30" s="958">
        <v>78.208925488840435</v>
      </c>
      <c r="D30" s="772">
        <v>1.4468243430223682E-2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5.8669427945682795</v>
      </c>
      <c r="C32" s="956">
        <v>5.8194625603991117</v>
      </c>
      <c r="D32" s="771">
        <v>8.1588692557739151E-3</v>
      </c>
    </row>
    <row r="33" spans="1:4" s="415" customFormat="1" ht="12" customHeight="1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x14ac:dyDescent="0.2">
      <c r="A35" s="1494" t="s">
        <v>828</v>
      </c>
      <c r="B35" s="1494"/>
      <c r="C35" s="1494"/>
      <c r="D35" s="1494"/>
    </row>
    <row r="36" spans="1:4" x14ac:dyDescent="0.2">
      <c r="A36" s="1493" t="s">
        <v>15</v>
      </c>
      <c r="B36" s="1493"/>
      <c r="C36" s="1493"/>
      <c r="D36" s="1493"/>
    </row>
    <row r="37" spans="1:4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5:D35"/>
    <mergeCell ref="A36:D36"/>
  </mergeCells>
  <phoneticPr fontId="37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A1:E38"/>
  <sheetViews>
    <sheetView showGridLines="0" zoomScaleNormal="100" workbookViewId="0">
      <selection sqref="A1:D1"/>
    </sheetView>
  </sheetViews>
  <sheetFormatPr defaultColWidth="9.140625" defaultRowHeight="12.75" x14ac:dyDescent="0.2"/>
  <cols>
    <col min="1" max="1" width="27.7109375" style="334" customWidth="1"/>
    <col min="2" max="4" width="12.7109375" style="334" customWidth="1"/>
    <col min="5" max="16384" width="9.140625" style="375"/>
  </cols>
  <sheetData>
    <row r="1" spans="1:5" ht="30" customHeight="1" x14ac:dyDescent="0.25">
      <c r="A1" s="1439" t="str">
        <f>CONCATENATE('List of Tables'!A90,":  ",'List of Tables'!C90)</f>
        <v>TABLE 75:  Europe MMA Air Visitor Personal Daily Spending 2016 vs. 2015</v>
      </c>
      <c r="B1" s="1439"/>
      <c r="C1" s="1439"/>
      <c r="D1" s="1439"/>
      <c r="E1" s="641"/>
    </row>
    <row r="2" spans="1:5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189.9159366090455</v>
      </c>
      <c r="C5" s="956">
        <v>177.72685105362947</v>
      </c>
      <c r="D5" s="771">
        <v>6.858325280144606E-2</v>
      </c>
    </row>
    <row r="6" spans="1:5" s="415" customFormat="1" ht="12" x14ac:dyDescent="0.2">
      <c r="A6" s="424" t="s">
        <v>591</v>
      </c>
      <c r="B6" s="957">
        <v>36.872027514126074</v>
      </c>
      <c r="C6" s="958">
        <v>35.421214738477609</v>
      </c>
      <c r="D6" s="772">
        <v>4.0958865650433607E-2</v>
      </c>
    </row>
    <row r="7" spans="1:5" s="415" customFormat="1" ht="12" x14ac:dyDescent="0.2">
      <c r="A7" s="425" t="s">
        <v>593</v>
      </c>
      <c r="B7" s="959">
        <v>27.264087849308986</v>
      </c>
      <c r="C7" s="959">
        <v>21.984787698778419</v>
      </c>
      <c r="D7" s="773">
        <v>0.24013423385589072</v>
      </c>
    </row>
    <row r="8" spans="1:5" s="415" customFormat="1" ht="12" x14ac:dyDescent="0.2">
      <c r="A8" s="425" t="s">
        <v>594</v>
      </c>
      <c r="B8" s="959">
        <v>2.634444359721424</v>
      </c>
      <c r="C8" s="959">
        <v>3.2603883090509971</v>
      </c>
      <c r="D8" s="773">
        <v>-0.19198447853340728</v>
      </c>
    </row>
    <row r="9" spans="1:5" s="415" customFormat="1" ht="12" x14ac:dyDescent="0.2">
      <c r="A9" s="425" t="s">
        <v>595</v>
      </c>
      <c r="B9" s="959">
        <v>6.9734953050956721</v>
      </c>
      <c r="C9" s="959">
        <v>10.176038730648195</v>
      </c>
      <c r="D9" s="773">
        <v>-0.31471415452725249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14.77332232760191</v>
      </c>
      <c r="C11" s="958">
        <v>16.225477049921988</v>
      </c>
      <c r="D11" s="772">
        <v>-8.9498430021634379E-2</v>
      </c>
    </row>
    <row r="12" spans="1:5" s="415" customFormat="1" ht="12" x14ac:dyDescent="0.2">
      <c r="A12" s="425" t="s">
        <v>884</v>
      </c>
      <c r="B12" s="959">
        <v>5.3219775322139764</v>
      </c>
      <c r="C12" s="959">
        <v>4.5846639161564502</v>
      </c>
      <c r="D12" s="773">
        <v>0.16082173732718297</v>
      </c>
    </row>
    <row r="13" spans="1:5" s="415" customFormat="1" ht="12" x14ac:dyDescent="0.2">
      <c r="A13" s="425" t="s">
        <v>885</v>
      </c>
      <c r="B13" s="959">
        <v>5.2582454631291746</v>
      </c>
      <c r="C13" s="959">
        <v>6.224503107570853</v>
      </c>
      <c r="D13" s="773">
        <v>-0.15523450269731909</v>
      </c>
    </row>
    <row r="14" spans="1:5" s="415" customFormat="1" ht="12" x14ac:dyDescent="0.2">
      <c r="A14" s="425" t="s">
        <v>886</v>
      </c>
      <c r="B14" s="959">
        <v>4.193099332258762</v>
      </c>
      <c r="C14" s="959">
        <v>5.416310026194683</v>
      </c>
      <c r="D14" s="773">
        <v>-0.22583838222335062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26.107956112835176</v>
      </c>
      <c r="C16" s="958">
        <v>26.644619982041462</v>
      </c>
      <c r="D16" s="772">
        <v>-2.0141547132892068E-2</v>
      </c>
    </row>
    <row r="17" spans="1:4" s="415" customFormat="1" ht="12" x14ac:dyDescent="0.2">
      <c r="A17" s="425" t="s">
        <v>596</v>
      </c>
      <c r="B17" s="959">
        <v>7.265764470656598</v>
      </c>
      <c r="C17" s="959">
        <v>7.6599272964017464</v>
      </c>
      <c r="D17" s="773">
        <v>-5.1457776359092433E-2</v>
      </c>
    </row>
    <row r="18" spans="1:4" s="415" customFormat="1" ht="12" x14ac:dyDescent="0.2">
      <c r="A18" s="425" t="s">
        <v>597</v>
      </c>
      <c r="B18" s="959">
        <v>3.3451664941571093</v>
      </c>
      <c r="C18" s="959">
        <v>2.6907758356861962</v>
      </c>
      <c r="D18" s="773">
        <v>0.24319776095507861</v>
      </c>
    </row>
    <row r="19" spans="1:4" s="415" customFormat="1" ht="12" x14ac:dyDescent="0.2">
      <c r="A19" s="425" t="s">
        <v>604</v>
      </c>
      <c r="B19" s="959">
        <v>14.267688855965799</v>
      </c>
      <c r="C19" s="959">
        <v>15.138824305039019</v>
      </c>
      <c r="D19" s="773">
        <v>-5.7543137533028865E-2</v>
      </c>
    </row>
    <row r="20" spans="1:4" s="415" customFormat="1" ht="12" x14ac:dyDescent="0.2">
      <c r="A20" s="425" t="s">
        <v>598</v>
      </c>
      <c r="B20" s="959">
        <v>1.2293362920556705</v>
      </c>
      <c r="C20" s="959">
        <v>1.155092544914502</v>
      </c>
      <c r="D20" s="773">
        <v>6.4275150478669163E-2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18.223866058114318</v>
      </c>
      <c r="C22" s="958">
        <v>16.221807847387886</v>
      </c>
      <c r="D22" s="772">
        <v>0.12341769977560246</v>
      </c>
    </row>
    <row r="23" spans="1:4" s="415" customFormat="1" ht="12" x14ac:dyDescent="0.2">
      <c r="A23" s="425" t="s">
        <v>599</v>
      </c>
      <c r="B23" s="959">
        <v>10.54160134087266</v>
      </c>
      <c r="C23" s="959">
        <v>7.7104846224636274</v>
      </c>
      <c r="D23" s="773">
        <v>0.36717753254586527</v>
      </c>
    </row>
    <row r="24" spans="1:4" s="415" customFormat="1" ht="12" x14ac:dyDescent="0.2">
      <c r="A24" s="425" t="s">
        <v>600</v>
      </c>
      <c r="B24" s="959">
        <v>4.1931261468004237</v>
      </c>
      <c r="C24" s="959">
        <v>2.2366826613078934</v>
      </c>
      <c r="D24" s="773">
        <v>0.87470767281242567</v>
      </c>
    </row>
    <row r="25" spans="1:4" s="415" customFormat="1" ht="12" x14ac:dyDescent="0.2">
      <c r="A25" s="425" t="s">
        <v>601</v>
      </c>
      <c r="B25" s="959">
        <v>0.46065661514171719</v>
      </c>
      <c r="C25" s="959">
        <v>0.93767049743898034</v>
      </c>
      <c r="D25" s="773">
        <v>-0.50872228954639276</v>
      </c>
    </row>
    <row r="26" spans="1:4" s="415" customFormat="1" ht="12" x14ac:dyDescent="0.2">
      <c r="A26" s="425" t="s">
        <v>602</v>
      </c>
      <c r="B26" s="959">
        <v>0.24186000009823252</v>
      </c>
      <c r="C26" s="959">
        <v>0.77178041032977129</v>
      </c>
      <c r="D26" s="773">
        <v>-0.68662070601806402</v>
      </c>
    </row>
    <row r="27" spans="1:4" s="415" customFormat="1" ht="12" x14ac:dyDescent="0.2">
      <c r="A27" s="425" t="s">
        <v>190</v>
      </c>
      <c r="B27" s="959">
        <v>0.97129334032516657</v>
      </c>
      <c r="C27" s="959">
        <v>1.336280147705726</v>
      </c>
      <c r="D27" s="773">
        <v>-0.27313644373689849</v>
      </c>
    </row>
    <row r="28" spans="1:4" s="415" customFormat="1" ht="12" x14ac:dyDescent="0.2">
      <c r="A28" s="425" t="s">
        <v>603</v>
      </c>
      <c r="B28" s="959">
        <v>1.8153286148761187</v>
      </c>
      <c r="C28" s="959">
        <v>3.2289095081418835</v>
      </c>
      <c r="D28" s="773">
        <v>-0.43778894691887094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88.166803453539274</v>
      </c>
      <c r="C30" s="958">
        <v>77.227608541208582</v>
      </c>
      <c r="D30" s="772">
        <v>0.14164875902499996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5.7719611428287685</v>
      </c>
      <c r="C32" s="956">
        <v>5.9861228945919764</v>
      </c>
      <c r="D32" s="771">
        <v>-3.5776370705099869E-2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4" t="s">
        <v>828</v>
      </c>
      <c r="B35" s="1494"/>
      <c r="C35" s="1494"/>
      <c r="D35" s="1494"/>
    </row>
    <row r="36" spans="1:4" s="415" customFormat="1" ht="12" customHeight="1" x14ac:dyDescent="0.2">
      <c r="A36" s="1493" t="s">
        <v>15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5:D35"/>
    <mergeCell ref="A36:D36"/>
  </mergeCells>
  <phoneticPr fontId="37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E38"/>
  <sheetViews>
    <sheetView showGridLines="0" zoomScaleNormal="100" workbookViewId="0">
      <selection activeCell="F41" sqref="F41"/>
    </sheetView>
  </sheetViews>
  <sheetFormatPr defaultColWidth="9.140625" defaultRowHeight="12.75" x14ac:dyDescent="0.2"/>
  <cols>
    <col min="1" max="1" width="27.7109375" style="334" customWidth="1"/>
    <col min="2" max="4" width="12.7109375" style="334" customWidth="1"/>
    <col min="5" max="16384" width="9.140625" style="375"/>
  </cols>
  <sheetData>
    <row r="1" spans="1:5" ht="30" customHeight="1" x14ac:dyDescent="0.25">
      <c r="A1" s="1439" t="str">
        <f>CONCATENATE('List of Tables'!A91,":  ",'List of Tables'!C91)</f>
        <v>TABLE 76:  Oceania MMA Air Visitor Personal Daily Spending 2016 vs. 2015</v>
      </c>
      <c r="B1" s="1439"/>
      <c r="C1" s="1439"/>
      <c r="D1" s="1439"/>
      <c r="E1" s="641"/>
    </row>
    <row r="2" spans="1:5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286.46324087200014</v>
      </c>
      <c r="C5" s="956">
        <v>262.77932772941386</v>
      </c>
      <c r="D5" s="771">
        <v>9.0128524748239736E-2</v>
      </c>
    </row>
    <row r="6" spans="1:5" s="415" customFormat="1" ht="12" x14ac:dyDescent="0.2">
      <c r="A6" s="424" t="s">
        <v>591</v>
      </c>
      <c r="B6" s="957">
        <v>54.943144831549787</v>
      </c>
      <c r="C6" s="958">
        <v>50.414936722825225</v>
      </c>
      <c r="D6" s="772">
        <v>8.9818779970310514E-2</v>
      </c>
    </row>
    <row r="7" spans="1:5" s="415" customFormat="1" ht="12" x14ac:dyDescent="0.2">
      <c r="A7" s="425" t="s">
        <v>593</v>
      </c>
      <c r="B7" s="959">
        <v>39.761795735594205</v>
      </c>
      <c r="C7" s="959">
        <v>36.573158475695308</v>
      </c>
      <c r="D7" s="773">
        <v>8.7185176036078671E-2</v>
      </c>
    </row>
    <row r="8" spans="1:5" s="415" customFormat="1" ht="12" x14ac:dyDescent="0.2">
      <c r="A8" s="425" t="s">
        <v>594</v>
      </c>
      <c r="B8" s="959">
        <v>5.3441831648273093</v>
      </c>
      <c r="C8" s="959">
        <v>4.9068109113248797</v>
      </c>
      <c r="D8" s="773">
        <v>8.9135746497379431E-2</v>
      </c>
    </row>
    <row r="9" spans="1:5" s="415" customFormat="1" ht="12" x14ac:dyDescent="0.2">
      <c r="A9" s="425" t="s">
        <v>595</v>
      </c>
      <c r="B9" s="959">
        <v>9.8371659311282809</v>
      </c>
      <c r="C9" s="959">
        <v>8.9349673358050374</v>
      </c>
      <c r="D9" s="773">
        <v>0.10097391086231156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24.757534158840858</v>
      </c>
      <c r="C11" s="958">
        <v>24.154734082710732</v>
      </c>
      <c r="D11" s="772">
        <v>2.4955773641142764E-2</v>
      </c>
    </row>
    <row r="12" spans="1:5" s="415" customFormat="1" ht="12" x14ac:dyDescent="0.2">
      <c r="A12" s="424" t="s">
        <v>884</v>
      </c>
      <c r="B12" s="959">
        <v>11.283606707890273</v>
      </c>
      <c r="C12" s="959">
        <v>10.561451150638476</v>
      </c>
      <c r="D12" s="773">
        <v>6.8376546646067737E-2</v>
      </c>
    </row>
    <row r="13" spans="1:5" s="415" customFormat="1" ht="12" x14ac:dyDescent="0.2">
      <c r="A13" s="424" t="s">
        <v>885</v>
      </c>
      <c r="B13" s="959">
        <v>4.4029102492558998</v>
      </c>
      <c r="C13" s="959">
        <v>4.9530237029341864</v>
      </c>
      <c r="D13" s="773">
        <v>-0.1110661863686212</v>
      </c>
    </row>
    <row r="14" spans="1:5" s="415" customFormat="1" ht="12" x14ac:dyDescent="0.2">
      <c r="A14" s="424" t="s">
        <v>886</v>
      </c>
      <c r="B14" s="959">
        <v>9.0710172016946782</v>
      </c>
      <c r="C14" s="959">
        <v>8.6402592291380707</v>
      </c>
      <c r="D14" s="773">
        <v>4.985475101301784E-2</v>
      </c>
    </row>
    <row r="15" spans="1:5" s="415" customFormat="1" ht="12" x14ac:dyDescent="0.2">
      <c r="A15" s="424"/>
      <c r="B15" s="958"/>
      <c r="C15" s="958"/>
      <c r="D15" s="772"/>
    </row>
    <row r="16" spans="1:5" s="415" customFormat="1" ht="12" x14ac:dyDescent="0.2">
      <c r="A16" s="425" t="s">
        <v>434</v>
      </c>
      <c r="B16" s="958">
        <v>17.229498364869507</v>
      </c>
      <c r="C16" s="958">
        <v>16.60905283598899</v>
      </c>
      <c r="D16" s="772">
        <v>3.7355864600304933E-2</v>
      </c>
    </row>
    <row r="17" spans="1:4" s="415" customFormat="1" ht="12" x14ac:dyDescent="0.2">
      <c r="A17" s="424" t="s">
        <v>596</v>
      </c>
      <c r="B17" s="959">
        <v>4.4886113026913428</v>
      </c>
      <c r="C17" s="959">
        <v>4.5264773937612084</v>
      </c>
      <c r="D17" s="773">
        <v>-8.3654656316313192E-3</v>
      </c>
    </row>
    <row r="18" spans="1:4" s="415" customFormat="1" ht="12" x14ac:dyDescent="0.2">
      <c r="A18" s="425" t="s">
        <v>597</v>
      </c>
      <c r="B18" s="959">
        <v>3.8232832830730636</v>
      </c>
      <c r="C18" s="959">
        <v>4.03834586974879</v>
      </c>
      <c r="D18" s="773">
        <v>-5.3255118212324981E-2</v>
      </c>
    </row>
    <row r="19" spans="1:4" s="415" customFormat="1" ht="12" x14ac:dyDescent="0.2">
      <c r="A19" s="425" t="s">
        <v>604</v>
      </c>
      <c r="B19" s="959">
        <v>8.1920998564995742</v>
      </c>
      <c r="C19" s="959">
        <v>7.2879952682970979</v>
      </c>
      <c r="D19" s="773">
        <v>0.12405394829705041</v>
      </c>
    </row>
    <row r="20" spans="1:4" s="415" customFormat="1" ht="12" x14ac:dyDescent="0.2">
      <c r="A20" s="425" t="s">
        <v>598</v>
      </c>
      <c r="B20" s="959">
        <v>0.7255039226055251</v>
      </c>
      <c r="C20" s="959">
        <v>0.75623430418189652</v>
      </c>
      <c r="D20" s="773">
        <v>-4.0636058700902145E-2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5" t="s">
        <v>592</v>
      </c>
      <c r="B22" s="958">
        <v>56.375584570488215</v>
      </c>
      <c r="C22" s="958">
        <v>54.119364191820083</v>
      </c>
      <c r="D22" s="772">
        <v>4.1689705937254073E-2</v>
      </c>
    </row>
    <row r="23" spans="1:4" s="415" customFormat="1" ht="12" x14ac:dyDescent="0.2">
      <c r="A23" s="424" t="s">
        <v>599</v>
      </c>
      <c r="B23" s="959">
        <v>35.948419323464748</v>
      </c>
      <c r="C23" s="959">
        <v>34.15649020407615</v>
      </c>
      <c r="D23" s="773">
        <v>5.2462331717406885E-2</v>
      </c>
    </row>
    <row r="24" spans="1:4" s="415" customFormat="1" ht="12" x14ac:dyDescent="0.2">
      <c r="A24" s="425" t="s">
        <v>600</v>
      </c>
      <c r="B24" s="959">
        <v>4.8310293861872857</v>
      </c>
      <c r="C24" s="959">
        <v>4.9768912372653391</v>
      </c>
      <c r="D24" s="773">
        <v>-2.9307823724554649E-2</v>
      </c>
    </row>
    <row r="25" spans="1:4" s="415" customFormat="1" ht="12" x14ac:dyDescent="0.2">
      <c r="A25" s="425" t="s">
        <v>601</v>
      </c>
      <c r="B25" s="959">
        <v>4.8393077209390203</v>
      </c>
      <c r="C25" s="959">
        <v>5.0617778892217489</v>
      </c>
      <c r="D25" s="773">
        <v>-4.3950993732151611E-2</v>
      </c>
    </row>
    <row r="26" spans="1:4" s="415" customFormat="1" ht="12" x14ac:dyDescent="0.2">
      <c r="A26" s="425" t="s">
        <v>602</v>
      </c>
      <c r="B26" s="959">
        <v>5.1258179963627732</v>
      </c>
      <c r="C26" s="959">
        <v>4.6899363494493675</v>
      </c>
      <c r="D26" s="773">
        <v>9.2939778802026085E-2</v>
      </c>
    </row>
    <row r="27" spans="1:4" s="415" customFormat="1" ht="12" x14ac:dyDescent="0.2">
      <c r="A27" s="425" t="s">
        <v>190</v>
      </c>
      <c r="B27" s="959">
        <v>1.3246462538588517</v>
      </c>
      <c r="C27" s="959">
        <v>1.3240055980261503</v>
      </c>
      <c r="D27" s="773">
        <v>4.8387698183183225E-4</v>
      </c>
    </row>
    <row r="28" spans="1:4" s="415" customFormat="1" ht="12" x14ac:dyDescent="0.2">
      <c r="A28" s="425" t="s">
        <v>603</v>
      </c>
      <c r="B28" s="959">
        <v>4.3063638896755689</v>
      </c>
      <c r="C28" s="959">
        <v>3.9102629137813358</v>
      </c>
      <c r="D28" s="773">
        <v>0.10129778601285722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5" t="s">
        <v>584</v>
      </c>
      <c r="B30" s="958">
        <v>118.3280829883209</v>
      </c>
      <c r="C30" s="958">
        <v>104.2381922805187</v>
      </c>
      <c r="D30" s="772">
        <v>0.13517013677563061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14.82939595793084</v>
      </c>
      <c r="C32" s="956">
        <v>13.243047615550072</v>
      </c>
      <c r="D32" s="771">
        <v>0.11978725656155365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4" t="s">
        <v>828</v>
      </c>
      <c r="B35" s="1494"/>
      <c r="C35" s="1494"/>
      <c r="D35" s="1494"/>
    </row>
    <row r="36" spans="1:4" s="415" customFormat="1" ht="12" customHeight="1" x14ac:dyDescent="0.2">
      <c r="A36" s="1493" t="s">
        <v>640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E38"/>
  <sheetViews>
    <sheetView showGridLines="0" zoomScaleNormal="100" workbookViewId="0">
      <selection activeCell="G42" sqref="G42"/>
    </sheetView>
  </sheetViews>
  <sheetFormatPr defaultColWidth="9.140625" defaultRowHeight="12.75" x14ac:dyDescent="0.2"/>
  <cols>
    <col min="1" max="1" width="27.7109375" style="334" customWidth="1"/>
    <col min="2" max="4" width="12.7109375" style="334" customWidth="1"/>
    <col min="5" max="16384" width="9.140625" style="375"/>
  </cols>
  <sheetData>
    <row r="1" spans="1:5" ht="30" customHeight="1" x14ac:dyDescent="0.25">
      <c r="A1" s="1439" t="str">
        <f>CONCATENATE('List of Tables'!A92,":  ",'List of Tables'!C92)</f>
        <v>TABLE 77:  Other Asia MMA Air Visitor Personal Daily Spending 2016 vs. 2015</v>
      </c>
      <c r="B1" s="1439"/>
      <c r="C1" s="1439"/>
      <c r="D1" s="1439"/>
      <c r="E1" s="641"/>
    </row>
    <row r="2" spans="1:5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340.69197930582027</v>
      </c>
      <c r="C5" s="956">
        <v>340.25236039375784</v>
      </c>
      <c r="D5" s="771">
        <v>1.2920378026288759E-3</v>
      </c>
    </row>
    <row r="6" spans="1:5" s="415" customFormat="1" ht="12" x14ac:dyDescent="0.2">
      <c r="A6" s="424" t="s">
        <v>591</v>
      </c>
      <c r="B6" s="957">
        <v>68.010293512256695</v>
      </c>
      <c r="C6" s="958">
        <v>60.657434394014444</v>
      </c>
      <c r="D6" s="772">
        <v>0.1212194216867144</v>
      </c>
    </row>
    <row r="7" spans="1:5" s="415" customFormat="1" ht="12" x14ac:dyDescent="0.2">
      <c r="A7" s="425" t="s">
        <v>593</v>
      </c>
      <c r="B7" s="959">
        <v>56.723172908930771</v>
      </c>
      <c r="C7" s="959">
        <v>47.266923968436338</v>
      </c>
      <c r="D7" s="773">
        <v>0.2000605951597163</v>
      </c>
    </row>
    <row r="8" spans="1:5" s="415" customFormat="1" ht="12" x14ac:dyDescent="0.2">
      <c r="A8" s="425" t="s">
        <v>594</v>
      </c>
      <c r="B8" s="959">
        <v>4.4987501864622521</v>
      </c>
      <c r="C8" s="959">
        <v>5.5993709674996994</v>
      </c>
      <c r="D8" s="773">
        <v>-0.19656150439500353</v>
      </c>
    </row>
    <row r="9" spans="1:5" s="415" customFormat="1" ht="12" x14ac:dyDescent="0.2">
      <c r="A9" s="425" t="s">
        <v>595</v>
      </c>
      <c r="B9" s="959">
        <v>6.7883704168636543</v>
      </c>
      <c r="C9" s="959">
        <v>7.7911394580783977</v>
      </c>
      <c r="D9" s="773">
        <v>-0.12870633963238876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33.475462457474819</v>
      </c>
      <c r="C11" s="958">
        <v>30.443601599800338</v>
      </c>
      <c r="D11" s="772">
        <v>9.9589427608800518E-2</v>
      </c>
    </row>
    <row r="12" spans="1:5" s="415" customFormat="1" ht="12" x14ac:dyDescent="0.2">
      <c r="A12" s="425" t="s">
        <v>884</v>
      </c>
      <c r="B12" s="959">
        <v>22.102677295904503</v>
      </c>
      <c r="C12" s="959">
        <v>19.452760829227717</v>
      </c>
      <c r="D12" s="773">
        <v>0.13622315567131693</v>
      </c>
    </row>
    <row r="13" spans="1:5" s="415" customFormat="1" ht="12" x14ac:dyDescent="0.2">
      <c r="A13" s="425" t="s">
        <v>885</v>
      </c>
      <c r="B13" s="959">
        <v>7.1973935429994125</v>
      </c>
      <c r="C13" s="959">
        <v>6.9767212550361624</v>
      </c>
      <c r="D13" s="773">
        <v>3.1629798568196588E-2</v>
      </c>
    </row>
    <row r="14" spans="1:5" s="415" customFormat="1" ht="12" x14ac:dyDescent="0.2">
      <c r="A14" s="425" t="s">
        <v>886</v>
      </c>
      <c r="B14" s="959">
        <v>4.175391618570913</v>
      </c>
      <c r="C14" s="959">
        <v>4.014119515536458</v>
      </c>
      <c r="D14" s="773">
        <v>4.0176208608203812E-2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34.520935990045317</v>
      </c>
      <c r="C16" s="958">
        <v>29.21377581983403</v>
      </c>
      <c r="D16" s="772">
        <v>0.18166635504227124</v>
      </c>
    </row>
    <row r="17" spans="1:4" s="415" customFormat="1" ht="12" x14ac:dyDescent="0.2">
      <c r="A17" s="425" t="s">
        <v>596</v>
      </c>
      <c r="B17" s="959">
        <v>9.3841241710380494</v>
      </c>
      <c r="C17" s="959">
        <v>9.9417380478270676</v>
      </c>
      <c r="D17" s="773">
        <v>-5.6088168296779206E-2</v>
      </c>
    </row>
    <row r="18" spans="1:4" s="415" customFormat="1" ht="12" x14ac:dyDescent="0.2">
      <c r="A18" s="425" t="s">
        <v>597</v>
      </c>
      <c r="B18" s="959">
        <v>7.1386597744965385</v>
      </c>
      <c r="C18" s="959">
        <v>4.4109498205827737</v>
      </c>
      <c r="D18" s="773">
        <v>0.61839514500606585</v>
      </c>
    </row>
    <row r="19" spans="1:4" s="415" customFormat="1" ht="12" x14ac:dyDescent="0.2">
      <c r="A19" s="425" t="s">
        <v>604</v>
      </c>
      <c r="B19" s="959">
        <v>16.795665462990591</v>
      </c>
      <c r="C19" s="959">
        <v>13.635870636983801</v>
      </c>
      <c r="D19" s="773">
        <v>0.23172666492131833</v>
      </c>
    </row>
    <row r="20" spans="1:4" s="415" customFormat="1" ht="12" x14ac:dyDescent="0.2">
      <c r="A20" s="425" t="s">
        <v>598</v>
      </c>
      <c r="B20" s="959">
        <v>1.1820431717827433</v>
      </c>
      <c r="C20" s="959">
        <v>1.2252173144403882</v>
      </c>
      <c r="D20" s="773">
        <v>-3.5237946892192284E-2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88.046317088615908</v>
      </c>
      <c r="C22" s="958">
        <v>116.87275589406316</v>
      </c>
      <c r="D22" s="772">
        <v>-0.24664806254398908</v>
      </c>
    </row>
    <row r="23" spans="1:4" s="415" customFormat="1" ht="12" x14ac:dyDescent="0.2">
      <c r="A23" s="425" t="s">
        <v>599</v>
      </c>
      <c r="B23" s="959">
        <v>32.62252204493214</v>
      </c>
      <c r="C23" s="959">
        <v>39.557232576160693</v>
      </c>
      <c r="D23" s="773">
        <v>-0.17530828320401215</v>
      </c>
    </row>
    <row r="24" spans="1:4" s="415" customFormat="1" ht="12" x14ac:dyDescent="0.2">
      <c r="A24" s="425" t="s">
        <v>600</v>
      </c>
      <c r="B24" s="959">
        <v>9.7510879641999058</v>
      </c>
      <c r="C24" s="959">
        <v>16.517304378198798</v>
      </c>
      <c r="D24" s="773">
        <v>-0.40964410772314797</v>
      </c>
    </row>
    <row r="25" spans="1:4" s="415" customFormat="1" ht="12" x14ac:dyDescent="0.2">
      <c r="A25" s="425" t="s">
        <v>601</v>
      </c>
      <c r="B25" s="959">
        <v>7.5050504787986805</v>
      </c>
      <c r="C25" s="959">
        <v>13.398086087041554</v>
      </c>
      <c r="D25" s="773">
        <v>-0.43984159901334985</v>
      </c>
    </row>
    <row r="26" spans="1:4" s="415" customFormat="1" ht="12" x14ac:dyDescent="0.2">
      <c r="A26" s="425" t="s">
        <v>602</v>
      </c>
      <c r="B26" s="959">
        <v>26.067021781024575</v>
      </c>
      <c r="C26" s="959">
        <v>34.108155817236977</v>
      </c>
      <c r="D26" s="773">
        <v>-0.23575399617908144</v>
      </c>
    </row>
    <row r="27" spans="1:4" s="415" customFormat="1" ht="12" x14ac:dyDescent="0.2">
      <c r="A27" s="425" t="s">
        <v>190</v>
      </c>
      <c r="B27" s="959">
        <v>7.0962072288813083</v>
      </c>
      <c r="C27" s="959">
        <v>7.5913913732607723</v>
      </c>
      <c r="D27" s="773">
        <v>-6.5229695062706927E-2</v>
      </c>
    </row>
    <row r="28" spans="1:4" s="415" customFormat="1" ht="12" x14ac:dyDescent="0.2">
      <c r="A28" s="425" t="s">
        <v>603</v>
      </c>
      <c r="B28" s="959">
        <v>5.004427590779331</v>
      </c>
      <c r="C28" s="959">
        <v>5.7005856621643796</v>
      </c>
      <c r="D28" s="773">
        <v>-0.12212044737886341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110.27529917765806</v>
      </c>
      <c r="C30" s="958">
        <v>89.828508502371434</v>
      </c>
      <c r="D30" s="772">
        <v>0.22762028465324935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6.3636710797694622</v>
      </c>
      <c r="C32" s="956">
        <v>13.236284183674419</v>
      </c>
      <c r="D32" s="771">
        <v>-0.51922526054416474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4" t="s">
        <v>828</v>
      </c>
      <c r="B35" s="1494"/>
      <c r="C35" s="1494"/>
      <c r="D35" s="1494"/>
    </row>
    <row r="36" spans="1:4" s="415" customFormat="1" ht="12" customHeight="1" x14ac:dyDescent="0.2">
      <c r="A36" s="1493" t="s">
        <v>640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37" max="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E38"/>
  <sheetViews>
    <sheetView showGridLines="0" zoomScaleNormal="100" workbookViewId="0">
      <selection activeCell="H42" sqref="H42"/>
    </sheetView>
  </sheetViews>
  <sheetFormatPr defaultColWidth="9.140625" defaultRowHeight="12.75" x14ac:dyDescent="0.2"/>
  <cols>
    <col min="1" max="1" width="27.7109375" style="334" customWidth="1"/>
    <col min="2" max="4" width="12.7109375" style="334" customWidth="1"/>
    <col min="5" max="16384" width="9.140625" style="375"/>
  </cols>
  <sheetData>
    <row r="1" spans="1:5" ht="30" customHeight="1" x14ac:dyDescent="0.25">
      <c r="A1" s="1439" t="str">
        <f>CONCATENATE('List of Tables'!A93,":  ",'List of Tables'!C93)</f>
        <v>TABLE 78:  Latin America MMA Air Visitor Personal Daily Spending 2016 vs. 2015</v>
      </c>
      <c r="B1" s="1439"/>
      <c r="C1" s="1439"/>
      <c r="D1" s="1439"/>
      <c r="E1" s="641"/>
    </row>
    <row r="2" spans="1:5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186.71540875998434</v>
      </c>
      <c r="C5" s="956">
        <v>247.4078873908561</v>
      </c>
      <c r="D5" s="771">
        <v>-0.24531343471273215</v>
      </c>
    </row>
    <row r="6" spans="1:5" s="415" customFormat="1" ht="12" x14ac:dyDescent="0.2">
      <c r="A6" s="424" t="s">
        <v>591</v>
      </c>
      <c r="B6" s="957">
        <v>33.450181119431875</v>
      </c>
      <c r="C6" s="958">
        <v>49.153247404029216</v>
      </c>
      <c r="D6" s="772">
        <v>-0.31947159371834544</v>
      </c>
    </row>
    <row r="7" spans="1:5" s="415" customFormat="1" ht="12" x14ac:dyDescent="0.2">
      <c r="A7" s="425" t="s">
        <v>593</v>
      </c>
      <c r="B7" s="959">
        <v>22.367881965716812</v>
      </c>
      <c r="C7" s="959">
        <v>30.26507324297134</v>
      </c>
      <c r="D7" s="773">
        <v>-0.26093415382989515</v>
      </c>
    </row>
    <row r="8" spans="1:5" s="415" customFormat="1" ht="12" x14ac:dyDescent="0.2">
      <c r="A8" s="425" t="s">
        <v>594</v>
      </c>
      <c r="B8" s="959">
        <v>4.9559017733755892</v>
      </c>
      <c r="C8" s="959">
        <v>7.1390570848012587</v>
      </c>
      <c r="D8" s="773">
        <v>-0.30580443404402968</v>
      </c>
    </row>
    <row r="9" spans="1:5" s="415" customFormat="1" ht="12" x14ac:dyDescent="0.2">
      <c r="A9" s="425" t="s">
        <v>595</v>
      </c>
      <c r="B9" s="959">
        <v>6.1263973803394753</v>
      </c>
      <c r="C9" s="959">
        <v>11.749117076256612</v>
      </c>
      <c r="D9" s="773">
        <v>-0.47856529638979406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16.736902076746798</v>
      </c>
      <c r="C11" s="958">
        <v>25.742957998308285</v>
      </c>
      <c r="D11" s="772">
        <v>-0.34984541878028641</v>
      </c>
    </row>
    <row r="12" spans="1:5" s="415" customFormat="1" ht="12" x14ac:dyDescent="0.2">
      <c r="A12" s="425" t="s">
        <v>884</v>
      </c>
      <c r="B12" s="959">
        <v>5.5539271605573202</v>
      </c>
      <c r="C12" s="959">
        <v>9.8833587117128054</v>
      </c>
      <c r="D12" s="773">
        <v>-0.43805265774929936</v>
      </c>
    </row>
    <row r="13" spans="1:5" s="415" customFormat="1" ht="12" x14ac:dyDescent="0.2">
      <c r="A13" s="425" t="s">
        <v>885</v>
      </c>
      <c r="B13" s="959">
        <v>5.1187482682819301</v>
      </c>
      <c r="C13" s="959">
        <v>6.798075941327042</v>
      </c>
      <c r="D13" s="773">
        <v>-0.24702984896595503</v>
      </c>
    </row>
    <row r="14" spans="1:5" s="415" customFormat="1" ht="12" x14ac:dyDescent="0.2">
      <c r="A14" s="425" t="s">
        <v>886</v>
      </c>
      <c r="B14" s="959">
        <v>6.0642266479075513</v>
      </c>
      <c r="C14" s="959">
        <v>9.0615233452684354</v>
      </c>
      <c r="D14" s="773">
        <v>-0.33077183417796441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22.791798289274947</v>
      </c>
      <c r="C16" s="958">
        <v>29.204922499641061</v>
      </c>
      <c r="D16" s="772">
        <v>-0.21959052315392835</v>
      </c>
    </row>
    <row r="17" spans="1:4" s="415" customFormat="1" ht="12" x14ac:dyDescent="0.2">
      <c r="A17" s="425" t="s">
        <v>596</v>
      </c>
      <c r="B17" s="959">
        <v>4.6991350117938611</v>
      </c>
      <c r="C17" s="959">
        <v>8.6618699577363749</v>
      </c>
      <c r="D17" s="773">
        <v>-0.45749185398508385</v>
      </c>
    </row>
    <row r="18" spans="1:4" s="415" customFormat="1" ht="12" x14ac:dyDescent="0.2">
      <c r="A18" s="425" t="s">
        <v>597</v>
      </c>
      <c r="B18" s="959">
        <v>1.1384398987663544</v>
      </c>
      <c r="C18" s="959">
        <v>2.2590614538268565</v>
      </c>
      <c r="D18" s="773">
        <v>-0.49605625077713844</v>
      </c>
    </row>
    <row r="19" spans="1:4" s="415" customFormat="1" ht="12" x14ac:dyDescent="0.2">
      <c r="A19" s="425" t="s">
        <v>604</v>
      </c>
      <c r="B19" s="959">
        <v>15.401983151204197</v>
      </c>
      <c r="C19" s="959">
        <v>17.134234588293875</v>
      </c>
      <c r="D19" s="773">
        <v>-0.10109885143472674</v>
      </c>
    </row>
    <row r="20" spans="1:4" s="415" customFormat="1" ht="12" x14ac:dyDescent="0.2">
      <c r="A20" s="425" t="s">
        <v>598</v>
      </c>
      <c r="B20" s="959">
        <v>1.5522402275105298</v>
      </c>
      <c r="C20" s="959">
        <v>1.1497564997839553</v>
      </c>
      <c r="D20" s="773">
        <v>0.35005997165678382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34.086261072364081</v>
      </c>
      <c r="C22" s="958">
        <v>29.652760741795376</v>
      </c>
      <c r="D22" s="772">
        <v>0.14951391437626627</v>
      </c>
    </row>
    <row r="23" spans="1:4" s="415" customFormat="1" ht="12" x14ac:dyDescent="0.2">
      <c r="A23" s="425" t="s">
        <v>599</v>
      </c>
      <c r="B23" s="959">
        <v>13.426819696969094</v>
      </c>
      <c r="C23" s="959">
        <v>17.502101604816907</v>
      </c>
      <c r="D23" s="773">
        <v>-0.23284528908952395</v>
      </c>
    </row>
    <row r="24" spans="1:4" s="415" customFormat="1" ht="12" x14ac:dyDescent="0.2">
      <c r="A24" s="425" t="s">
        <v>600</v>
      </c>
      <c r="B24" s="959">
        <v>11.225362700529786</v>
      </c>
      <c r="C24" s="959">
        <v>1.8585824070556343</v>
      </c>
      <c r="D24" s="773">
        <v>5.039744408381118</v>
      </c>
    </row>
    <row r="25" spans="1:4" s="415" customFormat="1" ht="12" x14ac:dyDescent="0.2">
      <c r="A25" s="425" t="s">
        <v>601</v>
      </c>
      <c r="B25" s="959">
        <v>1.3463034678081469</v>
      </c>
      <c r="C25" s="959">
        <v>1.8740858525876347</v>
      </c>
      <c r="D25" s="773">
        <v>-0.28162124165803548</v>
      </c>
    </row>
    <row r="26" spans="1:4" s="415" customFormat="1" ht="12" x14ac:dyDescent="0.2">
      <c r="A26" s="425" t="s">
        <v>602</v>
      </c>
      <c r="B26" s="959">
        <v>0.1971986113726342</v>
      </c>
      <c r="C26" s="959">
        <v>0.60427822398890296</v>
      </c>
      <c r="D26" s="773">
        <v>-0.67366255551804299</v>
      </c>
    </row>
    <row r="27" spans="1:4" s="415" customFormat="1" ht="12" x14ac:dyDescent="0.2">
      <c r="A27" s="425" t="s">
        <v>190</v>
      </c>
      <c r="B27" s="959">
        <v>2.0372196693847884</v>
      </c>
      <c r="C27" s="959">
        <v>2.2877287118893461</v>
      </c>
      <c r="D27" s="773">
        <v>-0.10950120143295838</v>
      </c>
    </row>
    <row r="28" spans="1:4" s="415" customFormat="1" ht="12" x14ac:dyDescent="0.2">
      <c r="A28" s="425" t="s">
        <v>603</v>
      </c>
      <c r="B28" s="959">
        <v>5.8533569262996341</v>
      </c>
      <c r="C28" s="959">
        <v>5.5259839414569516</v>
      </c>
      <c r="D28" s="773">
        <v>5.9242478499922813E-2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66.179864249270025</v>
      </c>
      <c r="C30" s="958">
        <v>96.247314260131702</v>
      </c>
      <c r="D30" s="772">
        <v>-0.31239780810503559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13.4704019528966</v>
      </c>
      <c r="C32" s="956">
        <v>17.406684486950461</v>
      </c>
      <c r="D32" s="771">
        <v>-0.22613626029729184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4" t="s">
        <v>828</v>
      </c>
      <c r="B35" s="1494"/>
      <c r="C35" s="1494"/>
      <c r="D35" s="1494"/>
    </row>
    <row r="36" spans="1:4" s="415" customFormat="1" ht="12" customHeight="1" x14ac:dyDescent="0.2">
      <c r="A36" s="1493" t="s">
        <v>640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E38"/>
  <sheetViews>
    <sheetView showGridLines="0" zoomScaleNormal="100" workbookViewId="0">
      <selection sqref="A1:D1"/>
    </sheetView>
  </sheetViews>
  <sheetFormatPr defaultColWidth="9.140625" defaultRowHeight="12.75" x14ac:dyDescent="0.2"/>
  <cols>
    <col min="1" max="1" width="27.7109375" style="334" customWidth="1"/>
    <col min="2" max="4" width="12.7109375" style="334" customWidth="1"/>
    <col min="5" max="16384" width="9.140625" style="375"/>
  </cols>
  <sheetData>
    <row r="1" spans="1:5" ht="30" customHeight="1" x14ac:dyDescent="0.25">
      <c r="A1" s="1439" t="str">
        <f>CONCATENATE('List of Tables'!A94,":  ",'List of Tables'!C94)</f>
        <v>TABLE 79:  Other MMA Air Visitor Personal Daily Spending 2016 vs. 2015</v>
      </c>
      <c r="B1" s="1439"/>
      <c r="C1" s="1439"/>
      <c r="D1" s="1439"/>
      <c r="E1" s="641"/>
    </row>
    <row r="2" spans="1:5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199.48601318435138</v>
      </c>
      <c r="C5" s="956">
        <v>183.5956666819385</v>
      </c>
      <c r="D5" s="771">
        <v>8.6550770993638615E-2</v>
      </c>
    </row>
    <row r="6" spans="1:5" s="415" customFormat="1" ht="12" x14ac:dyDescent="0.2">
      <c r="A6" s="424" t="s">
        <v>591</v>
      </c>
      <c r="B6" s="957">
        <v>41.129804020264913</v>
      </c>
      <c r="C6" s="958">
        <v>38.308314319575175</v>
      </c>
      <c r="D6" s="772">
        <v>7.3652149691378677E-2</v>
      </c>
    </row>
    <row r="7" spans="1:5" s="415" customFormat="1" ht="12" x14ac:dyDescent="0.2">
      <c r="A7" s="425" t="s">
        <v>593</v>
      </c>
      <c r="B7" s="959">
        <v>30.582944057380121</v>
      </c>
      <c r="C7" s="959">
        <v>27.092581621715954</v>
      </c>
      <c r="D7" s="773">
        <v>0.12883092812633556</v>
      </c>
    </row>
    <row r="8" spans="1:5" s="415" customFormat="1" ht="12" x14ac:dyDescent="0.2">
      <c r="A8" s="425" t="s">
        <v>594</v>
      </c>
      <c r="B8" s="959">
        <v>4.1876834675539607</v>
      </c>
      <c r="C8" s="959">
        <v>3.5618711288611267</v>
      </c>
      <c r="D8" s="773">
        <v>0.17569763645349279</v>
      </c>
    </row>
    <row r="9" spans="1:5" s="415" customFormat="1" ht="12" x14ac:dyDescent="0.2">
      <c r="A9" s="425" t="s">
        <v>595</v>
      </c>
      <c r="B9" s="959">
        <v>6.3591764953308312</v>
      </c>
      <c r="C9" s="959">
        <v>7.6538615689980976</v>
      </c>
      <c r="D9" s="773">
        <v>-0.16915449306156483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179</v>
      </c>
      <c r="B11" s="958">
        <v>16.711837707537885</v>
      </c>
      <c r="C11" s="958">
        <v>15.873288021844186</v>
      </c>
      <c r="D11" s="772">
        <v>5.2827724447494395E-2</v>
      </c>
    </row>
    <row r="12" spans="1:5" s="415" customFormat="1" ht="12" x14ac:dyDescent="0.2">
      <c r="A12" s="425" t="s">
        <v>884</v>
      </c>
      <c r="B12" s="959">
        <v>6.3913607572914488</v>
      </c>
      <c r="C12" s="959">
        <v>5.7961140341214881</v>
      </c>
      <c r="D12" s="773">
        <v>0.10269755212988696</v>
      </c>
    </row>
    <row r="13" spans="1:5" s="415" customFormat="1" ht="12" x14ac:dyDescent="0.2">
      <c r="A13" s="425" t="s">
        <v>885</v>
      </c>
      <c r="B13" s="959">
        <v>3.8093347556140351</v>
      </c>
      <c r="C13" s="959">
        <v>5.1874212434968445</v>
      </c>
      <c r="D13" s="773">
        <v>-0.2656592598124613</v>
      </c>
    </row>
    <row r="14" spans="1:5" s="415" customFormat="1" ht="12" x14ac:dyDescent="0.2">
      <c r="A14" s="425" t="s">
        <v>886</v>
      </c>
      <c r="B14" s="959">
        <v>6.5111421946324004</v>
      </c>
      <c r="C14" s="959">
        <v>4.8897527442258539</v>
      </c>
      <c r="D14" s="773">
        <v>0.33158925107638448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22.415768487947279</v>
      </c>
      <c r="C16" s="958">
        <v>19.715415437615018</v>
      </c>
      <c r="D16" s="772">
        <v>0.13696658124587424</v>
      </c>
    </row>
    <row r="17" spans="1:4" s="415" customFormat="1" ht="12" x14ac:dyDescent="0.2">
      <c r="A17" s="425" t="s">
        <v>596</v>
      </c>
      <c r="B17" s="959">
        <v>4.977297474683775</v>
      </c>
      <c r="C17" s="959">
        <v>4.5725930618734818</v>
      </c>
      <c r="D17" s="773">
        <v>8.8506544827865685E-2</v>
      </c>
    </row>
    <row r="18" spans="1:4" s="415" customFormat="1" ht="12" x14ac:dyDescent="0.2">
      <c r="A18" s="425" t="s">
        <v>597</v>
      </c>
      <c r="B18" s="959">
        <v>2.537789578601497</v>
      </c>
      <c r="C18" s="959">
        <v>1.9983988511902302</v>
      </c>
      <c r="D18" s="773">
        <v>0.2699114479024094</v>
      </c>
    </row>
    <row r="19" spans="1:4" s="415" customFormat="1" ht="12" x14ac:dyDescent="0.2">
      <c r="A19" s="425" t="s">
        <v>604</v>
      </c>
      <c r="B19" s="959">
        <v>13.82359532827309</v>
      </c>
      <c r="C19" s="959">
        <v>11.336335516480235</v>
      </c>
      <c r="D19" s="773">
        <v>0.21940598072251771</v>
      </c>
    </row>
    <row r="20" spans="1:4" s="415" customFormat="1" ht="12" x14ac:dyDescent="0.2">
      <c r="A20" s="425" t="s">
        <v>598</v>
      </c>
      <c r="B20" s="959">
        <v>1.0770861063889152</v>
      </c>
      <c r="C20" s="959">
        <v>1.8080880080710706</v>
      </c>
      <c r="D20" s="773">
        <v>-0.40429553120149997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39.580821615209402</v>
      </c>
      <c r="C22" s="958">
        <v>32.22637089692082</v>
      </c>
      <c r="D22" s="772">
        <v>0.22821219124587455</v>
      </c>
    </row>
    <row r="23" spans="1:4" s="415" customFormat="1" ht="12" x14ac:dyDescent="0.2">
      <c r="A23" s="425" t="s">
        <v>599</v>
      </c>
      <c r="B23" s="959">
        <v>18.086295207748087</v>
      </c>
      <c r="C23" s="959">
        <v>17.52475746212242</v>
      </c>
      <c r="D23" s="773">
        <v>3.2042540208579773E-2</v>
      </c>
    </row>
    <row r="24" spans="1:4" s="415" customFormat="1" ht="12" x14ac:dyDescent="0.2">
      <c r="A24" s="425" t="s">
        <v>600</v>
      </c>
      <c r="B24" s="959">
        <v>2.3773083583494978</v>
      </c>
      <c r="C24" s="959">
        <v>1.3871809710289662</v>
      </c>
      <c r="D24" s="773">
        <v>0.7137694417665541</v>
      </c>
    </row>
    <row r="25" spans="1:4" s="415" customFormat="1" ht="12" x14ac:dyDescent="0.2">
      <c r="A25" s="425" t="s">
        <v>601</v>
      </c>
      <c r="B25" s="959">
        <v>2.1820314354823473</v>
      </c>
      <c r="C25" s="959">
        <v>1.673905359829315</v>
      </c>
      <c r="D25" s="773">
        <v>0.30355723080117558</v>
      </c>
    </row>
    <row r="26" spans="1:4" s="415" customFormat="1" ht="12" x14ac:dyDescent="0.2">
      <c r="A26" s="425" t="s">
        <v>602</v>
      </c>
      <c r="B26" s="959">
        <v>4.3258348985029045</v>
      </c>
      <c r="C26" s="959">
        <v>4.0675321650329597</v>
      </c>
      <c r="D26" s="773">
        <v>6.3503550307598244E-2</v>
      </c>
    </row>
    <row r="27" spans="1:4" s="415" customFormat="1" ht="12" x14ac:dyDescent="0.2">
      <c r="A27" s="425" t="s">
        <v>190</v>
      </c>
      <c r="B27" s="959">
        <v>6.3035249945281944</v>
      </c>
      <c r="C27" s="959">
        <v>3.5956375014238988</v>
      </c>
      <c r="D27" s="773">
        <v>0.75310358511722941</v>
      </c>
    </row>
    <row r="28" spans="1:4" s="415" customFormat="1" ht="12" x14ac:dyDescent="0.2">
      <c r="A28" s="425" t="s">
        <v>603</v>
      </c>
      <c r="B28" s="959">
        <v>6.3058267205983816</v>
      </c>
      <c r="C28" s="959">
        <v>3.9773574374832581</v>
      </c>
      <c r="D28" s="773">
        <v>0.58543123662239993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72.632301193732189</v>
      </c>
      <c r="C30" s="958">
        <v>72.540093122777577</v>
      </c>
      <c r="D30" s="772">
        <v>1.2711325142433783E-3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7.0154801596597354</v>
      </c>
      <c r="C32" s="956">
        <v>4.9321848832057134</v>
      </c>
      <c r="D32" s="771">
        <v>0.42238791241336582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4" t="s">
        <v>828</v>
      </c>
      <c r="B35" s="1494"/>
      <c r="C35" s="1494"/>
      <c r="D35" s="1494"/>
    </row>
    <row r="36" spans="1:4" s="415" customFormat="1" ht="12" customHeight="1" x14ac:dyDescent="0.2">
      <c r="A36" s="1493" t="s">
        <v>640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E38"/>
  <sheetViews>
    <sheetView showGridLines="0" zoomScaleNormal="100" workbookViewId="0">
      <selection sqref="A1:D1"/>
    </sheetView>
  </sheetViews>
  <sheetFormatPr defaultColWidth="9.140625" defaultRowHeight="12.75" x14ac:dyDescent="0.2"/>
  <cols>
    <col min="1" max="1" width="27.7109375" style="334" customWidth="1"/>
    <col min="2" max="4" width="12.7109375" style="334" customWidth="1"/>
    <col min="5" max="16384" width="9.140625" style="375"/>
  </cols>
  <sheetData>
    <row r="1" spans="1:5" ht="30" customHeight="1" x14ac:dyDescent="0.25">
      <c r="A1" s="1439" t="str">
        <f>CONCATENATE('List of Tables'!A95,":  ",'List of Tables'!C95)</f>
        <v>TABLE 80:  China Air Visitor Personal Daily Spending 2016 vs. 2015</v>
      </c>
      <c r="B1" s="1439"/>
      <c r="C1" s="1439"/>
      <c r="D1" s="1439"/>
      <c r="E1" s="641"/>
    </row>
    <row r="2" spans="1:5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384.67551350975054</v>
      </c>
      <c r="C5" s="956">
        <v>392.02989554519371</v>
      </c>
      <c r="D5" s="771">
        <v>-1.8759747965688911E-2</v>
      </c>
    </row>
    <row r="6" spans="1:5" s="415" customFormat="1" ht="12" x14ac:dyDescent="0.2">
      <c r="A6" s="424" t="s">
        <v>591</v>
      </c>
      <c r="B6" s="957">
        <v>62.887674888201438</v>
      </c>
      <c r="C6" s="958">
        <v>55.592100769521878</v>
      </c>
      <c r="D6" s="772">
        <v>0.13123400658892392</v>
      </c>
    </row>
    <row r="7" spans="1:5" s="415" customFormat="1" ht="12" x14ac:dyDescent="0.2">
      <c r="A7" s="425" t="s">
        <v>593</v>
      </c>
      <c r="B7" s="959">
        <v>52.781602736901824</v>
      </c>
      <c r="C7" s="959">
        <v>42.331368440560908</v>
      </c>
      <c r="D7" s="773">
        <v>0.24686738655790186</v>
      </c>
    </row>
    <row r="8" spans="1:5" s="415" customFormat="1" ht="12" x14ac:dyDescent="0.2">
      <c r="A8" s="425" t="s">
        <v>594</v>
      </c>
      <c r="B8" s="959">
        <v>4.266211456811364</v>
      </c>
      <c r="C8" s="959">
        <v>5.5147982229155623</v>
      </c>
      <c r="D8" s="773">
        <v>-0.22640660920574818</v>
      </c>
    </row>
    <row r="9" spans="1:5" s="415" customFormat="1" ht="12" x14ac:dyDescent="0.2">
      <c r="A9" s="425" t="s">
        <v>595</v>
      </c>
      <c r="B9" s="959">
        <v>5.8398606944882552</v>
      </c>
      <c r="C9" s="959">
        <v>7.745934106045417</v>
      </c>
      <c r="D9" s="773">
        <v>-0.24607405452488185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42.125124188668096</v>
      </c>
      <c r="C11" s="958">
        <v>35.039807256662584</v>
      </c>
      <c r="D11" s="772">
        <v>0.20220764572437222</v>
      </c>
    </row>
    <row r="12" spans="1:5" s="415" customFormat="1" ht="12" x14ac:dyDescent="0.2">
      <c r="A12" s="425" t="s">
        <v>884</v>
      </c>
      <c r="B12" s="959">
        <v>35.357679304736926</v>
      </c>
      <c r="C12" s="959">
        <v>26.976704839643116</v>
      </c>
      <c r="D12" s="773">
        <v>0.3106745065756773</v>
      </c>
    </row>
    <row r="13" spans="1:5" s="415" customFormat="1" ht="12" x14ac:dyDescent="0.2">
      <c r="A13" s="425" t="s">
        <v>885</v>
      </c>
      <c r="B13" s="959">
        <v>2.8657445747533288</v>
      </c>
      <c r="C13" s="959">
        <v>4.1223116459821494</v>
      </c>
      <c r="D13" s="773">
        <v>-0.30482097889264281</v>
      </c>
    </row>
    <row r="14" spans="1:5" s="415" customFormat="1" ht="12" x14ac:dyDescent="0.2">
      <c r="A14" s="425" t="s">
        <v>886</v>
      </c>
      <c r="B14" s="959">
        <v>3.9017003091778584</v>
      </c>
      <c r="C14" s="959">
        <v>3.9407907710373329</v>
      </c>
      <c r="D14" s="773">
        <v>-9.9194461545049073E-3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44.727161892492298</v>
      </c>
      <c r="C16" s="958">
        <v>32.99640788505819</v>
      </c>
      <c r="D16" s="772">
        <v>0.35551609279100238</v>
      </c>
    </row>
    <row r="17" spans="1:4" s="415" customFormat="1" ht="12" x14ac:dyDescent="0.2">
      <c r="A17" s="425" t="s">
        <v>596</v>
      </c>
      <c r="B17" s="959">
        <v>13.877572460427858</v>
      </c>
      <c r="C17" s="959">
        <v>12.84114740004293</v>
      </c>
      <c r="D17" s="773">
        <v>8.071125017858316E-2</v>
      </c>
    </row>
    <row r="18" spans="1:4" s="415" customFormat="1" ht="12" x14ac:dyDescent="0.2">
      <c r="A18" s="425" t="s">
        <v>597</v>
      </c>
      <c r="B18" s="959">
        <v>14.832078810359986</v>
      </c>
      <c r="C18" s="959">
        <v>6.3628631892627254</v>
      </c>
      <c r="D18" s="773">
        <v>1.3310384600739154</v>
      </c>
    </row>
    <row r="19" spans="1:4" s="415" customFormat="1" ht="12" x14ac:dyDescent="0.2">
      <c r="A19" s="425" t="s">
        <v>604</v>
      </c>
      <c r="B19" s="959">
        <v>14.723869973946496</v>
      </c>
      <c r="C19" s="959">
        <v>12.449964493492338</v>
      </c>
      <c r="D19" s="773">
        <v>0.18264353136450628</v>
      </c>
    </row>
    <row r="20" spans="1:4" s="415" customFormat="1" ht="12" x14ac:dyDescent="0.2">
      <c r="A20" s="425" t="s">
        <v>598</v>
      </c>
      <c r="B20" s="959">
        <v>1.2936406477579379</v>
      </c>
      <c r="C20" s="959">
        <v>1.3424328022601952</v>
      </c>
      <c r="D20" s="773">
        <v>-3.6346068436429846E-2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115.80894979123488</v>
      </c>
      <c r="C22" s="958">
        <v>159.95941956491077</v>
      </c>
      <c r="D22" s="772">
        <v>-0.27601043998387254</v>
      </c>
    </row>
    <row r="23" spans="1:4" s="415" customFormat="1" ht="12" x14ac:dyDescent="0.2">
      <c r="A23" s="425" t="s">
        <v>599</v>
      </c>
      <c r="B23" s="959">
        <v>46.023555232675491</v>
      </c>
      <c r="C23" s="959">
        <v>54.596456250449691</v>
      </c>
      <c r="D23" s="773">
        <v>-0.15702303055069788</v>
      </c>
    </row>
    <row r="24" spans="1:4" s="415" customFormat="1" ht="12" x14ac:dyDescent="0.2">
      <c r="A24" s="425" t="s">
        <v>600</v>
      </c>
      <c r="B24" s="959">
        <v>20.336007383582942</v>
      </c>
      <c r="C24" s="959">
        <v>31.634693420940717</v>
      </c>
      <c r="D24" s="773">
        <v>-0.3571612307732549</v>
      </c>
    </row>
    <row r="25" spans="1:4" s="415" customFormat="1" ht="12" x14ac:dyDescent="0.2">
      <c r="A25" s="425" t="s">
        <v>601</v>
      </c>
      <c r="B25" s="959">
        <v>12.649206882706466</v>
      </c>
      <c r="C25" s="959">
        <v>22.375997599900415</v>
      </c>
      <c r="D25" s="773">
        <v>-0.43469752236822012</v>
      </c>
    </row>
    <row r="26" spans="1:4" s="415" customFormat="1" ht="12" x14ac:dyDescent="0.2">
      <c r="A26" s="425" t="s">
        <v>602</v>
      </c>
      <c r="B26" s="959">
        <v>24.775293848651643</v>
      </c>
      <c r="C26" s="959">
        <v>37.975441592009339</v>
      </c>
      <c r="D26" s="773">
        <v>-0.34759695187152806</v>
      </c>
    </row>
    <row r="27" spans="1:4" s="415" customFormat="1" ht="12" x14ac:dyDescent="0.2">
      <c r="A27" s="425" t="s">
        <v>190</v>
      </c>
      <c r="B27" s="959">
        <v>7.1567442095574112</v>
      </c>
      <c r="C27" s="959">
        <v>8.0433763956599815</v>
      </c>
      <c r="D27" s="773">
        <v>-0.11023134346677799</v>
      </c>
    </row>
    <row r="28" spans="1:4" s="415" customFormat="1" ht="12" x14ac:dyDescent="0.2">
      <c r="A28" s="425" t="s">
        <v>603</v>
      </c>
      <c r="B28" s="959">
        <v>4.8681422340609526</v>
      </c>
      <c r="C28" s="959">
        <v>5.333454305950621</v>
      </c>
      <c r="D28" s="773">
        <v>-8.7244034578211727E-2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108.48015108806209</v>
      </c>
      <c r="C30" s="958">
        <v>86.32906637425458</v>
      </c>
      <c r="D30" s="772">
        <v>0.2565889525293592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10.646451661091774</v>
      </c>
      <c r="C32" s="956">
        <v>22.113093694785704</v>
      </c>
      <c r="D32" s="771">
        <v>-0.51854535561425208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5" t="s">
        <v>829</v>
      </c>
      <c r="B35" s="1495"/>
      <c r="C35" s="1495"/>
      <c r="D35" s="1495"/>
    </row>
    <row r="36" spans="1:4" s="415" customFormat="1" ht="12" customHeight="1" x14ac:dyDescent="0.2">
      <c r="A36" s="1493" t="s">
        <v>708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A50"/>
  <sheetViews>
    <sheetView showGridLines="0" zoomScaleNormal="100" workbookViewId="0">
      <selection activeCell="K29" sqref="K29"/>
    </sheetView>
  </sheetViews>
  <sheetFormatPr defaultColWidth="9.140625" defaultRowHeight="12.75" x14ac:dyDescent="0.2"/>
  <cols>
    <col min="1" max="1" width="15.42578125" style="119" customWidth="1"/>
    <col min="2" max="10" width="9.7109375" style="119" customWidth="1"/>
    <col min="11" max="11" width="10.7109375" style="119" customWidth="1"/>
    <col min="12" max="13" width="9.7109375" style="119" customWidth="1"/>
    <col min="14" max="14" width="10.7109375" style="119" customWidth="1"/>
    <col min="15" max="15" width="15.42578125" style="119" customWidth="1"/>
    <col min="16" max="20" width="9.7109375" style="119" customWidth="1"/>
    <col min="21" max="21" width="10.7109375" style="119" customWidth="1"/>
    <col min="22" max="24" width="9.7109375" style="119" customWidth="1"/>
    <col min="25" max="25" width="11.7109375" style="119" customWidth="1"/>
    <col min="26" max="26" width="9.7109375" style="119" customWidth="1"/>
    <col min="27" max="27" width="12.7109375" style="119" customWidth="1"/>
    <col min="28" max="16384" width="9.140625" style="9"/>
  </cols>
  <sheetData>
    <row r="1" spans="1:27" s="53" customFormat="1" ht="15.75" x14ac:dyDescent="0.25">
      <c r="A1" s="1415" t="str">
        <f>CONCATENATE('List of Tables'!A14,":  ",'List of Tables'!C14)</f>
        <v>TABLE 9:  2016 Visitor Days by Month and MMA</v>
      </c>
      <c r="B1" s="1415"/>
      <c r="C1" s="1415"/>
      <c r="D1" s="1415"/>
      <c r="E1" s="1415"/>
      <c r="F1" s="1415"/>
      <c r="G1" s="1415"/>
      <c r="H1" s="1415"/>
      <c r="I1" s="1415"/>
      <c r="J1" s="1415"/>
      <c r="K1" s="1415"/>
      <c r="L1" s="1415"/>
      <c r="M1" s="1415"/>
      <c r="N1" s="1415"/>
      <c r="O1" s="189" t="str">
        <f>CONCATENATE('List of Tables'!A14,":  ",'List of Tables'!C14, " (continued)")</f>
        <v>TABLE 9:  2016 Visitor Days by Month and MMA (continued)</v>
      </c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</row>
    <row r="2" spans="1:27" s="148" customFormat="1" ht="15.75" x14ac:dyDescent="0.2">
      <c r="A2" s="1400" t="s">
        <v>616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400"/>
      <c r="M2" s="1400"/>
      <c r="N2" s="1400"/>
      <c r="O2" s="1400" t="s">
        <v>815</v>
      </c>
      <c r="P2" s="1400"/>
      <c r="Q2" s="1400"/>
      <c r="R2" s="1400"/>
      <c r="S2" s="1400"/>
      <c r="T2" s="1400"/>
      <c r="U2" s="1400"/>
      <c r="V2" s="1400"/>
      <c r="W2" s="1400"/>
      <c r="X2" s="1400"/>
      <c r="Y2" s="1400"/>
      <c r="Z2" s="1400"/>
      <c r="AA2" s="1400"/>
    </row>
    <row r="3" spans="1:27" s="73" customFormat="1" x14ac:dyDescent="0.2">
      <c r="A3" s="191"/>
      <c r="B3" s="191"/>
      <c r="C3" s="191"/>
      <c r="D3" s="192"/>
      <c r="E3" s="192"/>
      <c r="F3" s="123"/>
      <c r="G3" s="192"/>
      <c r="H3" s="192"/>
      <c r="I3" s="192"/>
      <c r="J3" s="192"/>
      <c r="K3" s="192"/>
      <c r="L3" s="192"/>
      <c r="M3" s="192"/>
      <c r="N3" s="192"/>
      <c r="O3" s="191"/>
      <c r="P3" s="192"/>
      <c r="Q3" s="192"/>
      <c r="R3" s="192"/>
      <c r="S3" s="123"/>
      <c r="T3" s="192"/>
      <c r="U3" s="192"/>
      <c r="V3" s="192"/>
      <c r="W3" s="192"/>
      <c r="X3" s="192"/>
      <c r="Y3" s="192"/>
      <c r="Z3" s="192"/>
      <c r="AA3" s="152"/>
    </row>
    <row r="4" spans="1:27" s="153" customFormat="1" ht="25.5" customHeight="1" x14ac:dyDescent="0.2">
      <c r="A4" s="1305">
        <v>2016</v>
      </c>
      <c r="B4" s="1306" t="s">
        <v>349</v>
      </c>
      <c r="C4" s="1306" t="s">
        <v>350</v>
      </c>
      <c r="D4" s="1307" t="s">
        <v>342</v>
      </c>
      <c r="E4" s="1307" t="s">
        <v>347</v>
      </c>
      <c r="F4" s="109" t="s">
        <v>344</v>
      </c>
      <c r="G4" s="110"/>
      <c r="H4" s="110"/>
      <c r="I4" s="110"/>
      <c r="J4" s="110"/>
      <c r="K4" s="111"/>
      <c r="L4" s="109" t="s">
        <v>345</v>
      </c>
      <c r="M4" s="110"/>
      <c r="N4" s="111"/>
      <c r="O4" s="1305">
        <f>+A4</f>
        <v>2016</v>
      </c>
      <c r="P4" s="109" t="s">
        <v>343</v>
      </c>
      <c r="Q4" s="1308"/>
      <c r="R4" s="110"/>
      <c r="S4" s="110"/>
      <c r="T4" s="110"/>
      <c r="U4" s="111"/>
      <c r="V4" s="110" t="s">
        <v>346</v>
      </c>
      <c r="W4" s="1308"/>
      <c r="X4" s="110"/>
      <c r="Y4" s="111"/>
      <c r="Z4" s="1307" t="s">
        <v>348</v>
      </c>
      <c r="AA4" s="1309" t="s">
        <v>357</v>
      </c>
    </row>
    <row r="5" spans="1:27" s="7" customFormat="1" ht="12" x14ac:dyDescent="0.2">
      <c r="A5" s="1398" t="s">
        <v>245</v>
      </c>
      <c r="B5" s="1408" t="s">
        <v>358</v>
      </c>
      <c r="C5" s="1401" t="s">
        <v>352</v>
      </c>
      <c r="D5" s="1401" t="s">
        <v>301</v>
      </c>
      <c r="E5" s="1401" t="s">
        <v>311</v>
      </c>
      <c r="F5" s="1412" t="s">
        <v>195</v>
      </c>
      <c r="G5" s="1403" t="s">
        <v>308</v>
      </c>
      <c r="H5" s="1403" t="s">
        <v>307</v>
      </c>
      <c r="I5" s="1403" t="s">
        <v>309</v>
      </c>
      <c r="J5" s="1406" t="s">
        <v>353</v>
      </c>
      <c r="K5" s="1408" t="s">
        <v>857</v>
      </c>
      <c r="L5" s="1412" t="s">
        <v>570</v>
      </c>
      <c r="M5" s="1406" t="s">
        <v>196</v>
      </c>
      <c r="N5" s="1408" t="s">
        <v>858</v>
      </c>
      <c r="O5" s="1398" t="s">
        <v>245</v>
      </c>
      <c r="P5" s="1410" t="s">
        <v>299</v>
      </c>
      <c r="Q5" s="1406" t="s">
        <v>197</v>
      </c>
      <c r="R5" s="1403" t="s">
        <v>302</v>
      </c>
      <c r="S5" s="1406" t="s">
        <v>355</v>
      </c>
      <c r="T5" s="1403" t="s">
        <v>304</v>
      </c>
      <c r="U5" s="1408" t="s">
        <v>859</v>
      </c>
      <c r="V5" s="1412" t="s">
        <v>354</v>
      </c>
      <c r="W5" s="1406" t="s">
        <v>237</v>
      </c>
      <c r="X5" s="1406" t="s">
        <v>238</v>
      </c>
      <c r="Y5" s="1406" t="s">
        <v>860</v>
      </c>
      <c r="Z5" s="1405" t="s">
        <v>298</v>
      </c>
      <c r="AA5" s="1401" t="s">
        <v>363</v>
      </c>
    </row>
    <row r="6" spans="1:27" s="7" customFormat="1" ht="12" x14ac:dyDescent="0.2">
      <c r="A6" s="1399"/>
      <c r="B6" s="1409" t="s">
        <v>240</v>
      </c>
      <c r="C6" s="1402" t="s">
        <v>239</v>
      </c>
      <c r="D6" s="1402"/>
      <c r="E6" s="1402"/>
      <c r="F6" s="1413" t="s">
        <v>306</v>
      </c>
      <c r="G6" s="1404"/>
      <c r="H6" s="1404"/>
      <c r="I6" s="1404"/>
      <c r="J6" s="1407" t="s">
        <v>305</v>
      </c>
      <c r="K6" s="1414"/>
      <c r="L6" s="1413"/>
      <c r="M6" s="1407" t="s">
        <v>310</v>
      </c>
      <c r="N6" s="1409" t="s">
        <v>345</v>
      </c>
      <c r="O6" s="1399"/>
      <c r="P6" s="1411" t="s">
        <v>299</v>
      </c>
      <c r="Q6" s="1407" t="s">
        <v>300</v>
      </c>
      <c r="R6" s="1404" t="s">
        <v>302</v>
      </c>
      <c r="S6" s="1407" t="s">
        <v>303</v>
      </c>
      <c r="T6" s="1404" t="s">
        <v>304</v>
      </c>
      <c r="U6" s="1409"/>
      <c r="V6" s="1413"/>
      <c r="W6" s="1407" t="s">
        <v>237</v>
      </c>
      <c r="X6" s="1407" t="s">
        <v>238</v>
      </c>
      <c r="Y6" s="1407" t="s">
        <v>351</v>
      </c>
      <c r="Z6" s="1399"/>
      <c r="AA6" s="1402" t="s">
        <v>312</v>
      </c>
    </row>
    <row r="7" spans="1:27" s="192" customFormat="1" ht="12" x14ac:dyDescent="0.2">
      <c r="A7" s="202" t="s">
        <v>313</v>
      </c>
      <c r="B7" s="672">
        <v>2665399.3482792843</v>
      </c>
      <c r="C7" s="673">
        <v>2083772.9763165894</v>
      </c>
      <c r="D7" s="673">
        <v>665567.98487014172</v>
      </c>
      <c r="E7" s="673">
        <v>936383.61440353992</v>
      </c>
      <c r="F7" s="674">
        <v>34320.866758158401</v>
      </c>
      <c r="G7" s="675">
        <v>16189.496411935548</v>
      </c>
      <c r="H7" s="675">
        <v>40629.318547652263</v>
      </c>
      <c r="I7" s="675">
        <v>7377.4046017441042</v>
      </c>
      <c r="J7" s="675">
        <v>20940.409110514898</v>
      </c>
      <c r="K7" s="672">
        <v>119457.49543001066</v>
      </c>
      <c r="L7" s="675">
        <v>254064.41178790791</v>
      </c>
      <c r="M7" s="675">
        <v>35494.489543515519</v>
      </c>
      <c r="N7" s="672">
        <v>289558.90133142029</v>
      </c>
      <c r="O7" s="202" t="s">
        <v>313</v>
      </c>
      <c r="P7" s="674">
        <v>106806.72342996665</v>
      </c>
      <c r="Q7" s="675">
        <v>3516.8336656770566</v>
      </c>
      <c r="R7" s="675">
        <v>209221.25212069502</v>
      </c>
      <c r="S7" s="675">
        <v>2203.6133563465746</v>
      </c>
      <c r="T7" s="675">
        <v>9944.4118379746651</v>
      </c>
      <c r="U7" s="672">
        <v>331692.83441064379</v>
      </c>
      <c r="V7" s="675">
        <v>11508.755315134546</v>
      </c>
      <c r="W7" s="675">
        <v>15811.633001935881</v>
      </c>
      <c r="X7" s="675">
        <v>6217.6322505873004</v>
      </c>
      <c r="Y7" s="672">
        <v>33538.020567657921</v>
      </c>
      <c r="Z7" s="672">
        <v>279096.47481373884</v>
      </c>
      <c r="AA7" s="672">
        <v>7404467.6504294705</v>
      </c>
    </row>
    <row r="8" spans="1:27" s="192" customFormat="1" ht="12" x14ac:dyDescent="0.2">
      <c r="A8" s="202" t="s">
        <v>314</v>
      </c>
      <c r="B8" s="672">
        <v>2405480.8658893309</v>
      </c>
      <c r="C8" s="673">
        <v>1628602.3517319758</v>
      </c>
      <c r="D8" s="673">
        <v>650159.24719130946</v>
      </c>
      <c r="E8" s="673">
        <v>759174.1025310097</v>
      </c>
      <c r="F8" s="674">
        <v>30134.20256188394</v>
      </c>
      <c r="G8" s="675">
        <v>15751.336277983013</v>
      </c>
      <c r="H8" s="675">
        <v>41375.440667726005</v>
      </c>
      <c r="I8" s="675">
        <v>4787.5684176595951</v>
      </c>
      <c r="J8" s="675">
        <v>17077.946164776582</v>
      </c>
      <c r="K8" s="672">
        <v>109126.49409002946</v>
      </c>
      <c r="L8" s="675">
        <v>163944.96402229764</v>
      </c>
      <c r="M8" s="675">
        <v>15948.832489924162</v>
      </c>
      <c r="N8" s="672">
        <v>179893.79651221633</v>
      </c>
      <c r="O8" s="202" t="s">
        <v>314</v>
      </c>
      <c r="P8" s="674">
        <v>130922.61337120086</v>
      </c>
      <c r="Q8" s="675">
        <v>4240.604072892932</v>
      </c>
      <c r="R8" s="675">
        <v>171732.51947793781</v>
      </c>
      <c r="S8" s="675">
        <v>1905.4772918911312</v>
      </c>
      <c r="T8" s="675">
        <v>15352.349817301649</v>
      </c>
      <c r="U8" s="672">
        <v>324153.56403123395</v>
      </c>
      <c r="V8" s="675">
        <v>9265.3627918462971</v>
      </c>
      <c r="W8" s="675">
        <v>13366.633533701353</v>
      </c>
      <c r="X8" s="675">
        <v>4381.7834406673937</v>
      </c>
      <c r="Y8" s="672">
        <v>27013.779766215164</v>
      </c>
      <c r="Z8" s="672">
        <v>228387.94724112671</v>
      </c>
      <c r="AA8" s="672">
        <v>6311992.1489660563</v>
      </c>
    </row>
    <row r="9" spans="1:27" s="192" customFormat="1" ht="12" x14ac:dyDescent="0.2">
      <c r="A9" s="202" t="s">
        <v>315</v>
      </c>
      <c r="B9" s="672">
        <v>2800633.5718954112</v>
      </c>
      <c r="C9" s="673">
        <v>1698275.1139183997</v>
      </c>
      <c r="D9" s="673">
        <v>725352.92280066945</v>
      </c>
      <c r="E9" s="673">
        <v>837356.18113769905</v>
      </c>
      <c r="F9" s="674">
        <v>38113.20287984053</v>
      </c>
      <c r="G9" s="675">
        <v>11388.50169194708</v>
      </c>
      <c r="H9" s="675">
        <v>46958.115261124287</v>
      </c>
      <c r="I9" s="675">
        <v>4767.7938150954424</v>
      </c>
      <c r="J9" s="675">
        <v>17042.813601070051</v>
      </c>
      <c r="K9" s="672">
        <v>118270.42724907699</v>
      </c>
      <c r="L9" s="675">
        <v>210186.90013818687</v>
      </c>
      <c r="M9" s="675">
        <v>28426.724579573267</v>
      </c>
      <c r="N9" s="672">
        <v>238613.62471776066</v>
      </c>
      <c r="O9" s="202" t="s">
        <v>315</v>
      </c>
      <c r="P9" s="674">
        <v>66940.677856449227</v>
      </c>
      <c r="Q9" s="675">
        <v>3444.8671971577187</v>
      </c>
      <c r="R9" s="675">
        <v>104567.31508979341</v>
      </c>
      <c r="S9" s="675">
        <v>2618.4583815121759</v>
      </c>
      <c r="T9" s="675">
        <v>9875.9458222222602</v>
      </c>
      <c r="U9" s="672">
        <v>187447.26434713896</v>
      </c>
      <c r="V9" s="675">
        <v>6262.1793192654904</v>
      </c>
      <c r="W9" s="675">
        <v>7856.1860089563343</v>
      </c>
      <c r="X9" s="675">
        <v>7329.8781030078089</v>
      </c>
      <c r="Y9" s="672">
        <v>21448.243431229472</v>
      </c>
      <c r="Z9" s="672">
        <v>235837.59389752237</v>
      </c>
      <c r="AA9" s="672">
        <v>6863234.9433821226</v>
      </c>
    </row>
    <row r="10" spans="1:27" s="192" customFormat="1" ht="12" x14ac:dyDescent="0.2">
      <c r="A10" s="202" t="s">
        <v>316</v>
      </c>
      <c r="B10" s="672">
        <v>2582521.634549025</v>
      </c>
      <c r="C10" s="673">
        <v>1244422.6626871952</v>
      </c>
      <c r="D10" s="673">
        <v>606981.23319228028</v>
      </c>
      <c r="E10" s="673">
        <v>490604.75342550082</v>
      </c>
      <c r="F10" s="674">
        <v>56431.23556080032</v>
      </c>
      <c r="G10" s="675">
        <v>19721.882572206596</v>
      </c>
      <c r="H10" s="675">
        <v>49069.472339948377</v>
      </c>
      <c r="I10" s="675">
        <v>4815.3941684371712</v>
      </c>
      <c r="J10" s="675">
        <v>21933.83028247183</v>
      </c>
      <c r="K10" s="672">
        <v>151971.81492385652</v>
      </c>
      <c r="L10" s="675">
        <v>278643.11992068723</v>
      </c>
      <c r="M10" s="675">
        <v>50716.633949416355</v>
      </c>
      <c r="N10" s="672">
        <v>329359.75387010537</v>
      </c>
      <c r="O10" s="202" t="s">
        <v>316</v>
      </c>
      <c r="P10" s="674">
        <v>80906.018090930011</v>
      </c>
      <c r="Q10" s="675">
        <v>1834.7909098442062</v>
      </c>
      <c r="R10" s="675">
        <v>119132.23966258638</v>
      </c>
      <c r="S10" s="675">
        <v>2604.4672850627485</v>
      </c>
      <c r="T10" s="675">
        <v>9011.2823140152686</v>
      </c>
      <c r="U10" s="672">
        <v>213488.79826243423</v>
      </c>
      <c r="V10" s="675">
        <v>6879.239716363074</v>
      </c>
      <c r="W10" s="675">
        <v>7420.4303735738367</v>
      </c>
      <c r="X10" s="675">
        <v>5784.2105336576024</v>
      </c>
      <c r="Y10" s="672">
        <v>20083.880623594541</v>
      </c>
      <c r="Z10" s="672">
        <v>225938.26445501475</v>
      </c>
      <c r="AA10" s="672">
        <v>5865372.7959810598</v>
      </c>
    </row>
    <row r="11" spans="1:27" s="192" customFormat="1" ht="12" x14ac:dyDescent="0.2">
      <c r="A11" s="202" t="s">
        <v>317</v>
      </c>
      <c r="B11" s="672">
        <v>2681232.6441682894</v>
      </c>
      <c r="C11" s="673">
        <v>1549586.1816826961</v>
      </c>
      <c r="D11" s="673">
        <v>650845.08042257128</v>
      </c>
      <c r="E11" s="673">
        <v>227360.93773249368</v>
      </c>
      <c r="F11" s="674">
        <v>48279.195979249424</v>
      </c>
      <c r="G11" s="675">
        <v>15413.627899210556</v>
      </c>
      <c r="H11" s="675">
        <v>43395.991753960487</v>
      </c>
      <c r="I11" s="675">
        <v>6222.4451121216216</v>
      </c>
      <c r="J11" s="675">
        <v>20899.766994326397</v>
      </c>
      <c r="K11" s="672">
        <v>134211.02773887289</v>
      </c>
      <c r="L11" s="675">
        <v>273035.44926262245</v>
      </c>
      <c r="M11" s="675">
        <v>48270.85611129622</v>
      </c>
      <c r="N11" s="672">
        <v>321306.30537393759</v>
      </c>
      <c r="O11" s="202" t="s">
        <v>317</v>
      </c>
      <c r="P11" s="674">
        <v>102505.50185434186</v>
      </c>
      <c r="Q11" s="675">
        <v>3147.6901536676983</v>
      </c>
      <c r="R11" s="675">
        <v>119389.52684140098</v>
      </c>
      <c r="S11" s="675">
        <v>2992.0670163046589</v>
      </c>
      <c r="T11" s="675">
        <v>10579.85332744968</v>
      </c>
      <c r="U11" s="672">
        <v>238614.63919318499</v>
      </c>
      <c r="V11" s="675">
        <v>5731.998183812907</v>
      </c>
      <c r="W11" s="675">
        <v>9581.1197827682645</v>
      </c>
      <c r="X11" s="675">
        <v>5780.9378678755465</v>
      </c>
      <c r="Y11" s="672">
        <v>21094.05583445662</v>
      </c>
      <c r="Z11" s="672">
        <v>237310.48049359524</v>
      </c>
      <c r="AA11" s="672">
        <v>6061561.3526302055</v>
      </c>
    </row>
    <row r="12" spans="1:27" s="192" customFormat="1" ht="12" x14ac:dyDescent="0.2">
      <c r="A12" s="202" t="s">
        <v>318</v>
      </c>
      <c r="B12" s="672">
        <v>3407247.2058270318</v>
      </c>
      <c r="C12" s="673">
        <v>1960823.7461090984</v>
      </c>
      <c r="D12" s="673">
        <v>675626.26702651335</v>
      </c>
      <c r="E12" s="673">
        <v>192048.74803090366</v>
      </c>
      <c r="F12" s="674">
        <v>41686.144999862612</v>
      </c>
      <c r="G12" s="675">
        <v>17193.596608500709</v>
      </c>
      <c r="H12" s="675">
        <v>34524.762584671538</v>
      </c>
      <c r="I12" s="675">
        <v>9014.9575935047615</v>
      </c>
      <c r="J12" s="675">
        <v>18057.556642882526</v>
      </c>
      <c r="K12" s="672">
        <v>120477.01842942697</v>
      </c>
      <c r="L12" s="675">
        <v>266375.10405623919</v>
      </c>
      <c r="M12" s="675">
        <v>69476.102538383653</v>
      </c>
      <c r="N12" s="672">
        <v>335851.20659463352</v>
      </c>
      <c r="O12" s="202" t="s">
        <v>318</v>
      </c>
      <c r="P12" s="674">
        <v>104249.42354057454</v>
      </c>
      <c r="Q12" s="675">
        <v>4186.4438635903398</v>
      </c>
      <c r="R12" s="675">
        <v>122063.03493318695</v>
      </c>
      <c r="S12" s="675">
        <v>3124.7104572671869</v>
      </c>
      <c r="T12" s="675">
        <v>14955.004038121633</v>
      </c>
      <c r="U12" s="672">
        <v>248578.61683275114</v>
      </c>
      <c r="V12" s="675">
        <v>4577.7910027434873</v>
      </c>
      <c r="W12" s="675">
        <v>7164.4693993480314</v>
      </c>
      <c r="X12" s="675">
        <v>7519.2471663679426</v>
      </c>
      <c r="Y12" s="672">
        <v>19261.507568459507</v>
      </c>
      <c r="Z12" s="672">
        <v>275604.65800643375</v>
      </c>
      <c r="AA12" s="672">
        <v>7235518.9744149428</v>
      </c>
    </row>
    <row r="13" spans="1:27" s="192" customFormat="1" ht="12" x14ac:dyDescent="0.2">
      <c r="A13" s="202" t="s">
        <v>319</v>
      </c>
      <c r="B13" s="672">
        <v>3381083.9066218198</v>
      </c>
      <c r="C13" s="673">
        <v>1895491.565138798</v>
      </c>
      <c r="D13" s="673">
        <v>761956.47912382777</v>
      </c>
      <c r="E13" s="673">
        <v>303394.87021823594</v>
      </c>
      <c r="F13" s="674">
        <v>64163.374982303409</v>
      </c>
      <c r="G13" s="675">
        <v>36865.733020828608</v>
      </c>
      <c r="H13" s="675">
        <v>56473.44132670117</v>
      </c>
      <c r="I13" s="675">
        <v>14404.808034869004</v>
      </c>
      <c r="J13" s="675">
        <v>49483.106047276233</v>
      </c>
      <c r="K13" s="672">
        <v>221390.46341197865</v>
      </c>
      <c r="L13" s="675">
        <v>257073.61412770822</v>
      </c>
      <c r="M13" s="675">
        <v>86181.751159003281</v>
      </c>
      <c r="N13" s="672">
        <v>343255.36528670299</v>
      </c>
      <c r="O13" s="202" t="s">
        <v>319</v>
      </c>
      <c r="P13" s="674">
        <v>110443.96814482183</v>
      </c>
      <c r="Q13" s="675">
        <v>6122.3406633625664</v>
      </c>
      <c r="R13" s="675">
        <v>162161.41627806978</v>
      </c>
      <c r="S13" s="675">
        <v>3486.5471590540947</v>
      </c>
      <c r="T13" s="675">
        <v>14067.960288678196</v>
      </c>
      <c r="U13" s="672">
        <v>296282.23253397254</v>
      </c>
      <c r="V13" s="675">
        <v>6356.1799463624193</v>
      </c>
      <c r="W13" s="675">
        <v>10259.022538316192</v>
      </c>
      <c r="X13" s="675">
        <v>15689.442525275475</v>
      </c>
      <c r="Y13" s="672">
        <v>32304.645009953954</v>
      </c>
      <c r="Z13" s="672">
        <v>326356.5729438088</v>
      </c>
      <c r="AA13" s="672">
        <v>7561516.1002948293</v>
      </c>
    </row>
    <row r="14" spans="1:27" s="192" customFormat="1" ht="12" x14ac:dyDescent="0.2">
      <c r="A14" s="202" t="s">
        <v>320</v>
      </c>
      <c r="B14" s="672">
        <v>2845544.0645298748</v>
      </c>
      <c r="C14" s="673">
        <v>1483278.2714816891</v>
      </c>
      <c r="D14" s="673">
        <v>972679.38981605857</v>
      </c>
      <c r="E14" s="673">
        <v>296262.80618616205</v>
      </c>
      <c r="F14" s="674">
        <v>72380.855845184982</v>
      </c>
      <c r="G14" s="675">
        <v>39283.02226549921</v>
      </c>
      <c r="H14" s="675">
        <v>71064.368950860386</v>
      </c>
      <c r="I14" s="675">
        <v>38481.531837761766</v>
      </c>
      <c r="J14" s="675">
        <v>25816.604550604639</v>
      </c>
      <c r="K14" s="672">
        <v>247026.38344991062</v>
      </c>
      <c r="L14" s="675">
        <v>222578.54749055384</v>
      </c>
      <c r="M14" s="675">
        <v>70014.290564057359</v>
      </c>
      <c r="N14" s="672">
        <v>292592.83805460966</v>
      </c>
      <c r="O14" s="202" t="s">
        <v>320</v>
      </c>
      <c r="P14" s="674">
        <v>98377.243399176295</v>
      </c>
      <c r="Q14" s="675">
        <v>4870.6939494128337</v>
      </c>
      <c r="R14" s="675">
        <v>183124.39820512003</v>
      </c>
      <c r="S14" s="675">
        <v>2788.2392543605451</v>
      </c>
      <c r="T14" s="675">
        <v>12555.388372373596</v>
      </c>
      <c r="U14" s="672">
        <v>301715.96318046027</v>
      </c>
      <c r="V14" s="675">
        <v>4231.3883808403853</v>
      </c>
      <c r="W14" s="675">
        <v>7178.1977103752006</v>
      </c>
      <c r="X14" s="675">
        <v>8386.4162535912074</v>
      </c>
      <c r="Y14" s="672">
        <v>19796.002344806879</v>
      </c>
      <c r="Z14" s="672">
        <v>307651.72443641437</v>
      </c>
      <c r="AA14" s="672">
        <v>6766547.4434819482</v>
      </c>
    </row>
    <row r="15" spans="1:27" s="192" customFormat="1" ht="12" x14ac:dyDescent="0.2">
      <c r="A15" s="202" t="s">
        <v>321</v>
      </c>
      <c r="B15" s="672">
        <v>2249229.8407916711</v>
      </c>
      <c r="C15" s="673">
        <v>1279871.2098442288</v>
      </c>
      <c r="D15" s="673">
        <v>784422.09052831412</v>
      </c>
      <c r="E15" s="673">
        <v>215465.49264402624</v>
      </c>
      <c r="F15" s="674">
        <v>62799.25250155542</v>
      </c>
      <c r="G15" s="675">
        <v>21041.223854081156</v>
      </c>
      <c r="H15" s="675">
        <v>70526.42542575569</v>
      </c>
      <c r="I15" s="675">
        <v>12441.757950655116</v>
      </c>
      <c r="J15" s="675">
        <v>34944.756917726452</v>
      </c>
      <c r="K15" s="672">
        <v>201753.41664977765</v>
      </c>
      <c r="L15" s="675">
        <v>350074.54304942075</v>
      </c>
      <c r="M15" s="675">
        <v>90536.405899911028</v>
      </c>
      <c r="N15" s="672">
        <v>440610.94894936431</v>
      </c>
      <c r="O15" s="202" t="s">
        <v>321</v>
      </c>
      <c r="P15" s="674">
        <v>81681.875504060386</v>
      </c>
      <c r="Q15" s="675">
        <v>1631.4576157311888</v>
      </c>
      <c r="R15" s="675">
        <v>147995.77215255841</v>
      </c>
      <c r="S15" s="675">
        <v>2512.703147681169</v>
      </c>
      <c r="T15" s="675">
        <v>14756.929870735232</v>
      </c>
      <c r="U15" s="672">
        <v>248578.73829078049</v>
      </c>
      <c r="V15" s="675">
        <v>4479.7749113987747</v>
      </c>
      <c r="W15" s="675">
        <v>8907.6349937039067</v>
      </c>
      <c r="X15" s="675">
        <v>6923.1273522845768</v>
      </c>
      <c r="Y15" s="672">
        <v>20310.537257387539</v>
      </c>
      <c r="Z15" s="672">
        <v>245675.89991151218</v>
      </c>
      <c r="AA15" s="672">
        <v>5685918.1748614525</v>
      </c>
    </row>
    <row r="16" spans="1:27" s="192" customFormat="1" ht="12" x14ac:dyDescent="0.2">
      <c r="A16" s="202" t="s">
        <v>322</v>
      </c>
      <c r="B16" s="672">
        <v>2612674.7584365592</v>
      </c>
      <c r="C16" s="673">
        <v>1257017.0875213414</v>
      </c>
      <c r="D16" s="673">
        <v>745232.9370083618</v>
      </c>
      <c r="E16" s="673">
        <v>329596.09828502091</v>
      </c>
      <c r="F16" s="674">
        <v>49728.033576230038</v>
      </c>
      <c r="G16" s="675">
        <v>24825.744950532651</v>
      </c>
      <c r="H16" s="675">
        <v>66347.947282095702</v>
      </c>
      <c r="I16" s="675">
        <v>10888.579015083642</v>
      </c>
      <c r="J16" s="675">
        <v>31510.940265225527</v>
      </c>
      <c r="K16" s="672">
        <v>183301.24508916723</v>
      </c>
      <c r="L16" s="675">
        <v>281248.00334303075</v>
      </c>
      <c r="M16" s="675">
        <v>60678.732461530788</v>
      </c>
      <c r="N16" s="672">
        <v>341926.73580459069</v>
      </c>
      <c r="O16" s="202" t="s">
        <v>322</v>
      </c>
      <c r="P16" s="674">
        <v>89344.27163525681</v>
      </c>
      <c r="Q16" s="675">
        <v>2491.3538184489757</v>
      </c>
      <c r="R16" s="675">
        <v>180964.83775161026</v>
      </c>
      <c r="S16" s="675">
        <v>1748.805188498704</v>
      </c>
      <c r="T16" s="675">
        <v>11351.438975646666</v>
      </c>
      <c r="U16" s="672">
        <v>285900.70736947615</v>
      </c>
      <c r="V16" s="675">
        <v>4763.5201251830958</v>
      </c>
      <c r="W16" s="675">
        <v>10098.484691314119</v>
      </c>
      <c r="X16" s="675">
        <v>7238.0778736228358</v>
      </c>
      <c r="Y16" s="672">
        <v>22100.082690120063</v>
      </c>
      <c r="Z16" s="672">
        <v>279708.89412469952</v>
      </c>
      <c r="AA16" s="672">
        <v>6057458.54632439</v>
      </c>
    </row>
    <row r="17" spans="1:27" s="192" customFormat="1" ht="12" x14ac:dyDescent="0.2">
      <c r="A17" s="202" t="s">
        <v>323</v>
      </c>
      <c r="B17" s="672">
        <v>2661945.6133468626</v>
      </c>
      <c r="C17" s="673">
        <v>1234729.7077349604</v>
      </c>
      <c r="D17" s="673">
        <v>727458.35105445958</v>
      </c>
      <c r="E17" s="673">
        <v>538112.21923733933</v>
      </c>
      <c r="F17" s="674">
        <v>33137.167132709939</v>
      </c>
      <c r="G17" s="675">
        <v>11306.728166606399</v>
      </c>
      <c r="H17" s="675">
        <v>42770.238152902966</v>
      </c>
      <c r="I17" s="675">
        <v>4563.9970648693979</v>
      </c>
      <c r="J17" s="675">
        <v>17416.863188644875</v>
      </c>
      <c r="K17" s="672">
        <v>109194.99370573301</v>
      </c>
      <c r="L17" s="675">
        <v>233661.17627168525</v>
      </c>
      <c r="M17" s="675">
        <v>48262.625220522939</v>
      </c>
      <c r="N17" s="672">
        <v>281923.80149220827</v>
      </c>
      <c r="O17" s="202" t="s">
        <v>323</v>
      </c>
      <c r="P17" s="674">
        <v>42292.571969576653</v>
      </c>
      <c r="Q17" s="675">
        <v>1574.5909089970851</v>
      </c>
      <c r="R17" s="675">
        <v>158344.46636902273</v>
      </c>
      <c r="S17" s="675">
        <v>2179.9579081954776</v>
      </c>
      <c r="T17" s="675">
        <v>9529.2950285534753</v>
      </c>
      <c r="U17" s="672">
        <v>213920.88218434187</v>
      </c>
      <c r="V17" s="675">
        <v>2658.2436665123901</v>
      </c>
      <c r="W17" s="675">
        <v>8432.5608375889315</v>
      </c>
      <c r="X17" s="675">
        <v>5893.5836145875783</v>
      </c>
      <c r="Y17" s="672">
        <v>16984.388118688854</v>
      </c>
      <c r="Z17" s="672">
        <v>210425.6189813258</v>
      </c>
      <c r="AA17" s="672">
        <v>5994695.5758393817</v>
      </c>
    </row>
    <row r="18" spans="1:27" s="192" customFormat="1" ht="12" x14ac:dyDescent="0.2">
      <c r="A18" s="202" t="s">
        <v>324</v>
      </c>
      <c r="B18" s="672">
        <v>3259097.1635426651</v>
      </c>
      <c r="C18" s="673">
        <v>1967648.7131391638</v>
      </c>
      <c r="D18" s="673">
        <v>755953.03933274013</v>
      </c>
      <c r="E18" s="673">
        <v>800429.3555155152</v>
      </c>
      <c r="F18" s="674">
        <v>42931.015448170358</v>
      </c>
      <c r="G18" s="675">
        <v>17559.672641789555</v>
      </c>
      <c r="H18" s="675">
        <v>50427.651079958741</v>
      </c>
      <c r="I18" s="675">
        <v>10725.081276534616</v>
      </c>
      <c r="J18" s="675">
        <v>23062.724153989417</v>
      </c>
      <c r="K18" s="672">
        <v>144706.14460043947</v>
      </c>
      <c r="L18" s="675">
        <v>288157.50584935182</v>
      </c>
      <c r="M18" s="675">
        <v>53491.052180589533</v>
      </c>
      <c r="N18" s="672">
        <v>341648.55802993994</v>
      </c>
      <c r="O18" s="202" t="s">
        <v>324</v>
      </c>
      <c r="P18" s="674">
        <v>67988.25033691978</v>
      </c>
      <c r="Q18" s="675">
        <v>3591.1117483913463</v>
      </c>
      <c r="R18" s="675">
        <v>171063.76135134639</v>
      </c>
      <c r="S18" s="675">
        <v>6302.6038980521016</v>
      </c>
      <c r="T18" s="675">
        <v>11914.946869351161</v>
      </c>
      <c r="U18" s="672">
        <v>260860.67420407169</v>
      </c>
      <c r="V18" s="675">
        <v>11438.300785764994</v>
      </c>
      <c r="W18" s="675">
        <v>25489.116559529255</v>
      </c>
      <c r="X18" s="675">
        <v>11775.834472161656</v>
      </c>
      <c r="Y18" s="672">
        <v>48703.251817456316</v>
      </c>
      <c r="Z18" s="672">
        <v>281804.86044798983</v>
      </c>
      <c r="AA18" s="672">
        <v>7860851.7606217815</v>
      </c>
    </row>
    <row r="19" spans="1:27" s="192" customFormat="1" ht="12" x14ac:dyDescent="0.2">
      <c r="A19" s="822" t="s">
        <v>245</v>
      </c>
      <c r="B19" s="680">
        <v>33552090.617867284</v>
      </c>
      <c r="C19" s="681">
        <v>19283519.587250844</v>
      </c>
      <c r="D19" s="681">
        <v>8722235.0223681908</v>
      </c>
      <c r="E19" s="681">
        <v>5926189.1793460902</v>
      </c>
      <c r="F19" s="682">
        <v>574104.54822603869</v>
      </c>
      <c r="G19" s="683">
        <v>246540.56636111991</v>
      </c>
      <c r="H19" s="683">
        <v>613563.17337340338</v>
      </c>
      <c r="I19" s="683">
        <v>128491.31888833339</v>
      </c>
      <c r="J19" s="683">
        <v>298187.31791949784</v>
      </c>
      <c r="K19" s="680">
        <v>1860886.9247691205</v>
      </c>
      <c r="L19" s="682">
        <v>3079043.3393187067</v>
      </c>
      <c r="M19" s="683">
        <v>657498.49669774517</v>
      </c>
      <c r="N19" s="680">
        <v>3736541.8360162079</v>
      </c>
      <c r="O19" s="1278" t="s">
        <v>245</v>
      </c>
      <c r="P19" s="682">
        <v>1082459.1391333302</v>
      </c>
      <c r="Q19" s="683">
        <v>40652.778567173715</v>
      </c>
      <c r="R19" s="683">
        <v>1849760.5402332447</v>
      </c>
      <c r="S19" s="683">
        <v>34467.650344226378</v>
      </c>
      <c r="T19" s="683">
        <v>143894.80656242263</v>
      </c>
      <c r="U19" s="680">
        <v>3151234.9148396803</v>
      </c>
      <c r="V19" s="683">
        <v>78152.734145227267</v>
      </c>
      <c r="W19" s="683">
        <v>131565.48943110803</v>
      </c>
      <c r="X19" s="683">
        <v>92920.1714536855</v>
      </c>
      <c r="Y19" s="680">
        <v>302638.39503001212</v>
      </c>
      <c r="Z19" s="681">
        <v>3133798.9897528524</v>
      </c>
      <c r="AA19" s="681">
        <v>79669135.467748374</v>
      </c>
    </row>
    <row r="20" spans="1:27" s="29" customFormat="1" ht="14.25" customHeight="1" x14ac:dyDescent="0.2">
      <c r="A20" s="1310" t="s">
        <v>234</v>
      </c>
      <c r="B20" s="1311"/>
      <c r="C20" s="1312"/>
      <c r="D20" s="1312"/>
      <c r="E20" s="1312"/>
      <c r="F20" s="1313"/>
      <c r="G20" s="1314"/>
      <c r="H20" s="1314"/>
      <c r="I20" s="1314"/>
      <c r="J20" s="1314"/>
      <c r="K20" s="1311"/>
      <c r="L20" s="1313"/>
      <c r="M20" s="1314"/>
      <c r="N20" s="1311"/>
      <c r="O20" s="1310" t="s">
        <v>234</v>
      </c>
      <c r="P20" s="1314"/>
      <c r="Q20" s="1314"/>
      <c r="R20" s="1314"/>
      <c r="S20" s="1314"/>
      <c r="T20" s="1314"/>
      <c r="U20" s="1314"/>
      <c r="V20" s="1314"/>
      <c r="W20" s="1314"/>
      <c r="X20" s="1314"/>
      <c r="Y20" s="1311"/>
      <c r="Z20" s="1311"/>
      <c r="AA20" s="1311"/>
    </row>
    <row r="21" spans="1:27" s="192" customFormat="1" ht="12" x14ac:dyDescent="0.2">
      <c r="A21" s="218" t="s">
        <v>313</v>
      </c>
      <c r="B21" s="672">
        <v>2608149.8044196405</v>
      </c>
      <c r="C21" s="673">
        <v>1969139.21360487</v>
      </c>
      <c r="D21" s="673">
        <v>6127.3503675721904</v>
      </c>
      <c r="E21" s="673">
        <v>180658.73660386793</v>
      </c>
      <c r="F21" s="674">
        <v>29408.866758158561</v>
      </c>
      <c r="G21" s="675">
        <v>11440.64641193567</v>
      </c>
      <c r="H21" s="675">
        <v>36046.818547652038</v>
      </c>
      <c r="I21" s="675">
        <v>6773.1188874584004</v>
      </c>
      <c r="J21" s="675">
        <v>18270.409110514938</v>
      </c>
      <c r="K21" s="672">
        <v>101939.85971572351</v>
      </c>
      <c r="L21" s="675">
        <v>49552.558415489359</v>
      </c>
      <c r="M21" s="675">
        <v>9240.0994725931978</v>
      </c>
      <c r="N21" s="672">
        <v>58792.657888083035</v>
      </c>
      <c r="O21" s="218" t="s">
        <v>313</v>
      </c>
      <c r="P21" s="674">
        <v>12854.468045350315</v>
      </c>
      <c r="Q21" s="675">
        <v>2252.8336656770571</v>
      </c>
      <c r="R21" s="675">
        <v>6504.2823148016378</v>
      </c>
      <c r="S21" s="675">
        <v>873.61335634657462</v>
      </c>
      <c r="T21" s="675">
        <v>904.53305009586654</v>
      </c>
      <c r="U21" s="672">
        <v>23389.730432271703</v>
      </c>
      <c r="V21" s="675">
        <v>11336.255315134546</v>
      </c>
      <c r="W21" s="675">
        <v>15446.633001935892</v>
      </c>
      <c r="X21" s="675">
        <v>5444.0608220158774</v>
      </c>
      <c r="Y21" s="672">
        <v>32226.949139086431</v>
      </c>
      <c r="Z21" s="672">
        <v>196971.71577761348</v>
      </c>
      <c r="AA21" s="672">
        <v>5177396.017950858</v>
      </c>
    </row>
    <row r="22" spans="1:27" s="192" customFormat="1" ht="12" x14ac:dyDescent="0.2">
      <c r="A22" s="218" t="s">
        <v>314</v>
      </c>
      <c r="B22" s="672">
        <v>2371159.347816804</v>
      </c>
      <c r="C22" s="673">
        <v>1576188.021834871</v>
      </c>
      <c r="D22" s="673">
        <v>4765.871968992391</v>
      </c>
      <c r="E22" s="673">
        <v>128548.47741823104</v>
      </c>
      <c r="F22" s="674">
        <v>24675.202561883656</v>
      </c>
      <c r="G22" s="675">
        <v>10843.086277983017</v>
      </c>
      <c r="H22" s="675">
        <v>35239.124878251867</v>
      </c>
      <c r="I22" s="675">
        <v>4233.6398462310199</v>
      </c>
      <c r="J22" s="675">
        <v>15361.946164776558</v>
      </c>
      <c r="K22" s="672">
        <v>90352.99972912627</v>
      </c>
      <c r="L22" s="675">
        <v>13133.528621781838</v>
      </c>
      <c r="M22" s="675">
        <v>2474.365823257493</v>
      </c>
      <c r="N22" s="672">
        <v>15607.894445039343</v>
      </c>
      <c r="O22" s="218" t="s">
        <v>314</v>
      </c>
      <c r="P22" s="674">
        <v>21000.799578098511</v>
      </c>
      <c r="Q22" s="675">
        <v>2378.6040728929311</v>
      </c>
      <c r="R22" s="675">
        <v>5729.2381376722751</v>
      </c>
      <c r="S22" s="675">
        <v>372.47729189113028</v>
      </c>
      <c r="T22" s="675">
        <v>988.3498173016452</v>
      </c>
      <c r="U22" s="672">
        <v>30469.468897856292</v>
      </c>
      <c r="V22" s="675">
        <v>9032.8627918462844</v>
      </c>
      <c r="W22" s="675">
        <v>12726.633533701357</v>
      </c>
      <c r="X22" s="675">
        <v>4186.3548692388185</v>
      </c>
      <c r="Y22" s="672">
        <v>25945.851194786566</v>
      </c>
      <c r="Z22" s="672">
        <v>162507.1972411293</v>
      </c>
      <c r="AA22" s="672">
        <v>4405545.1305443458</v>
      </c>
    </row>
    <row r="23" spans="1:27" s="192" customFormat="1" ht="12" x14ac:dyDescent="0.2">
      <c r="A23" s="218" t="s">
        <v>315</v>
      </c>
      <c r="B23" s="672">
        <v>2755591.9197217505</v>
      </c>
      <c r="C23" s="673">
        <v>1622907.6139181955</v>
      </c>
      <c r="D23" s="673">
        <v>4393.1356353822803</v>
      </c>
      <c r="E23" s="673">
        <v>142452.22722862722</v>
      </c>
      <c r="F23" s="674">
        <v>33439.202879840705</v>
      </c>
      <c r="G23" s="675">
        <v>6457.8350252803948</v>
      </c>
      <c r="H23" s="675">
        <v>38433.115261124425</v>
      </c>
      <c r="I23" s="675">
        <v>4138.3295293811543</v>
      </c>
      <c r="J23" s="675">
        <v>14380.099315355808</v>
      </c>
      <c r="K23" s="672">
        <v>96848.582010981321</v>
      </c>
      <c r="L23" s="675">
        <v>15288.613331296569</v>
      </c>
      <c r="M23" s="675">
        <v>2466.8079129068428</v>
      </c>
      <c r="N23" s="672">
        <v>17755.421244203266</v>
      </c>
      <c r="O23" s="218" t="s">
        <v>315</v>
      </c>
      <c r="P23" s="674">
        <v>15788.964879348589</v>
      </c>
      <c r="Q23" s="675">
        <v>2513.5338638243848</v>
      </c>
      <c r="R23" s="675">
        <v>4554.5562431353046</v>
      </c>
      <c r="S23" s="675">
        <v>655.12504817884246</v>
      </c>
      <c r="T23" s="675">
        <v>947.94582222230372</v>
      </c>
      <c r="U23" s="672">
        <v>24460.125856709044</v>
      </c>
      <c r="V23" s="675">
        <v>6157.1793192654877</v>
      </c>
      <c r="W23" s="675">
        <v>7520.8918913092702</v>
      </c>
      <c r="X23" s="675">
        <v>7053.0209601506658</v>
      </c>
      <c r="Y23" s="672">
        <v>20731.0921707253</v>
      </c>
      <c r="Z23" s="672">
        <v>162291.44574936165</v>
      </c>
      <c r="AA23" s="672">
        <v>4847431.5635342645</v>
      </c>
    </row>
    <row r="24" spans="1:27" s="192" customFormat="1" ht="12" x14ac:dyDescent="0.2">
      <c r="A24" s="218" t="s">
        <v>316</v>
      </c>
      <c r="B24" s="672">
        <v>2534709.1345492061</v>
      </c>
      <c r="C24" s="673">
        <v>1211145.1626871228</v>
      </c>
      <c r="D24" s="673">
        <v>3483.9810506330782</v>
      </c>
      <c r="E24" s="673">
        <v>69581.920643446676</v>
      </c>
      <c r="F24" s="674">
        <v>30630.092703657825</v>
      </c>
      <c r="G24" s="675">
        <v>9581.8825722065358</v>
      </c>
      <c r="H24" s="675">
        <v>35543.209182053615</v>
      </c>
      <c r="I24" s="675">
        <v>4036.5370255800308</v>
      </c>
      <c r="J24" s="675">
        <v>19115.544568186157</v>
      </c>
      <c r="K24" s="672">
        <v>98907.266051683779</v>
      </c>
      <c r="L24" s="675">
        <v>31164.793334997477</v>
      </c>
      <c r="M24" s="675">
        <v>6342.4404010293892</v>
      </c>
      <c r="N24" s="672">
        <v>37507.233736026741</v>
      </c>
      <c r="O24" s="218" t="s">
        <v>316</v>
      </c>
      <c r="P24" s="674">
        <v>14540.375773549689</v>
      </c>
      <c r="Q24" s="675">
        <v>1212.2909098442058</v>
      </c>
      <c r="R24" s="675">
        <v>4236.7576481990664</v>
      </c>
      <c r="S24" s="675">
        <v>979.46728506275088</v>
      </c>
      <c r="T24" s="675">
        <v>953.78231401526659</v>
      </c>
      <c r="U24" s="672">
        <v>21922.673930670873</v>
      </c>
      <c r="V24" s="675">
        <v>6519.2397163630831</v>
      </c>
      <c r="W24" s="675">
        <v>7183.430373573844</v>
      </c>
      <c r="X24" s="675">
        <v>5116.4962479433107</v>
      </c>
      <c r="Y24" s="672">
        <v>18819.1663378802</v>
      </c>
      <c r="Z24" s="672">
        <v>146244.60591844044</v>
      </c>
      <c r="AA24" s="672">
        <v>4142321.1449075988</v>
      </c>
    </row>
    <row r="25" spans="1:27" s="192" customFormat="1" ht="12" x14ac:dyDescent="0.2">
      <c r="A25" s="218" t="s">
        <v>317</v>
      </c>
      <c r="B25" s="672">
        <v>2657139.1119103599</v>
      </c>
      <c r="C25" s="673">
        <v>1507443.5756218894</v>
      </c>
      <c r="D25" s="673">
        <v>5436.0967016705035</v>
      </c>
      <c r="E25" s="673">
        <v>78764.08904291768</v>
      </c>
      <c r="F25" s="674">
        <v>32403.195979249405</v>
      </c>
      <c r="G25" s="675">
        <v>8725.1278992106072</v>
      </c>
      <c r="H25" s="675">
        <v>38033.706039674726</v>
      </c>
      <c r="I25" s="675">
        <v>5484.4451121216189</v>
      </c>
      <c r="J25" s="675">
        <v>18197.76699432639</v>
      </c>
      <c r="K25" s="672">
        <v>102844.24202458553</v>
      </c>
      <c r="L25" s="675">
        <v>30878.513778750606</v>
      </c>
      <c r="M25" s="675">
        <v>6732.5837098620568</v>
      </c>
      <c r="N25" s="672">
        <v>37611.097488613043</v>
      </c>
      <c r="O25" s="218" t="s">
        <v>317</v>
      </c>
      <c r="P25" s="674">
        <v>31070.50963039176</v>
      </c>
      <c r="Q25" s="675">
        <v>2188.6276536676974</v>
      </c>
      <c r="R25" s="675">
        <v>5625.6432050361373</v>
      </c>
      <c r="S25" s="675">
        <v>1237.0670163046573</v>
      </c>
      <c r="T25" s="675">
        <v>1188.9961845925495</v>
      </c>
      <c r="U25" s="672">
        <v>41310.843689992944</v>
      </c>
      <c r="V25" s="675">
        <v>5571.9981838129033</v>
      </c>
      <c r="W25" s="675">
        <v>9299.1197827682627</v>
      </c>
      <c r="X25" s="675">
        <v>5686.9378678755456</v>
      </c>
      <c r="Y25" s="672">
        <v>20558.055834456696</v>
      </c>
      <c r="Z25" s="672">
        <v>167556.72706895226</v>
      </c>
      <c r="AA25" s="672">
        <v>4618663.8393737022</v>
      </c>
    </row>
    <row r="26" spans="1:27" s="192" customFormat="1" ht="12" x14ac:dyDescent="0.2">
      <c r="A26" s="218" t="s">
        <v>318</v>
      </c>
      <c r="B26" s="672">
        <v>3313089.9644480809</v>
      </c>
      <c r="C26" s="673">
        <v>1856363.0439812867</v>
      </c>
      <c r="D26" s="673">
        <v>5314.2238707569077</v>
      </c>
      <c r="E26" s="673">
        <v>56382.161187126076</v>
      </c>
      <c r="F26" s="674">
        <v>32197.466428434505</v>
      </c>
      <c r="G26" s="675">
        <v>8678.2119931160942</v>
      </c>
      <c r="H26" s="675">
        <v>27379.973110987667</v>
      </c>
      <c r="I26" s="675">
        <v>8142.9575935047596</v>
      </c>
      <c r="J26" s="675">
        <v>16587.556642882486</v>
      </c>
      <c r="K26" s="672">
        <v>92986.165768926468</v>
      </c>
      <c r="L26" s="675">
        <v>29752.09867411873</v>
      </c>
      <c r="M26" s="675">
        <v>6615.4558317963929</v>
      </c>
      <c r="N26" s="672">
        <v>36367.554505915381</v>
      </c>
      <c r="O26" s="218" t="s">
        <v>318</v>
      </c>
      <c r="P26" s="674">
        <v>33508.696832500384</v>
      </c>
      <c r="Q26" s="675">
        <v>2314.443863590333</v>
      </c>
      <c r="R26" s="675">
        <v>4195.5526010330568</v>
      </c>
      <c r="S26" s="675">
        <v>1349.2104572671856</v>
      </c>
      <c r="T26" s="675">
        <v>1235.9564190740525</v>
      </c>
      <c r="U26" s="672">
        <v>42603.860173465342</v>
      </c>
      <c r="V26" s="675">
        <v>4412.7910027434873</v>
      </c>
      <c r="W26" s="675">
        <v>6919.4693993480278</v>
      </c>
      <c r="X26" s="675">
        <v>7201.6757377965059</v>
      </c>
      <c r="Y26" s="672">
        <v>18533.936139888076</v>
      </c>
      <c r="Z26" s="672">
        <v>206711.77140850175</v>
      </c>
      <c r="AA26" s="672">
        <v>5628352.6814814797</v>
      </c>
    </row>
    <row r="27" spans="1:27" s="192" customFormat="1" ht="12" x14ac:dyDescent="0.2">
      <c r="A27" s="218" t="s">
        <v>319</v>
      </c>
      <c r="B27" s="672">
        <v>3297186.3803061168</v>
      </c>
      <c r="C27" s="673">
        <v>1793864.7269034598</v>
      </c>
      <c r="D27" s="673">
        <v>5557.4862584764069</v>
      </c>
      <c r="E27" s="673">
        <v>122605.76037611827</v>
      </c>
      <c r="F27" s="674">
        <v>50667.218732304129</v>
      </c>
      <c r="G27" s="675">
        <v>25406.233020828855</v>
      </c>
      <c r="H27" s="675">
        <v>47758.291326701321</v>
      </c>
      <c r="I27" s="675">
        <v>12818.558034868993</v>
      </c>
      <c r="J27" s="675">
        <v>45381.106047276313</v>
      </c>
      <c r="K27" s="672">
        <v>182031.40716197234</v>
      </c>
      <c r="L27" s="675">
        <v>39894.022886824852</v>
      </c>
      <c r="M27" s="675">
        <v>9751.3832064818998</v>
      </c>
      <c r="N27" s="672">
        <v>49645.406093306301</v>
      </c>
      <c r="O27" s="218" t="s">
        <v>319</v>
      </c>
      <c r="P27" s="674">
        <v>21962.842867657171</v>
      </c>
      <c r="Q27" s="675">
        <v>3464.459710981615</v>
      </c>
      <c r="R27" s="675">
        <v>5585.4959076982332</v>
      </c>
      <c r="S27" s="675">
        <v>1635.0471590540956</v>
      </c>
      <c r="T27" s="675">
        <v>1588.8269553448549</v>
      </c>
      <c r="U27" s="672">
        <v>34236.672600735677</v>
      </c>
      <c r="V27" s="675">
        <v>6273.6799463624184</v>
      </c>
      <c r="W27" s="675">
        <v>9994.3166559632518</v>
      </c>
      <c r="X27" s="675">
        <v>14869.442525275455</v>
      </c>
      <c r="Y27" s="672">
        <v>31137.439127601039</v>
      </c>
      <c r="Z27" s="672">
        <v>250235.16268739529</v>
      </c>
      <c r="AA27" s="672">
        <v>5766500.4415098866</v>
      </c>
    </row>
    <row r="28" spans="1:27" s="192" customFormat="1" ht="12" x14ac:dyDescent="0.2">
      <c r="A28" s="218" t="s">
        <v>320</v>
      </c>
      <c r="B28" s="672">
        <v>2802477.1697931704</v>
      </c>
      <c r="C28" s="673">
        <v>1394829.2388730305</v>
      </c>
      <c r="D28" s="673">
        <v>6966.9608364887727</v>
      </c>
      <c r="E28" s="673">
        <v>121781.3610764215</v>
      </c>
      <c r="F28" s="674">
        <v>58922.747737077523</v>
      </c>
      <c r="G28" s="675">
        <v>27884.724968202161</v>
      </c>
      <c r="H28" s="675">
        <v>62752.60424497824</v>
      </c>
      <c r="I28" s="675">
        <v>35562.531837761846</v>
      </c>
      <c r="J28" s="675">
        <v>23492.204550604725</v>
      </c>
      <c r="K28" s="672">
        <v>208614.81333862187</v>
      </c>
      <c r="L28" s="675">
        <v>28775.441834204827</v>
      </c>
      <c r="M28" s="675">
        <v>7666.6484587947734</v>
      </c>
      <c r="N28" s="672">
        <v>36442.090292999143</v>
      </c>
      <c r="O28" s="218" t="s">
        <v>320</v>
      </c>
      <c r="P28" s="674">
        <v>18613.93666991252</v>
      </c>
      <c r="Q28" s="675">
        <v>2499.3068526386355</v>
      </c>
      <c r="R28" s="675">
        <v>5127.4405696522199</v>
      </c>
      <c r="S28" s="675">
        <v>853.23925436054708</v>
      </c>
      <c r="T28" s="675">
        <v>1459.4228551322317</v>
      </c>
      <c r="U28" s="672">
        <v>28553.346201696044</v>
      </c>
      <c r="V28" s="675">
        <v>4178.8883808403834</v>
      </c>
      <c r="W28" s="675">
        <v>6984.0800633163735</v>
      </c>
      <c r="X28" s="675">
        <v>7499.166253591211</v>
      </c>
      <c r="Y28" s="672">
        <v>18662.134697748079</v>
      </c>
      <c r="Z28" s="672">
        <v>200223.58838199012</v>
      </c>
      <c r="AA28" s="672">
        <v>4818550.7034900747</v>
      </c>
    </row>
    <row r="29" spans="1:27" s="192" customFormat="1" ht="12" x14ac:dyDescent="0.2">
      <c r="A29" s="218" t="s">
        <v>321</v>
      </c>
      <c r="B29" s="672">
        <v>2214006.3407915784</v>
      </c>
      <c r="C29" s="673">
        <v>1256299.1812727882</v>
      </c>
      <c r="D29" s="673">
        <v>4527.4277970917901</v>
      </c>
      <c r="E29" s="673">
        <v>83128.486662329567</v>
      </c>
      <c r="F29" s="674">
        <v>52434.736372523752</v>
      </c>
      <c r="G29" s="675">
        <v>14149.140520747635</v>
      </c>
      <c r="H29" s="675">
        <v>66476.425425756956</v>
      </c>
      <c r="I29" s="675">
        <v>11161.757950655054</v>
      </c>
      <c r="J29" s="675">
        <v>32403.756917726347</v>
      </c>
      <c r="K29" s="672">
        <v>176625.81718741832</v>
      </c>
      <c r="L29" s="675">
        <v>49423.317918535147</v>
      </c>
      <c r="M29" s="675">
        <v>9471.0153570036873</v>
      </c>
      <c r="N29" s="672">
        <v>58894.333275538833</v>
      </c>
      <c r="O29" s="218" t="s">
        <v>321</v>
      </c>
      <c r="P29" s="674">
        <v>17043.145345333407</v>
      </c>
      <c r="Q29" s="675">
        <v>887.29094906452292</v>
      </c>
      <c r="R29" s="675">
        <v>3692.1836238809351</v>
      </c>
      <c r="S29" s="675">
        <v>412.70314768117112</v>
      </c>
      <c r="T29" s="675">
        <v>953.23939454473293</v>
      </c>
      <c r="U29" s="672">
        <v>22988.562460504749</v>
      </c>
      <c r="V29" s="675">
        <v>4404.7749113987747</v>
      </c>
      <c r="W29" s="675">
        <v>8642.9291113509807</v>
      </c>
      <c r="X29" s="675">
        <v>6871.1273522845777</v>
      </c>
      <c r="Y29" s="672">
        <v>19918.831375034544</v>
      </c>
      <c r="Z29" s="672">
        <v>173015.06120185993</v>
      </c>
      <c r="AA29" s="672">
        <v>4009404.0420232215</v>
      </c>
    </row>
    <row r="30" spans="1:27" s="192" customFormat="1" ht="12" x14ac:dyDescent="0.2">
      <c r="A30" s="218" t="s">
        <v>322</v>
      </c>
      <c r="B30" s="672">
        <v>2574892.6622828729</v>
      </c>
      <c r="C30" s="673">
        <v>1228784.8243634962</v>
      </c>
      <c r="D30" s="673">
        <v>4124.7691574775954</v>
      </c>
      <c r="E30" s="673">
        <v>139949.49675143999</v>
      </c>
      <c r="F30" s="674">
        <v>39634.621811523648</v>
      </c>
      <c r="G30" s="675">
        <v>16078.602093389762</v>
      </c>
      <c r="H30" s="675">
        <v>58883.401827549962</v>
      </c>
      <c r="I30" s="675">
        <v>9668.579015083651</v>
      </c>
      <c r="J30" s="675">
        <v>29116.940265225574</v>
      </c>
      <c r="K30" s="672">
        <v>153382.14501277273</v>
      </c>
      <c r="L30" s="675">
        <v>40091.282031566298</v>
      </c>
      <c r="M30" s="675">
        <v>8209.9799862824257</v>
      </c>
      <c r="N30" s="672">
        <v>48301.262017849156</v>
      </c>
      <c r="O30" s="218" t="s">
        <v>322</v>
      </c>
      <c r="P30" s="674">
        <v>20398.375452053424</v>
      </c>
      <c r="Q30" s="675">
        <v>1224.3538184489753</v>
      </c>
      <c r="R30" s="675">
        <v>4050.7783456695506</v>
      </c>
      <c r="S30" s="675">
        <v>602.47185516536865</v>
      </c>
      <c r="T30" s="675">
        <v>980.01040421808216</v>
      </c>
      <c r="U30" s="672">
        <v>27255.98987555561</v>
      </c>
      <c r="V30" s="675">
        <v>4687.5201251830958</v>
      </c>
      <c r="W30" s="675">
        <v>9831.8180246474549</v>
      </c>
      <c r="X30" s="675">
        <v>6847.2207307657036</v>
      </c>
      <c r="Y30" s="672">
        <v>21366.558880596243</v>
      </c>
      <c r="Z30" s="672">
        <v>181635.943629666</v>
      </c>
      <c r="AA30" s="672">
        <v>4379693.6519655325</v>
      </c>
    </row>
    <row r="31" spans="1:27" s="192" customFormat="1" ht="12" x14ac:dyDescent="0.2">
      <c r="A31" s="218" t="s">
        <v>323</v>
      </c>
      <c r="B31" s="672">
        <v>2592459.9518081509</v>
      </c>
      <c r="C31" s="673">
        <v>1179203.9077347948</v>
      </c>
      <c r="D31" s="673">
        <v>4151.7207097999244</v>
      </c>
      <c r="E31" s="673">
        <v>160289.27126057885</v>
      </c>
      <c r="F31" s="674">
        <v>28354.705594248586</v>
      </c>
      <c r="G31" s="675">
        <v>8972.7281666064046</v>
      </c>
      <c r="H31" s="675">
        <v>37588.904819569761</v>
      </c>
      <c r="I31" s="675">
        <v>3825.4256362979677</v>
      </c>
      <c r="J31" s="675">
        <v>16245.66318864492</v>
      </c>
      <c r="K31" s="672">
        <v>94987.427405367533</v>
      </c>
      <c r="L31" s="675">
        <v>19212.673347719196</v>
      </c>
      <c r="M31" s="675">
        <v>7318.1807760784068</v>
      </c>
      <c r="N31" s="672">
        <v>26530.854123797621</v>
      </c>
      <c r="O31" s="218" t="s">
        <v>323</v>
      </c>
      <c r="P31" s="674">
        <v>13888.673009695372</v>
      </c>
      <c r="Q31" s="675">
        <v>1210.5909089970858</v>
      </c>
      <c r="R31" s="675">
        <v>4408.5192862563945</v>
      </c>
      <c r="S31" s="675">
        <v>589.95790819547983</v>
      </c>
      <c r="T31" s="675">
        <v>1323.9950285534642</v>
      </c>
      <c r="U31" s="672">
        <v>21421.736141697809</v>
      </c>
      <c r="V31" s="675">
        <v>2476.2436665123914</v>
      </c>
      <c r="W31" s="675">
        <v>8073.7373081771766</v>
      </c>
      <c r="X31" s="675">
        <v>5576.0121860161398</v>
      </c>
      <c r="Y31" s="672">
        <v>16125.993160705686</v>
      </c>
      <c r="Z31" s="672">
        <v>143851.55446520008</v>
      </c>
      <c r="AA31" s="672">
        <v>4239022.4168114671</v>
      </c>
    </row>
    <row r="32" spans="1:27" s="192" customFormat="1" ht="12" x14ac:dyDescent="0.2">
      <c r="A32" s="218" t="s">
        <v>324</v>
      </c>
      <c r="B32" s="672">
        <v>3207608.2555668573</v>
      </c>
      <c r="C32" s="673">
        <v>1921570.1405582877</v>
      </c>
      <c r="D32" s="673">
        <v>6783.8490181306979</v>
      </c>
      <c r="E32" s="673">
        <v>203236.94638154903</v>
      </c>
      <c r="F32" s="674">
        <v>34525.415448170002</v>
      </c>
      <c r="G32" s="675">
        <v>9648.2440703609027</v>
      </c>
      <c r="H32" s="675">
        <v>40949.189541496948</v>
      </c>
      <c r="I32" s="675">
        <v>9815.0812765346072</v>
      </c>
      <c r="J32" s="675">
        <v>22138.724153989449</v>
      </c>
      <c r="K32" s="672">
        <v>117076.65449055136</v>
      </c>
      <c r="L32" s="675">
        <v>24502.285943508658</v>
      </c>
      <c r="M32" s="675">
        <v>5480.6600237272305</v>
      </c>
      <c r="N32" s="672">
        <v>29982.945967236035</v>
      </c>
      <c r="O32" s="218" t="s">
        <v>324</v>
      </c>
      <c r="P32" s="674">
        <v>21776.015477246052</v>
      </c>
      <c r="Q32" s="675">
        <v>1952.1117483913501</v>
      </c>
      <c r="R32" s="675">
        <v>5057.930447555842</v>
      </c>
      <c r="S32" s="675">
        <v>1236.9372313854285</v>
      </c>
      <c r="T32" s="675">
        <v>830.33148473576136</v>
      </c>
      <c r="U32" s="672">
        <v>30853.326389314654</v>
      </c>
      <c r="V32" s="675">
        <v>11375.300785764992</v>
      </c>
      <c r="W32" s="675">
        <v>24519.116559529248</v>
      </c>
      <c r="X32" s="675">
        <v>10725.405900733114</v>
      </c>
      <c r="Y32" s="672">
        <v>46619.823246027576</v>
      </c>
      <c r="Z32" s="672">
        <v>214081.30044799967</v>
      </c>
      <c r="AA32" s="672">
        <v>5777813.2420687899</v>
      </c>
    </row>
    <row r="33" spans="1:27" s="192" customFormat="1" ht="12" x14ac:dyDescent="0.2">
      <c r="A33" s="822" t="s">
        <v>245</v>
      </c>
      <c r="B33" s="680">
        <v>32928470.043429099</v>
      </c>
      <c r="C33" s="681">
        <v>18517738.651305627</v>
      </c>
      <c r="D33" s="681">
        <v>61632.873372471433</v>
      </c>
      <c r="E33" s="681">
        <v>1487378.9346328899</v>
      </c>
      <c r="F33" s="682">
        <v>447293.47300708981</v>
      </c>
      <c r="G33" s="683">
        <v>157866.4630198589</v>
      </c>
      <c r="H33" s="683">
        <v>525084.7642057722</v>
      </c>
      <c r="I33" s="683">
        <v>115660.96174547664</v>
      </c>
      <c r="J33" s="683">
        <v>270691.71791949542</v>
      </c>
      <c r="K33" s="680">
        <v>1516597.3798980571</v>
      </c>
      <c r="L33" s="682">
        <v>371669.130118842</v>
      </c>
      <c r="M33" s="683">
        <v>81769.620959811553</v>
      </c>
      <c r="N33" s="680">
        <v>453438.75107867183</v>
      </c>
      <c r="O33" s="822" t="s">
        <v>245</v>
      </c>
      <c r="P33" s="682">
        <v>242446.8035611402</v>
      </c>
      <c r="Q33" s="683">
        <v>24098.448018018858</v>
      </c>
      <c r="R33" s="683">
        <v>58768.37833058973</v>
      </c>
      <c r="S33" s="683">
        <v>10797.317010893261</v>
      </c>
      <c r="T33" s="683">
        <v>13355.389729830849</v>
      </c>
      <c r="U33" s="680">
        <v>349466.3366505141</v>
      </c>
      <c r="V33" s="682">
        <v>76426.7341452275</v>
      </c>
      <c r="W33" s="683">
        <v>127142.17570561856</v>
      </c>
      <c r="X33" s="683">
        <v>87076.921453686184</v>
      </c>
      <c r="Y33" s="680">
        <v>290645.8313045213</v>
      </c>
      <c r="Z33" s="681">
        <v>2205326.0739779095</v>
      </c>
      <c r="AA33" s="681">
        <v>57810694.876156747</v>
      </c>
    </row>
    <row r="34" spans="1:27" s="29" customFormat="1" ht="14.25" customHeight="1" x14ac:dyDescent="0.2">
      <c r="A34" s="1315" t="s">
        <v>235</v>
      </c>
      <c r="B34" s="1311"/>
      <c r="C34" s="1312"/>
      <c r="D34" s="1312"/>
      <c r="E34" s="1312"/>
      <c r="F34" s="1313"/>
      <c r="G34" s="1314"/>
      <c r="H34" s="1314"/>
      <c r="I34" s="1314"/>
      <c r="J34" s="1314"/>
      <c r="K34" s="1311"/>
      <c r="L34" s="1313"/>
      <c r="M34" s="1314"/>
      <c r="N34" s="1311"/>
      <c r="O34" s="1310" t="s">
        <v>235</v>
      </c>
      <c r="P34" s="1314"/>
      <c r="Q34" s="1314"/>
      <c r="R34" s="1314"/>
      <c r="S34" s="1314"/>
      <c r="T34" s="1314"/>
      <c r="U34" s="1314"/>
      <c r="V34" s="1314"/>
      <c r="W34" s="1314"/>
      <c r="X34" s="1314"/>
      <c r="Y34" s="1311"/>
      <c r="Z34" s="1311"/>
      <c r="AA34" s="1311"/>
    </row>
    <row r="35" spans="1:27" s="192" customFormat="1" ht="12" x14ac:dyDescent="0.2">
      <c r="A35" s="218" t="s">
        <v>313</v>
      </c>
      <c r="B35" s="672">
        <v>57249.543859649115</v>
      </c>
      <c r="C35" s="673">
        <v>114633.7627118643</v>
      </c>
      <c r="D35" s="673">
        <v>659440.63450256619</v>
      </c>
      <c r="E35" s="673">
        <v>755724.87779978698</v>
      </c>
      <c r="F35" s="674">
        <v>4912</v>
      </c>
      <c r="G35" s="675">
        <v>4748.8499999999995</v>
      </c>
      <c r="H35" s="675">
        <v>4582.5</v>
      </c>
      <c r="I35" s="675">
        <v>604.28571428571445</v>
      </c>
      <c r="J35" s="675">
        <v>2670</v>
      </c>
      <c r="K35" s="672">
        <v>17517.635714285712</v>
      </c>
      <c r="L35" s="675">
        <v>204511.85337243383</v>
      </c>
      <c r="M35" s="675">
        <v>26254.390070921967</v>
      </c>
      <c r="N35" s="672">
        <v>230766.24344335598</v>
      </c>
      <c r="O35" s="218" t="s">
        <v>313</v>
      </c>
      <c r="P35" s="674">
        <v>93952.255384615215</v>
      </c>
      <c r="Q35" s="675">
        <v>1263.9999999999998</v>
      </c>
      <c r="R35" s="675">
        <v>202716.96980589538</v>
      </c>
      <c r="S35" s="675">
        <v>1330</v>
      </c>
      <c r="T35" s="675">
        <v>9039.878787878788</v>
      </c>
      <c r="U35" s="672">
        <v>308303.1039783911</v>
      </c>
      <c r="V35" s="675">
        <v>172.5</v>
      </c>
      <c r="W35" s="675">
        <v>365</v>
      </c>
      <c r="X35" s="675">
        <v>773.57142857142856</v>
      </c>
      <c r="Y35" s="672">
        <v>1311.0714285714284</v>
      </c>
      <c r="Z35" s="672">
        <v>82124.759036144562</v>
      </c>
      <c r="AA35" s="672">
        <v>2227071.6324747512</v>
      </c>
    </row>
    <row r="36" spans="1:27" s="192" customFormat="1" ht="12" x14ac:dyDescent="0.2">
      <c r="A36" s="218" t="s">
        <v>314</v>
      </c>
      <c r="B36" s="672">
        <v>34321.518072289167</v>
      </c>
      <c r="C36" s="673">
        <v>52414.329896907206</v>
      </c>
      <c r="D36" s="673">
        <v>645393.37522231054</v>
      </c>
      <c r="E36" s="673">
        <v>630625.62511277315</v>
      </c>
      <c r="F36" s="674">
        <v>5459.0000000000009</v>
      </c>
      <c r="G36" s="675">
        <v>4908.25</v>
      </c>
      <c r="H36" s="675">
        <v>6136.3157894736851</v>
      </c>
      <c r="I36" s="675">
        <v>553.92857142857167</v>
      </c>
      <c r="J36" s="675">
        <v>1716</v>
      </c>
      <c r="K36" s="672">
        <v>18773.49436090227</v>
      </c>
      <c r="L36" s="675">
        <v>150811.43540051716</v>
      </c>
      <c r="M36" s="675">
        <v>13474.466666666653</v>
      </c>
      <c r="N36" s="672">
        <v>164285.90206718375</v>
      </c>
      <c r="O36" s="218" t="s">
        <v>314</v>
      </c>
      <c r="P36" s="674">
        <v>109921.81379310368</v>
      </c>
      <c r="Q36" s="675">
        <v>1862</v>
      </c>
      <c r="R36" s="675">
        <v>166003.28134026713</v>
      </c>
      <c r="S36" s="675">
        <v>1533</v>
      </c>
      <c r="T36" s="675">
        <v>14363.999999999998</v>
      </c>
      <c r="U36" s="672">
        <v>293684.09513337014</v>
      </c>
      <c r="V36" s="675">
        <v>232.5</v>
      </c>
      <c r="W36" s="675">
        <v>640</v>
      </c>
      <c r="X36" s="675">
        <v>195.42857142857139</v>
      </c>
      <c r="Y36" s="672">
        <v>1067.9285714285713</v>
      </c>
      <c r="Z36" s="672">
        <v>65880.749999999985</v>
      </c>
      <c r="AA36" s="672">
        <v>1906447.0184371434</v>
      </c>
    </row>
    <row r="37" spans="1:27" s="192" customFormat="1" ht="12" x14ac:dyDescent="0.2">
      <c r="A37" s="218" t="s">
        <v>315</v>
      </c>
      <c r="B37" s="672">
        <v>45041.65217391304</v>
      </c>
      <c r="C37" s="673">
        <v>75367.500000000015</v>
      </c>
      <c r="D37" s="673">
        <v>720959.78716528579</v>
      </c>
      <c r="E37" s="673">
        <v>694903.95390906488</v>
      </c>
      <c r="F37" s="674">
        <v>4674</v>
      </c>
      <c r="G37" s="675">
        <v>4930.666666666667</v>
      </c>
      <c r="H37" s="675">
        <v>8525</v>
      </c>
      <c r="I37" s="675">
        <v>629.46428571428555</v>
      </c>
      <c r="J37" s="675">
        <v>2662.7142857142853</v>
      </c>
      <c r="K37" s="672">
        <v>21421.845238095215</v>
      </c>
      <c r="L37" s="675">
        <v>194898.28680688332</v>
      </c>
      <c r="M37" s="675">
        <v>25959.916666666642</v>
      </c>
      <c r="N37" s="672">
        <v>220858.20347355038</v>
      </c>
      <c r="O37" s="218" t="s">
        <v>315</v>
      </c>
      <c r="P37" s="674">
        <v>51151.712977099138</v>
      </c>
      <c r="Q37" s="675">
        <v>931.33333333333348</v>
      </c>
      <c r="R37" s="675">
        <v>100012.75884665755</v>
      </c>
      <c r="S37" s="675">
        <v>1963.3333333333335</v>
      </c>
      <c r="T37" s="675">
        <v>8928</v>
      </c>
      <c r="U37" s="672">
        <v>162987.13849042455</v>
      </c>
      <c r="V37" s="675">
        <v>105</v>
      </c>
      <c r="W37" s="675">
        <v>335.29411764705884</v>
      </c>
      <c r="X37" s="675">
        <v>276.85714285714283</v>
      </c>
      <c r="Y37" s="672">
        <v>717.1512605042019</v>
      </c>
      <c r="Z37" s="672">
        <v>73546.148148148175</v>
      </c>
      <c r="AA37" s="672">
        <v>2015803.3798589371</v>
      </c>
    </row>
    <row r="38" spans="1:27" s="192" customFormat="1" ht="12" x14ac:dyDescent="0.2">
      <c r="A38" s="218" t="s">
        <v>316</v>
      </c>
      <c r="B38" s="672">
        <v>47812.499999999993</v>
      </c>
      <c r="C38" s="673">
        <v>33277.5</v>
      </c>
      <c r="D38" s="673">
        <v>603497.25214164145</v>
      </c>
      <c r="E38" s="673">
        <v>421022.83278203366</v>
      </c>
      <c r="F38" s="674">
        <v>25801.142857142859</v>
      </c>
      <c r="G38" s="675">
        <v>10140</v>
      </c>
      <c r="H38" s="675">
        <v>13526.263157894737</v>
      </c>
      <c r="I38" s="675">
        <v>778.85714285714289</v>
      </c>
      <c r="J38" s="675">
        <v>2818.2857142857147</v>
      </c>
      <c r="K38" s="672">
        <v>53064.548872180465</v>
      </c>
      <c r="L38" s="675">
        <v>247478.32658569486</v>
      </c>
      <c r="M38" s="675">
        <v>44374.193548387084</v>
      </c>
      <c r="N38" s="672">
        <v>291852.52013408171</v>
      </c>
      <c r="O38" s="218" t="s">
        <v>316</v>
      </c>
      <c r="P38" s="674">
        <v>66365.642317380567</v>
      </c>
      <c r="Q38" s="675">
        <v>622.5</v>
      </c>
      <c r="R38" s="675">
        <v>114895.48201438857</v>
      </c>
      <c r="S38" s="675">
        <v>1625</v>
      </c>
      <c r="T38" s="675">
        <v>8057.4999999999991</v>
      </c>
      <c r="U38" s="672">
        <v>191566.12433176916</v>
      </c>
      <c r="V38" s="675">
        <v>360</v>
      </c>
      <c r="W38" s="675">
        <v>237</v>
      </c>
      <c r="X38" s="675">
        <v>667.71428571428555</v>
      </c>
      <c r="Y38" s="672">
        <v>1264.7142857142856</v>
      </c>
      <c r="Z38" s="672">
        <v>79693.658536585383</v>
      </c>
      <c r="AA38" s="672">
        <v>1723051.6510840142</v>
      </c>
    </row>
    <row r="39" spans="1:27" s="192" customFormat="1" ht="12" x14ac:dyDescent="0.2">
      <c r="A39" s="218" t="s">
        <v>317</v>
      </c>
      <c r="B39" s="672">
        <v>24093.532258064504</v>
      </c>
      <c r="C39" s="673">
        <v>42142.606060606056</v>
      </c>
      <c r="D39" s="673">
        <v>645408.98372089595</v>
      </c>
      <c r="E39" s="673">
        <v>148596.84868958246</v>
      </c>
      <c r="F39" s="674">
        <v>15876</v>
      </c>
      <c r="G39" s="675">
        <v>6688.4999999999991</v>
      </c>
      <c r="H39" s="675">
        <v>5362.2857142857138</v>
      </c>
      <c r="I39" s="675">
        <v>738</v>
      </c>
      <c r="J39" s="675">
        <v>2701.9999999999995</v>
      </c>
      <c r="K39" s="672">
        <v>31366.785714285717</v>
      </c>
      <c r="L39" s="675">
        <v>242156.93548386989</v>
      </c>
      <c r="M39" s="675">
        <v>41538.272401433751</v>
      </c>
      <c r="N39" s="672">
        <v>283695.20788530423</v>
      </c>
      <c r="O39" s="218" t="s">
        <v>317</v>
      </c>
      <c r="P39" s="674">
        <v>71434.992223950307</v>
      </c>
      <c r="Q39" s="675">
        <v>959.0625</v>
      </c>
      <c r="R39" s="675">
        <v>113763.88363636412</v>
      </c>
      <c r="S39" s="675">
        <v>1755</v>
      </c>
      <c r="T39" s="675">
        <v>9390.8571428571431</v>
      </c>
      <c r="U39" s="672">
        <v>197303.79550317265</v>
      </c>
      <c r="V39" s="675">
        <v>160</v>
      </c>
      <c r="W39" s="675">
        <v>282</v>
      </c>
      <c r="X39" s="675">
        <v>94</v>
      </c>
      <c r="Y39" s="672">
        <v>536</v>
      </c>
      <c r="Z39" s="672">
        <v>69753.753424657581</v>
      </c>
      <c r="AA39" s="672">
        <v>1442897.5132565706</v>
      </c>
    </row>
    <row r="40" spans="1:27" s="192" customFormat="1" ht="12" x14ac:dyDescent="0.2">
      <c r="A40" s="218" t="s">
        <v>318</v>
      </c>
      <c r="B40" s="672">
        <v>94157.241379310333</v>
      </c>
      <c r="C40" s="673">
        <v>104460.70212765961</v>
      </c>
      <c r="D40" s="673">
        <v>670312.04315575061</v>
      </c>
      <c r="E40" s="673">
        <v>135666.58684377305</v>
      </c>
      <c r="F40" s="674">
        <v>9488.678571428567</v>
      </c>
      <c r="G40" s="675">
        <v>8515.3846153846152</v>
      </c>
      <c r="H40" s="675">
        <v>7144.78947368421</v>
      </c>
      <c r="I40" s="675">
        <v>872</v>
      </c>
      <c r="J40" s="675">
        <v>1470</v>
      </c>
      <c r="K40" s="672">
        <v>27490.852660497385</v>
      </c>
      <c r="L40" s="675">
        <v>236623.00538213094</v>
      </c>
      <c r="M40" s="675">
        <v>62860.646706586769</v>
      </c>
      <c r="N40" s="672">
        <v>299483.65208871878</v>
      </c>
      <c r="O40" s="218" t="s">
        <v>318</v>
      </c>
      <c r="P40" s="674">
        <v>70740.726708074493</v>
      </c>
      <c r="Q40" s="675">
        <v>1872</v>
      </c>
      <c r="R40" s="675">
        <v>117867.48233215454</v>
      </c>
      <c r="S40" s="675">
        <v>1775.5</v>
      </c>
      <c r="T40" s="675">
        <v>13719.047619047618</v>
      </c>
      <c r="U40" s="672">
        <v>205974.75665927716</v>
      </c>
      <c r="V40" s="675">
        <v>165</v>
      </c>
      <c r="W40" s="675">
        <v>245</v>
      </c>
      <c r="X40" s="675">
        <v>317.57142857142856</v>
      </c>
      <c r="Y40" s="672">
        <v>727.57142857142867</v>
      </c>
      <c r="Z40" s="672">
        <v>68892.886597938137</v>
      </c>
      <c r="AA40" s="672">
        <v>1607166.2929415102</v>
      </c>
    </row>
    <row r="41" spans="1:27" s="192" customFormat="1" ht="12" x14ac:dyDescent="0.2">
      <c r="A41" s="218" t="s">
        <v>319</v>
      </c>
      <c r="B41" s="672">
        <v>83897.526315789481</v>
      </c>
      <c r="C41" s="673">
        <v>101626.83823529411</v>
      </c>
      <c r="D41" s="673">
        <v>756398.99286534591</v>
      </c>
      <c r="E41" s="673">
        <v>180789.10984211956</v>
      </c>
      <c r="F41" s="674">
        <v>13496.156249999998</v>
      </c>
      <c r="G41" s="675">
        <v>11459.5</v>
      </c>
      <c r="H41" s="675">
        <v>8715.1499999999978</v>
      </c>
      <c r="I41" s="675">
        <v>1586.2500000000002</v>
      </c>
      <c r="J41" s="675">
        <v>4102</v>
      </c>
      <c r="K41" s="672">
        <v>39359.056250000001</v>
      </c>
      <c r="L41" s="675">
        <v>217179.59124087589</v>
      </c>
      <c r="M41" s="675">
        <v>76430.367952522152</v>
      </c>
      <c r="N41" s="672">
        <v>293609.95919339906</v>
      </c>
      <c r="O41" s="218" t="s">
        <v>319</v>
      </c>
      <c r="P41" s="674">
        <v>88481.125277162137</v>
      </c>
      <c r="Q41" s="675">
        <v>2657.8809523809518</v>
      </c>
      <c r="R41" s="675">
        <v>156575.92037037111</v>
      </c>
      <c r="S41" s="675">
        <v>1851.5000000000002</v>
      </c>
      <c r="T41" s="675">
        <v>12479.133333333335</v>
      </c>
      <c r="U41" s="672">
        <v>262045.55993324821</v>
      </c>
      <c r="V41" s="675">
        <v>82.5</v>
      </c>
      <c r="W41" s="675">
        <v>264.70588235294122</v>
      </c>
      <c r="X41" s="675">
        <v>820</v>
      </c>
      <c r="Y41" s="672">
        <v>1167.2058823529412</v>
      </c>
      <c r="Z41" s="672">
        <v>76121.410256410265</v>
      </c>
      <c r="AA41" s="672">
        <v>1795015.6587739782</v>
      </c>
    </row>
    <row r="42" spans="1:27" s="192" customFormat="1" ht="12" x14ac:dyDescent="0.2">
      <c r="A42" s="218" t="s">
        <v>320</v>
      </c>
      <c r="B42" s="672">
        <v>43066.894736842107</v>
      </c>
      <c r="C42" s="673">
        <v>88449.032608695677</v>
      </c>
      <c r="D42" s="673">
        <v>965712.42897958297</v>
      </c>
      <c r="E42" s="673">
        <v>174481.44510973591</v>
      </c>
      <c r="F42" s="674">
        <v>13458.108108108107</v>
      </c>
      <c r="G42" s="675">
        <v>11398.297297297298</v>
      </c>
      <c r="H42" s="675">
        <v>8311.7647058823532</v>
      </c>
      <c r="I42" s="675">
        <v>2919</v>
      </c>
      <c r="J42" s="675">
        <v>2324.4</v>
      </c>
      <c r="K42" s="672">
        <v>38411.570111287743</v>
      </c>
      <c r="L42" s="675">
        <v>193803.1056563509</v>
      </c>
      <c r="M42" s="675">
        <v>62347.642105263199</v>
      </c>
      <c r="N42" s="672">
        <v>256150.74776161267</v>
      </c>
      <c r="O42" s="218" t="s">
        <v>320</v>
      </c>
      <c r="P42" s="674">
        <v>79763.306729264674</v>
      </c>
      <c r="Q42" s="675">
        <v>2371.3870967741937</v>
      </c>
      <c r="R42" s="675">
        <v>177996.9576354679</v>
      </c>
      <c r="S42" s="675">
        <v>1934.9999999999998</v>
      </c>
      <c r="T42" s="675">
        <v>11095.965517241379</v>
      </c>
      <c r="U42" s="672">
        <v>273162.61697874451</v>
      </c>
      <c r="V42" s="675">
        <v>52.5</v>
      </c>
      <c r="W42" s="675">
        <v>194.11764705882354</v>
      </c>
      <c r="X42" s="675">
        <v>887.25</v>
      </c>
      <c r="Y42" s="672">
        <v>1133.8676470588232</v>
      </c>
      <c r="Z42" s="672">
        <v>107428.13605442173</v>
      </c>
      <c r="AA42" s="672">
        <v>1947996.7399879796</v>
      </c>
    </row>
    <row r="43" spans="1:27" s="192" customFormat="1" ht="12" x14ac:dyDescent="0.2">
      <c r="A43" s="218" t="s">
        <v>321</v>
      </c>
      <c r="B43" s="672">
        <v>35223.499999999993</v>
      </c>
      <c r="C43" s="673">
        <v>23572.028571428567</v>
      </c>
      <c r="D43" s="673">
        <v>779894.66273123899</v>
      </c>
      <c r="E43" s="673">
        <v>132337.00598169933</v>
      </c>
      <c r="F43" s="674">
        <v>10364.51612903225</v>
      </c>
      <c r="G43" s="675">
        <v>6892.083333333333</v>
      </c>
      <c r="H43" s="675">
        <v>4049.9999999999995</v>
      </c>
      <c r="I43" s="675">
        <v>1280</v>
      </c>
      <c r="J43" s="675">
        <v>2541</v>
      </c>
      <c r="K43" s="672">
        <v>25127.599462365575</v>
      </c>
      <c r="L43" s="675">
        <v>300651.22513089143</v>
      </c>
      <c r="M43" s="675">
        <v>81065.390542906986</v>
      </c>
      <c r="N43" s="672">
        <v>381716.61567379808</v>
      </c>
      <c r="O43" s="218" t="s">
        <v>321</v>
      </c>
      <c r="P43" s="674">
        <v>64638.730158729995</v>
      </c>
      <c r="Q43" s="675">
        <v>744.16666666666663</v>
      </c>
      <c r="R43" s="675">
        <v>144303.58852867805</v>
      </c>
      <c r="S43" s="675">
        <v>2100</v>
      </c>
      <c r="T43" s="675">
        <v>13803.690476190479</v>
      </c>
      <c r="U43" s="672">
        <v>225590.17583026632</v>
      </c>
      <c r="V43" s="675">
        <v>75</v>
      </c>
      <c r="W43" s="675">
        <v>264.70588235294122</v>
      </c>
      <c r="X43" s="675">
        <v>52</v>
      </c>
      <c r="Y43" s="672">
        <v>391.7058823529411</v>
      </c>
      <c r="Z43" s="672">
        <v>72660.838709677468</v>
      </c>
      <c r="AA43" s="672">
        <v>1676514.132842781</v>
      </c>
    </row>
    <row r="44" spans="1:27" s="192" customFormat="1" ht="12" x14ac:dyDescent="0.2">
      <c r="A44" s="218" t="s">
        <v>322</v>
      </c>
      <c r="B44" s="672">
        <v>37782.096153846156</v>
      </c>
      <c r="C44" s="673">
        <v>28232.263157894737</v>
      </c>
      <c r="D44" s="673">
        <v>741108.16785089846</v>
      </c>
      <c r="E44" s="673">
        <v>189646.60153358575</v>
      </c>
      <c r="F44" s="674">
        <v>10093.411764705883</v>
      </c>
      <c r="G44" s="675">
        <v>8747.1428571428569</v>
      </c>
      <c r="H44" s="675">
        <v>7464.545454545455</v>
      </c>
      <c r="I44" s="675">
        <v>1220</v>
      </c>
      <c r="J44" s="675">
        <v>2394</v>
      </c>
      <c r="K44" s="672">
        <v>29919.100076394196</v>
      </c>
      <c r="L44" s="675">
        <v>241156.72131147573</v>
      </c>
      <c r="M44" s="675">
        <v>52468.75247524758</v>
      </c>
      <c r="N44" s="672">
        <v>293625.47378672293</v>
      </c>
      <c r="O44" s="218" t="s">
        <v>322</v>
      </c>
      <c r="P44" s="674">
        <v>68945.896183205841</v>
      </c>
      <c r="Q44" s="675">
        <v>1267</v>
      </c>
      <c r="R44" s="675">
        <v>176914.05940594149</v>
      </c>
      <c r="S44" s="675">
        <v>1146.333333333333</v>
      </c>
      <c r="T44" s="675">
        <v>10371.428571428571</v>
      </c>
      <c r="U44" s="672">
        <v>258644.71749390825</v>
      </c>
      <c r="V44" s="675">
        <v>76</v>
      </c>
      <c r="W44" s="675">
        <v>266.66666666666663</v>
      </c>
      <c r="X44" s="675">
        <v>390.85714285714278</v>
      </c>
      <c r="Y44" s="672">
        <v>733.52380952380952</v>
      </c>
      <c r="Z44" s="672">
        <v>98072.950495049459</v>
      </c>
      <c r="AA44" s="672">
        <v>1677764.8943577993</v>
      </c>
    </row>
    <row r="45" spans="1:27" s="192" customFormat="1" ht="12" x14ac:dyDescent="0.2">
      <c r="A45" s="218" t="s">
        <v>323</v>
      </c>
      <c r="B45" s="672">
        <v>69485.661538461543</v>
      </c>
      <c r="C45" s="673">
        <v>55525.800000000017</v>
      </c>
      <c r="D45" s="673">
        <v>723306.63034465187</v>
      </c>
      <c r="E45" s="673">
        <v>377822.9479767548</v>
      </c>
      <c r="F45" s="674">
        <v>4782.4615384615381</v>
      </c>
      <c r="G45" s="675">
        <v>2334</v>
      </c>
      <c r="H45" s="675">
        <v>5181.3333333333339</v>
      </c>
      <c r="I45" s="675">
        <v>738.57142857142867</v>
      </c>
      <c r="J45" s="675">
        <v>1171.1999999999998</v>
      </c>
      <c r="K45" s="672">
        <v>14207.566300366298</v>
      </c>
      <c r="L45" s="675">
        <v>214448.50292397631</v>
      </c>
      <c r="M45" s="675">
        <v>40944.444444444358</v>
      </c>
      <c r="N45" s="672">
        <v>255392.94736842235</v>
      </c>
      <c r="O45" s="218" t="s">
        <v>323</v>
      </c>
      <c r="P45" s="674">
        <v>28403.898959881204</v>
      </c>
      <c r="Q45" s="675">
        <v>364</v>
      </c>
      <c r="R45" s="675">
        <v>153935.94708276787</v>
      </c>
      <c r="S45" s="675">
        <v>1590</v>
      </c>
      <c r="T45" s="675">
        <v>8205.2999999999993</v>
      </c>
      <c r="U45" s="672">
        <v>192499.14604264899</v>
      </c>
      <c r="V45" s="675">
        <v>182</v>
      </c>
      <c r="W45" s="675">
        <v>358.82352941176475</v>
      </c>
      <c r="X45" s="675">
        <v>317.57142857142856</v>
      </c>
      <c r="Y45" s="672">
        <v>858.39495798319342</v>
      </c>
      <c r="Z45" s="672">
        <v>66574.064516129074</v>
      </c>
      <c r="AA45" s="672">
        <v>1755673.1590453626</v>
      </c>
    </row>
    <row r="46" spans="1:27" s="192" customFormat="1" ht="12" x14ac:dyDescent="0.2">
      <c r="A46" s="218" t="s">
        <v>324</v>
      </c>
      <c r="B46" s="672">
        <v>51488.907975460148</v>
      </c>
      <c r="C46" s="673">
        <v>46078.572580645174</v>
      </c>
      <c r="D46" s="673">
        <v>749169.19031459989</v>
      </c>
      <c r="E46" s="673">
        <v>597192.40913393069</v>
      </c>
      <c r="F46" s="674">
        <v>8405.6</v>
      </c>
      <c r="G46" s="675">
        <v>7911.4285714285706</v>
      </c>
      <c r="H46" s="675">
        <v>9478.4615384615372</v>
      </c>
      <c r="I46" s="675">
        <v>910</v>
      </c>
      <c r="J46" s="675">
        <v>924</v>
      </c>
      <c r="K46" s="672">
        <v>27629.490109890106</v>
      </c>
      <c r="L46" s="675">
        <v>263655.21990585071</v>
      </c>
      <c r="M46" s="675">
        <v>48010.39215686269</v>
      </c>
      <c r="N46" s="672">
        <v>311665.61206271371</v>
      </c>
      <c r="O46" s="218" t="s">
        <v>324</v>
      </c>
      <c r="P46" s="674">
        <v>46212.234859675031</v>
      </c>
      <c r="Q46" s="675">
        <v>1638.9999999999998</v>
      </c>
      <c r="R46" s="675">
        <v>166005.83090379133</v>
      </c>
      <c r="S46" s="675">
        <v>5065.666666666667</v>
      </c>
      <c r="T46" s="675">
        <v>11084.615384615381</v>
      </c>
      <c r="U46" s="672">
        <v>230007.34781474835</v>
      </c>
      <c r="V46" s="675">
        <v>63</v>
      </c>
      <c r="W46" s="675">
        <v>970</v>
      </c>
      <c r="X46" s="675">
        <v>1050.4285714285713</v>
      </c>
      <c r="Y46" s="672">
        <v>2083.4285714285711</v>
      </c>
      <c r="Z46" s="672">
        <v>67723.56</v>
      </c>
      <c r="AA46" s="672">
        <v>2083038.518563502</v>
      </c>
    </row>
    <row r="47" spans="1:27" s="192" customFormat="1" ht="12" x14ac:dyDescent="0.2">
      <c r="A47" s="822" t="s">
        <v>245</v>
      </c>
      <c r="B47" s="680">
        <v>623620.57446362486</v>
      </c>
      <c r="C47" s="681">
        <v>765780.93595099624</v>
      </c>
      <c r="D47" s="681">
        <v>8660602.1489958987</v>
      </c>
      <c r="E47" s="681">
        <v>4438810.2447150461</v>
      </c>
      <c r="F47" s="682">
        <v>126811.07521887936</v>
      </c>
      <c r="G47" s="683">
        <v>88674.103341253358</v>
      </c>
      <c r="H47" s="683">
        <v>88478.409167561025</v>
      </c>
      <c r="I47" s="683">
        <v>12830.357142857141</v>
      </c>
      <c r="J47" s="683">
        <v>27495.600000000006</v>
      </c>
      <c r="K47" s="680">
        <v>344289.54487055069</v>
      </c>
      <c r="L47" s="682">
        <v>2707374.2092009</v>
      </c>
      <c r="M47" s="683">
        <v>575728.87573790771</v>
      </c>
      <c r="N47" s="680">
        <v>3283103.084938861</v>
      </c>
      <c r="O47" s="822" t="s">
        <v>245</v>
      </c>
      <c r="P47" s="682">
        <v>840012.33557215182</v>
      </c>
      <c r="Q47" s="683">
        <v>16554.330549155136</v>
      </c>
      <c r="R47" s="683">
        <v>1790992.1619026605</v>
      </c>
      <c r="S47" s="683">
        <v>23670.333333333347</v>
      </c>
      <c r="T47" s="683">
        <v>130539.41683259254</v>
      </c>
      <c r="U47" s="680">
        <v>2801768.5781897977</v>
      </c>
      <c r="V47" s="682">
        <v>1726</v>
      </c>
      <c r="W47" s="683">
        <v>4423.313725490194</v>
      </c>
      <c r="X47" s="683">
        <v>5843.2500000000027</v>
      </c>
      <c r="Y47" s="680">
        <v>11992.563725490198</v>
      </c>
      <c r="Z47" s="681">
        <v>928472.91577516054</v>
      </c>
      <c r="AA47" s="681">
        <v>21858440.591629233</v>
      </c>
    </row>
    <row r="48" spans="1:27" s="192" customFormat="1" ht="13.5" customHeight="1" x14ac:dyDescent="0.2">
      <c r="A48" s="615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</row>
    <row r="49" spans="1:27" s="192" customFormat="1" ht="12" x14ac:dyDescent="0.2">
      <c r="A49" s="54" t="s">
        <v>640</v>
      </c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 t="s">
        <v>640</v>
      </c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</row>
    <row r="50" spans="1:27" s="192" customFormat="1" ht="12" x14ac:dyDescent="0.2">
      <c r="A50" s="54" t="s">
        <v>641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 t="s">
        <v>641</v>
      </c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</row>
  </sheetData>
  <sheetProtection formatCells="0" formatColumns="0" formatRows="0" insertColumns="0" insertRows="0" insertHyperlinks="0" deleteColumns="0" deleteRows="0" sort="0" autoFilter="0" pivotTables="0"/>
  <mergeCells count="30">
    <mergeCell ref="L5:L6"/>
    <mergeCell ref="A1:N1"/>
    <mergeCell ref="N5:N6"/>
    <mergeCell ref="I5:I6"/>
    <mergeCell ref="A5:A6"/>
    <mergeCell ref="B5:B6"/>
    <mergeCell ref="C5:C6"/>
    <mergeCell ref="A2:N2"/>
    <mergeCell ref="F5:F6"/>
    <mergeCell ref="H5:H6"/>
    <mergeCell ref="M5:M6"/>
    <mergeCell ref="D5:D6"/>
    <mergeCell ref="J5:J6"/>
    <mergeCell ref="E5:E6"/>
    <mergeCell ref="O5:O6"/>
    <mergeCell ref="O2:AA2"/>
    <mergeCell ref="AA5:AA6"/>
    <mergeCell ref="G5:G6"/>
    <mergeCell ref="Z5:Z6"/>
    <mergeCell ref="Y5:Y6"/>
    <mergeCell ref="U5:U6"/>
    <mergeCell ref="P5:P6"/>
    <mergeCell ref="V5:V6"/>
    <mergeCell ref="W5:W6"/>
    <mergeCell ref="K5:K6"/>
    <mergeCell ref="X5:X6"/>
    <mergeCell ref="T5:T6"/>
    <mergeCell ref="Q5:Q6"/>
    <mergeCell ref="R5:R6"/>
    <mergeCell ref="S5:S6"/>
  </mergeCells>
  <phoneticPr fontId="37" type="noConversion"/>
  <printOptions horizontalCentered="1"/>
  <pageMargins left="0.25" right="0.25" top="0.25" bottom="0.5" header="0.3" footer="0.3"/>
  <pageSetup scale="90" fitToWidth="2" orientation="landscape" r:id="rId1"/>
  <headerFooter alignWithMargins="0">
    <oddFooter>&amp;L&amp;"Garamond,Italic"&amp;12Hawai‘i Tourism Authority&amp;R&amp;"Garamond,Italic"&amp;12 2016 Annual Visitor Research Report</oddFooter>
  </headerFooter>
  <colBreaks count="1" manualBreakCount="1">
    <brk id="14" max="104857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E38"/>
  <sheetViews>
    <sheetView showGridLines="0" zoomScaleNormal="100" workbookViewId="0">
      <selection sqref="A1:D1"/>
    </sheetView>
  </sheetViews>
  <sheetFormatPr defaultColWidth="9.140625" defaultRowHeight="12.75" x14ac:dyDescent="0.2"/>
  <cols>
    <col min="1" max="1" width="27.7109375" style="334" customWidth="1"/>
    <col min="2" max="4" width="12.7109375" style="334" customWidth="1"/>
    <col min="5" max="16384" width="9.140625" style="375"/>
  </cols>
  <sheetData>
    <row r="1" spans="1:5" ht="30" customHeight="1" x14ac:dyDescent="0.25">
      <c r="A1" s="1439" t="str">
        <f>CONCATENATE('List of Tables'!A96,":  ",'List of Tables'!C96)</f>
        <v>TABLE 81:  Korea Air Visitor Personal Daily Spending 2016 vs. 2015</v>
      </c>
      <c r="B1" s="1439"/>
      <c r="C1" s="1439"/>
      <c r="D1" s="1439"/>
      <c r="E1" s="641"/>
    </row>
    <row r="2" spans="1:5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316.42195734095685</v>
      </c>
      <c r="C5" s="956">
        <v>293.92429605562751</v>
      </c>
      <c r="D5" s="771">
        <v>7.6542366817717866E-2</v>
      </c>
    </row>
    <row r="6" spans="1:5" s="415" customFormat="1" ht="12" x14ac:dyDescent="0.2">
      <c r="A6" s="424" t="s">
        <v>591</v>
      </c>
      <c r="B6" s="957">
        <v>74.549934155937905</v>
      </c>
      <c r="C6" s="958">
        <v>66.518673041771706</v>
      </c>
      <c r="D6" s="772">
        <v>0.12073694117624401</v>
      </c>
    </row>
    <row r="7" spans="1:5" s="415" customFormat="1" ht="12" x14ac:dyDescent="0.2">
      <c r="A7" s="425" t="s">
        <v>593</v>
      </c>
      <c r="B7" s="959">
        <v>62.242429695405264</v>
      </c>
      <c r="C7" s="959">
        <v>52.947212166252505</v>
      </c>
      <c r="D7" s="773">
        <v>0.17555631635460012</v>
      </c>
    </row>
    <row r="8" spans="1:5" s="415" customFormat="1" ht="12" x14ac:dyDescent="0.2">
      <c r="A8" s="425" t="s">
        <v>594</v>
      </c>
      <c r="B8" s="959">
        <v>4.7562536278278227</v>
      </c>
      <c r="C8" s="959">
        <v>5.7822015784443463</v>
      </c>
      <c r="D8" s="773">
        <v>-0.17743206228596176</v>
      </c>
    </row>
    <row r="9" spans="1:5" s="415" customFormat="1" ht="12" x14ac:dyDescent="0.2">
      <c r="A9" s="425" t="s">
        <v>595</v>
      </c>
      <c r="B9" s="959">
        <v>7.5512508327048122</v>
      </c>
      <c r="C9" s="959">
        <v>7.7892592970748522</v>
      </c>
      <c r="D9" s="773">
        <v>-3.0555981678440314E-2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28.057887115701135</v>
      </c>
      <c r="C11" s="958">
        <v>26.28133421084129</v>
      </c>
      <c r="D11" s="772">
        <v>6.7597515811316677E-2</v>
      </c>
    </row>
    <row r="12" spans="1:5" s="415" customFormat="1" ht="12" x14ac:dyDescent="0.2">
      <c r="A12" s="425" t="s">
        <v>884</v>
      </c>
      <c r="B12" s="959">
        <v>13.956155345330163</v>
      </c>
      <c r="C12" s="959">
        <v>13.138265185768901</v>
      </c>
      <c r="D12" s="773">
        <v>6.2252523297153806E-2</v>
      </c>
    </row>
    <row r="13" spans="1:5" s="415" customFormat="1" ht="12" x14ac:dyDescent="0.2">
      <c r="A13" s="425" t="s">
        <v>885</v>
      </c>
      <c r="B13" s="959">
        <v>10.001474414714528</v>
      </c>
      <c r="C13" s="959">
        <v>9.4119307501407938</v>
      </c>
      <c r="D13" s="773">
        <v>6.263790929028179E-2</v>
      </c>
    </row>
    <row r="14" spans="1:5" s="415" customFormat="1" ht="12" x14ac:dyDescent="0.2">
      <c r="A14" s="425" t="s">
        <v>886</v>
      </c>
      <c r="B14" s="959">
        <v>4.1002573556564395</v>
      </c>
      <c r="C14" s="959">
        <v>3.7311382749315971</v>
      </c>
      <c r="D14" s="773">
        <v>9.8929349042045089E-2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28.158563867237948</v>
      </c>
      <c r="C16" s="958">
        <v>25.664472241975574</v>
      </c>
      <c r="D16" s="772">
        <v>9.7180709649784092E-2</v>
      </c>
    </row>
    <row r="17" spans="1:4" s="415" customFormat="1" ht="12" x14ac:dyDescent="0.2">
      <c r="A17" s="425" t="s">
        <v>596</v>
      </c>
      <c r="B17" s="959">
        <v>6.2452900946732388</v>
      </c>
      <c r="C17" s="959">
        <v>7.1060609250551954</v>
      </c>
      <c r="D17" s="773">
        <v>-0.12113192378452209</v>
      </c>
    </row>
    <row r="18" spans="1:4" s="415" customFormat="1" ht="12" x14ac:dyDescent="0.2">
      <c r="A18" s="425" t="s">
        <v>597</v>
      </c>
      <c r="B18" s="959">
        <v>2.3530171683590981</v>
      </c>
      <c r="C18" s="959">
        <v>2.5205187534698568</v>
      </c>
      <c r="D18" s="773">
        <v>-6.645520287447515E-2</v>
      </c>
    </row>
    <row r="19" spans="1:4" s="415" customFormat="1" ht="12" x14ac:dyDescent="0.2">
      <c r="A19" s="425" t="s">
        <v>604</v>
      </c>
      <c r="B19" s="959">
        <v>18.421458733221378</v>
      </c>
      <c r="C19" s="959">
        <v>14.963216296778864</v>
      </c>
      <c r="D19" s="773">
        <v>0.23111624986581059</v>
      </c>
    </row>
    <row r="20" spans="1:4" s="415" customFormat="1" ht="12" x14ac:dyDescent="0.2">
      <c r="A20" s="425" t="s">
        <v>598</v>
      </c>
      <c r="B20" s="959">
        <v>1.1019502733131397</v>
      </c>
      <c r="C20" s="959">
        <v>1.0746762666716567</v>
      </c>
      <c r="D20" s="773">
        <v>2.5378811728998585E-2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69.945210762176515</v>
      </c>
      <c r="C22" s="958">
        <v>77.247858588601702</v>
      </c>
      <c r="D22" s="772">
        <v>-9.4535278515833543E-2</v>
      </c>
    </row>
    <row r="23" spans="1:4" s="415" customFormat="1" ht="12" x14ac:dyDescent="0.2">
      <c r="A23" s="425" t="s">
        <v>599</v>
      </c>
      <c r="B23" s="959">
        <v>24.272594246822315</v>
      </c>
      <c r="C23" s="959">
        <v>25.215348398740598</v>
      </c>
      <c r="D23" s="773">
        <v>-3.7388107315041941E-2</v>
      </c>
    </row>
    <row r="24" spans="1:4" s="415" customFormat="1" ht="12" x14ac:dyDescent="0.2">
      <c r="A24" s="425" t="s">
        <v>600</v>
      </c>
      <c r="B24" s="959">
        <v>3.6905953388515518</v>
      </c>
      <c r="C24" s="959">
        <v>3.6513241512309476</v>
      </c>
      <c r="D24" s="773">
        <v>1.0755327654863311E-2</v>
      </c>
    </row>
    <row r="25" spans="1:4" s="415" customFormat="1" ht="12" x14ac:dyDescent="0.2">
      <c r="A25" s="425" t="s">
        <v>601</v>
      </c>
      <c r="B25" s="959">
        <v>4.1110989893934438</v>
      </c>
      <c r="C25" s="959">
        <v>5.8667051169822866</v>
      </c>
      <c r="D25" s="773">
        <v>-0.29924908318758159</v>
      </c>
    </row>
    <row r="26" spans="1:4" s="415" customFormat="1" ht="12" x14ac:dyDescent="0.2">
      <c r="A26" s="425" t="s">
        <v>602</v>
      </c>
      <c r="B26" s="959">
        <v>25.621312494500145</v>
      </c>
      <c r="C26" s="959">
        <v>30.404961709254163</v>
      </c>
      <c r="D26" s="773">
        <v>-0.15733120339033513</v>
      </c>
    </row>
    <row r="27" spans="1:4" s="415" customFormat="1" ht="12" x14ac:dyDescent="0.2">
      <c r="A27" s="425" t="s">
        <v>190</v>
      </c>
      <c r="B27" s="959">
        <v>7.2335957180976198</v>
      </c>
      <c r="C27" s="959">
        <v>6.6159207762274823</v>
      </c>
      <c r="D27" s="773">
        <v>9.3361901201958863E-2</v>
      </c>
    </row>
    <row r="28" spans="1:4" s="415" customFormat="1" ht="12" x14ac:dyDescent="0.2">
      <c r="A28" s="425" t="s">
        <v>603</v>
      </c>
      <c r="B28" s="959">
        <v>5.0160139745114911</v>
      </c>
      <c r="C28" s="959">
        <v>5.4935984361662236</v>
      </c>
      <c r="D28" s="773">
        <v>-8.6934723606776898E-2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112.930046065984</v>
      </c>
      <c r="C30" s="958">
        <v>93.527570319631536</v>
      </c>
      <c r="D30" s="772">
        <v>0.20745193828989983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2.7803153739193278</v>
      </c>
      <c r="C32" s="956">
        <v>4.6843876528056709</v>
      </c>
      <c r="D32" s="771">
        <v>-0.40647197030030524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5" t="s">
        <v>829</v>
      </c>
      <c r="B35" s="1495"/>
      <c r="C35" s="1495"/>
      <c r="D35" s="1495"/>
    </row>
    <row r="36" spans="1:4" s="415" customFormat="1" ht="12" customHeight="1" x14ac:dyDescent="0.2">
      <c r="A36" s="1493" t="s">
        <v>708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E38"/>
  <sheetViews>
    <sheetView showGridLines="0" zoomScaleNormal="100" workbookViewId="0">
      <selection sqref="A1:D1"/>
    </sheetView>
  </sheetViews>
  <sheetFormatPr defaultColWidth="9.140625" defaultRowHeight="12.75" x14ac:dyDescent="0.2"/>
  <cols>
    <col min="1" max="1" width="27.7109375" style="334" customWidth="1"/>
    <col min="2" max="4" width="12.7109375" style="334" customWidth="1"/>
    <col min="5" max="16384" width="9.140625" style="413"/>
  </cols>
  <sheetData>
    <row r="1" spans="1:5" ht="30" customHeight="1" x14ac:dyDescent="0.25">
      <c r="A1" s="1439" t="str">
        <f>CONCATENATE('List of Tables'!A97,":  ",'List of Tables'!C97)</f>
        <v>TABLE 82:  Taiwan Air Visitor Personal Daily Spending 2016 vs. 2015</v>
      </c>
      <c r="B1" s="1439"/>
      <c r="C1" s="1439"/>
      <c r="D1" s="1439"/>
      <c r="E1" s="641"/>
    </row>
    <row r="2" spans="1:5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264.87791155917091</v>
      </c>
      <c r="C5" s="956">
        <v>221.80641516528217</v>
      </c>
      <c r="D5" s="771">
        <v>0.19418507964160292</v>
      </c>
    </row>
    <row r="6" spans="1:5" s="415" customFormat="1" ht="12" x14ac:dyDescent="0.2">
      <c r="A6" s="424" t="s">
        <v>591</v>
      </c>
      <c r="B6" s="957">
        <v>53.74462677152264</v>
      </c>
      <c r="C6" s="958">
        <v>42.826601375044518</v>
      </c>
      <c r="D6" s="772">
        <v>0.25493560184395503</v>
      </c>
    </row>
    <row r="7" spans="1:5" s="415" customFormat="1" ht="12" x14ac:dyDescent="0.2">
      <c r="A7" s="425" t="s">
        <v>593</v>
      </c>
      <c r="B7" s="959">
        <v>46.173392943105164</v>
      </c>
      <c r="C7" s="959">
        <v>33.545885412731856</v>
      </c>
      <c r="D7" s="773">
        <v>0.37642492887013557</v>
      </c>
    </row>
    <row r="8" spans="1:5" s="415" customFormat="1" ht="12" x14ac:dyDescent="0.2">
      <c r="A8" s="425" t="s">
        <v>594</v>
      </c>
      <c r="B8" s="959">
        <v>4.7772660749433955</v>
      </c>
      <c r="C8" s="959">
        <v>2.249724828581404</v>
      </c>
      <c r="D8" s="773">
        <v>1.1234890659742458</v>
      </c>
    </row>
    <row r="9" spans="1:5" s="415" customFormat="1" ht="12" x14ac:dyDescent="0.2">
      <c r="A9" s="425" t="s">
        <v>595</v>
      </c>
      <c r="B9" s="959">
        <v>2.7939677534740812</v>
      </c>
      <c r="C9" s="959">
        <v>7.0309911337312636</v>
      </c>
      <c r="D9" s="773">
        <v>-0.60262106716790076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27.067274221828406</v>
      </c>
      <c r="C11" s="958">
        <v>21.704310843011619</v>
      </c>
      <c r="D11" s="772">
        <v>0.247092083116915</v>
      </c>
    </row>
    <row r="12" spans="1:5" s="415" customFormat="1" ht="12" x14ac:dyDescent="0.2">
      <c r="A12" s="425" t="s">
        <v>884</v>
      </c>
      <c r="B12" s="959">
        <v>23.133335572237101</v>
      </c>
      <c r="C12" s="959">
        <v>13.529165478131011</v>
      </c>
      <c r="D12" s="773">
        <v>0.70988636436080155</v>
      </c>
    </row>
    <row r="13" spans="1:5" s="415" customFormat="1" ht="12" x14ac:dyDescent="0.2">
      <c r="A13" s="425" t="s">
        <v>885</v>
      </c>
      <c r="B13" s="959">
        <v>2.7541286718045423</v>
      </c>
      <c r="C13" s="959">
        <v>1.7081145106778448</v>
      </c>
      <c r="D13" s="773">
        <v>0.6123794128483806</v>
      </c>
    </row>
    <row r="14" spans="1:5" s="415" customFormat="1" ht="12" x14ac:dyDescent="0.2">
      <c r="A14" s="425" t="s">
        <v>886</v>
      </c>
      <c r="B14" s="959">
        <v>1.1798099777867617</v>
      </c>
      <c r="C14" s="959">
        <v>2.9827584064396433</v>
      </c>
      <c r="D14" s="773">
        <v>-0.60445674204132516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25.336966877827489</v>
      </c>
      <c r="C16" s="958">
        <v>23.970982013738791</v>
      </c>
      <c r="D16" s="772">
        <v>5.6984935506847245E-2</v>
      </c>
    </row>
    <row r="17" spans="1:4" s="415" customFormat="1" ht="12" x14ac:dyDescent="0.2">
      <c r="A17" s="425" t="s">
        <v>596</v>
      </c>
      <c r="B17" s="959">
        <v>5.5892780607733572</v>
      </c>
      <c r="C17" s="959">
        <v>10.970656620715499</v>
      </c>
      <c r="D17" s="773">
        <v>-0.49052474669389223</v>
      </c>
    </row>
    <row r="18" spans="1:4" s="415" customFormat="1" ht="12" x14ac:dyDescent="0.2">
      <c r="A18" s="425" t="s">
        <v>597</v>
      </c>
      <c r="B18" s="959">
        <v>2.0133955562496704</v>
      </c>
      <c r="C18" s="959">
        <v>2.6219364753374363</v>
      </c>
      <c r="D18" s="773">
        <v>-0.23209598127637643</v>
      </c>
    </row>
    <row r="19" spans="1:4" s="415" customFormat="1" ht="12" x14ac:dyDescent="0.2">
      <c r="A19" s="425" t="s">
        <v>604</v>
      </c>
      <c r="B19" s="959">
        <v>15.033824635527703</v>
      </c>
      <c r="C19" s="959">
        <v>9.2126285119097577</v>
      </c>
      <c r="D19" s="773">
        <v>0.63187136180434389</v>
      </c>
    </row>
    <row r="20" spans="1:4" s="415" customFormat="1" ht="12" x14ac:dyDescent="0.2">
      <c r="A20" s="425" t="s">
        <v>598</v>
      </c>
      <c r="B20" s="959">
        <v>2.7004686252767622</v>
      </c>
      <c r="C20" s="959">
        <v>1.1657604057760957</v>
      </c>
      <c r="D20" s="773">
        <v>1.3164868285940341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73.111571477827439</v>
      </c>
      <c r="C22" s="958">
        <v>59.31774032424611</v>
      </c>
      <c r="D22" s="772">
        <v>0.23254141304406883</v>
      </c>
    </row>
    <row r="23" spans="1:4" s="415" customFormat="1" ht="12" x14ac:dyDescent="0.2">
      <c r="A23" s="425" t="s">
        <v>599</v>
      </c>
      <c r="B23" s="959">
        <v>20.29907046990634</v>
      </c>
      <c r="C23" s="959">
        <v>19.036721128530502</v>
      </c>
      <c r="D23" s="773">
        <v>6.6311279807736545E-2</v>
      </c>
    </row>
    <row r="24" spans="1:4" s="415" customFormat="1" ht="12" x14ac:dyDescent="0.2">
      <c r="A24" s="425" t="s">
        <v>600</v>
      </c>
      <c r="B24" s="959">
        <v>1.7472357662840903</v>
      </c>
      <c r="C24" s="959">
        <v>0.78588014963797792</v>
      </c>
      <c r="D24" s="773">
        <v>1.223285277136684</v>
      </c>
    </row>
    <row r="25" spans="1:4" s="415" customFormat="1" ht="12" x14ac:dyDescent="0.2">
      <c r="A25" s="425" t="s">
        <v>601</v>
      </c>
      <c r="B25" s="959">
        <v>6.9856121300567606</v>
      </c>
      <c r="C25" s="959">
        <v>2.9252621634242963</v>
      </c>
      <c r="D25" s="773">
        <v>1.3880294277212544</v>
      </c>
    </row>
    <row r="26" spans="1:4" s="415" customFormat="1" ht="12" x14ac:dyDescent="0.2">
      <c r="A26" s="425" t="s">
        <v>602</v>
      </c>
      <c r="B26" s="959">
        <v>27.65468316111216</v>
      </c>
      <c r="C26" s="959">
        <v>15.071964632971305</v>
      </c>
      <c r="D26" s="773">
        <v>0.83484262566639811</v>
      </c>
    </row>
    <row r="27" spans="1:4" s="415" customFormat="1" ht="12" x14ac:dyDescent="0.2">
      <c r="A27" s="425" t="s">
        <v>190</v>
      </c>
      <c r="B27" s="959">
        <v>7.8777541987950963</v>
      </c>
      <c r="C27" s="959">
        <v>12.997976099140896</v>
      </c>
      <c r="D27" s="773">
        <v>-0.39392455112178748</v>
      </c>
    </row>
    <row r="28" spans="1:4" s="415" customFormat="1" ht="12" x14ac:dyDescent="0.2">
      <c r="A28" s="425" t="s">
        <v>603</v>
      </c>
      <c r="B28" s="959">
        <v>8.5472157516729936</v>
      </c>
      <c r="C28" s="959">
        <v>8.4999361505411244</v>
      </c>
      <c r="D28" s="773">
        <v>5.5623477982078562E-3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79.452983427377632</v>
      </c>
      <c r="C30" s="958">
        <v>66.612314992341894</v>
      </c>
      <c r="D30" s="772">
        <v>0.1927671848142789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6.1644887827872781</v>
      </c>
      <c r="C32" s="956">
        <v>7.3744656168992453</v>
      </c>
      <c r="D32" s="771">
        <v>-0.16407654425009421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5" t="s">
        <v>829</v>
      </c>
      <c r="B35" s="1495"/>
      <c r="C35" s="1495"/>
      <c r="D35" s="1495"/>
    </row>
    <row r="36" spans="1:4" s="415" customFormat="1" ht="12" customHeight="1" x14ac:dyDescent="0.2">
      <c r="A36" s="1493" t="s">
        <v>708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E38"/>
  <sheetViews>
    <sheetView showGridLines="0" zoomScaleNormal="100" workbookViewId="0">
      <selection sqref="A1:D1"/>
    </sheetView>
  </sheetViews>
  <sheetFormatPr defaultColWidth="9.140625" defaultRowHeight="12.75" x14ac:dyDescent="0.2"/>
  <cols>
    <col min="1" max="1" width="27.7109375" style="334" customWidth="1"/>
    <col min="2" max="4" width="12.7109375" style="334" customWidth="1"/>
    <col min="5" max="16384" width="9.140625" style="413"/>
  </cols>
  <sheetData>
    <row r="1" spans="1:5" ht="30" customHeight="1" x14ac:dyDescent="0.25">
      <c r="A1" s="1439" t="str">
        <f>CONCATENATE('List of Tables'!A98,":  ",'List of Tables'!C98)</f>
        <v>TABLE 83:  Australia Air Visitor Personal Daily Spending 2016 vs. 2015</v>
      </c>
      <c r="B1" s="1439"/>
      <c r="C1" s="1439"/>
      <c r="D1" s="1439"/>
      <c r="E1" s="641"/>
    </row>
    <row r="2" spans="1:5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293.2422340203712</v>
      </c>
      <c r="C5" s="956">
        <v>264.10750297571951</v>
      </c>
      <c r="D5" s="771">
        <v>0.11031390898171556</v>
      </c>
    </row>
    <row r="6" spans="1:5" s="415" customFormat="1" ht="12" x14ac:dyDescent="0.2">
      <c r="A6" s="424" t="s">
        <v>591</v>
      </c>
      <c r="B6" s="957">
        <v>57.044438505550097</v>
      </c>
      <c r="C6" s="958">
        <v>53.130721116535625</v>
      </c>
      <c r="D6" s="772">
        <v>7.3662041597933881E-2</v>
      </c>
    </row>
    <row r="7" spans="1:5" s="415" customFormat="1" ht="12" x14ac:dyDescent="0.2">
      <c r="A7" s="425" t="s">
        <v>593</v>
      </c>
      <c r="B7" s="959">
        <v>41.933084428820294</v>
      </c>
      <c r="C7" s="959">
        <v>38.527219837150334</v>
      </c>
      <c r="D7" s="773">
        <v>8.8401514722996399E-2</v>
      </c>
    </row>
    <row r="8" spans="1:5" s="415" customFormat="1" ht="12" x14ac:dyDescent="0.2">
      <c r="A8" s="425" t="s">
        <v>594</v>
      </c>
      <c r="B8" s="959">
        <v>5.5433670567568303</v>
      </c>
      <c r="C8" s="959">
        <v>5.3900685546430713</v>
      </c>
      <c r="D8" s="773">
        <v>2.8440918804586657E-2</v>
      </c>
    </row>
    <row r="9" spans="1:5" s="415" customFormat="1" ht="12" x14ac:dyDescent="0.2">
      <c r="A9" s="425" t="s">
        <v>595</v>
      </c>
      <c r="B9" s="959">
        <v>9.5679870199729802</v>
      </c>
      <c r="C9" s="959">
        <v>9.213432724742205</v>
      </c>
      <c r="D9" s="773">
        <v>3.8482323127908336E-2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25.53449649168881</v>
      </c>
      <c r="C11" s="958">
        <v>24.501570803468908</v>
      </c>
      <c r="D11" s="772">
        <v>4.2157529266395377E-2</v>
      </c>
    </row>
    <row r="12" spans="1:5" s="415" customFormat="1" ht="12" x14ac:dyDescent="0.2">
      <c r="A12" s="425" t="s">
        <v>884</v>
      </c>
      <c r="B12" s="959">
        <v>11.882280094238807</v>
      </c>
      <c r="C12" s="959">
        <v>10.92619282050971</v>
      </c>
      <c r="D12" s="773">
        <v>8.7504155329787947E-2</v>
      </c>
    </row>
    <row r="13" spans="1:5" s="415" customFormat="1" ht="12" x14ac:dyDescent="0.2">
      <c r="A13" s="425" t="s">
        <v>885</v>
      </c>
      <c r="B13" s="959">
        <v>4.2349974040767719</v>
      </c>
      <c r="C13" s="959">
        <v>4.7832914970173874</v>
      </c>
      <c r="D13" s="773">
        <v>-0.11462694533304174</v>
      </c>
    </row>
    <row r="14" spans="1:5" s="415" customFormat="1" ht="12" x14ac:dyDescent="0.2">
      <c r="A14" s="425" t="s">
        <v>886</v>
      </c>
      <c r="B14" s="959">
        <v>9.417218993373222</v>
      </c>
      <c r="C14" s="959">
        <v>8.7920864859418142</v>
      </c>
      <c r="D14" s="773">
        <v>7.1101724082328843E-2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17.421196552962144</v>
      </c>
      <c r="C16" s="958">
        <v>15.694474175752722</v>
      </c>
      <c r="D16" s="772">
        <v>0.11002104039121829</v>
      </c>
    </row>
    <row r="17" spans="1:4" s="415" customFormat="1" ht="12" x14ac:dyDescent="0.2">
      <c r="A17" s="425" t="s">
        <v>596</v>
      </c>
      <c r="B17" s="959">
        <v>4.370599415710096</v>
      </c>
      <c r="C17" s="959">
        <v>4.281999673903008</v>
      </c>
      <c r="D17" s="773">
        <v>2.0691207042136561E-2</v>
      </c>
    </row>
    <row r="18" spans="1:4" s="415" customFormat="1" ht="12" x14ac:dyDescent="0.2">
      <c r="A18" s="425" t="s">
        <v>597</v>
      </c>
      <c r="B18" s="959">
        <v>3.7893420805412705</v>
      </c>
      <c r="C18" s="959">
        <v>3.7503658835481946</v>
      </c>
      <c r="D18" s="773">
        <v>1.0392638532697118E-2</v>
      </c>
    </row>
    <row r="19" spans="1:4" s="415" customFormat="1" ht="12" x14ac:dyDescent="0.2">
      <c r="A19" s="425" t="s">
        <v>604</v>
      </c>
      <c r="B19" s="959">
        <v>8.5053792068659018</v>
      </c>
      <c r="C19" s="959">
        <v>6.9386853427918798</v>
      </c>
      <c r="D19" s="773">
        <v>0.22579116744377981</v>
      </c>
    </row>
    <row r="20" spans="1:4" s="415" customFormat="1" ht="12" x14ac:dyDescent="0.2">
      <c r="A20" s="425" t="s">
        <v>598</v>
      </c>
      <c r="B20" s="959">
        <v>0.75587584984487866</v>
      </c>
      <c r="C20" s="959">
        <v>0.72342327550963981</v>
      </c>
      <c r="D20" s="773">
        <v>4.485973210134353E-2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56.153598264783696</v>
      </c>
      <c r="C22" s="958">
        <v>58.26557860352208</v>
      </c>
      <c r="D22" s="772">
        <v>-3.6247479032341046E-2</v>
      </c>
    </row>
    <row r="23" spans="1:4" s="415" customFormat="1" ht="12" x14ac:dyDescent="0.2">
      <c r="A23" s="425" t="s">
        <v>599</v>
      </c>
      <c r="B23" s="959">
        <v>34.714176498376013</v>
      </c>
      <c r="C23" s="959">
        <v>35.81286571136252</v>
      </c>
      <c r="D23" s="773">
        <v>-3.0678617618637549E-2</v>
      </c>
    </row>
    <row r="24" spans="1:4" s="415" customFormat="1" ht="12" x14ac:dyDescent="0.2">
      <c r="A24" s="425" t="s">
        <v>600</v>
      </c>
      <c r="B24" s="959">
        <v>5.2089461942085808</v>
      </c>
      <c r="C24" s="959">
        <v>5.7430563959417285</v>
      </c>
      <c r="D24" s="773">
        <v>-9.3001037236996487E-2</v>
      </c>
    </row>
    <row r="25" spans="1:4" s="415" customFormat="1" ht="12" x14ac:dyDescent="0.2">
      <c r="A25" s="425" t="s">
        <v>601</v>
      </c>
      <c r="B25" s="959">
        <v>4.5869023757150158</v>
      </c>
      <c r="C25" s="959">
        <v>5.4749484433800841</v>
      </c>
      <c r="D25" s="773">
        <v>-0.16220172241783026</v>
      </c>
    </row>
    <row r="26" spans="1:4" s="415" customFormat="1" ht="12" x14ac:dyDescent="0.2">
      <c r="A26" s="425" t="s">
        <v>602</v>
      </c>
      <c r="B26" s="959">
        <v>5.6532227795349659</v>
      </c>
      <c r="C26" s="959">
        <v>5.4238780233499035</v>
      </c>
      <c r="D26" s="773">
        <v>4.2284276157710243E-2</v>
      </c>
    </row>
    <row r="27" spans="1:4" s="415" customFormat="1" ht="12" x14ac:dyDescent="0.2">
      <c r="A27" s="425" t="s">
        <v>190</v>
      </c>
      <c r="B27" s="959">
        <v>1.2238737426884705</v>
      </c>
      <c r="C27" s="959">
        <v>1.3497582997312982</v>
      </c>
      <c r="D27" s="773">
        <v>-9.3264517853224649E-2</v>
      </c>
    </row>
    <row r="28" spans="1:4" s="415" customFormat="1" ht="12" x14ac:dyDescent="0.2">
      <c r="A28" s="425" t="s">
        <v>603</v>
      </c>
      <c r="B28" s="959">
        <v>4.7664766742606197</v>
      </c>
      <c r="C28" s="959">
        <v>4.4610717297565454</v>
      </c>
      <c r="D28" s="773">
        <v>6.8459994146012448E-2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121.45819535693619</v>
      </c>
      <c r="C30" s="958">
        <v>98.98422287581856</v>
      </c>
      <c r="D30" s="772">
        <v>0.22704600620355953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15.6303088484502</v>
      </c>
      <c r="C32" s="956">
        <v>13.530935400621676</v>
      </c>
      <c r="D32" s="771">
        <v>0.15515360805965184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5" t="s">
        <v>829</v>
      </c>
      <c r="B35" s="1495"/>
      <c r="C35" s="1495"/>
      <c r="D35" s="1495"/>
    </row>
    <row r="36" spans="1:4" s="415" customFormat="1" ht="12" customHeight="1" x14ac:dyDescent="0.2">
      <c r="A36" s="1493" t="s">
        <v>708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E38"/>
  <sheetViews>
    <sheetView showGridLines="0" zoomScaleNormal="100" workbookViewId="0">
      <selection activeCell="E42" sqref="E42"/>
    </sheetView>
  </sheetViews>
  <sheetFormatPr defaultColWidth="9.140625" defaultRowHeight="12.75" x14ac:dyDescent="0.2"/>
  <cols>
    <col min="1" max="1" width="27.7109375" style="334" customWidth="1"/>
    <col min="2" max="4" width="12.7109375" style="334" customWidth="1"/>
    <col min="5" max="16384" width="9.140625" style="413"/>
  </cols>
  <sheetData>
    <row r="1" spans="1:5" ht="30" customHeight="1" x14ac:dyDescent="0.25">
      <c r="A1" s="1439" t="str">
        <f>CONCATENATE('List of Tables'!A99,":  ",'List of Tables'!C99)</f>
        <v>TABLE 84:  New Zealand Air Visitor Personal Daily Spending 2016 vs. 2015</v>
      </c>
      <c r="B1" s="1439"/>
      <c r="C1" s="1439"/>
      <c r="D1" s="1439"/>
      <c r="E1" s="641"/>
    </row>
    <row r="2" spans="1:5" ht="15.75" x14ac:dyDescent="0.25">
      <c r="A2" s="1439" t="s">
        <v>616</v>
      </c>
      <c r="B2" s="1439"/>
      <c r="C2" s="1439"/>
      <c r="D2" s="1439"/>
    </row>
    <row r="3" spans="1:5" s="415" customFormat="1" ht="12" x14ac:dyDescent="0.2">
      <c r="A3" s="334"/>
      <c r="B3" s="334"/>
      <c r="C3" s="404"/>
      <c r="D3" s="334"/>
    </row>
    <row r="4" spans="1:5" s="415" customFormat="1" ht="12" x14ac:dyDescent="0.2">
      <c r="A4" s="421" t="s">
        <v>436</v>
      </c>
      <c r="B4" s="422">
        <v>2016</v>
      </c>
      <c r="C4" s="422">
        <v>2015</v>
      </c>
      <c r="D4" s="422" t="s">
        <v>435</v>
      </c>
    </row>
    <row r="5" spans="1:5" s="415" customFormat="1" ht="12" x14ac:dyDescent="0.2">
      <c r="A5" s="423" t="s">
        <v>433</v>
      </c>
      <c r="B5" s="956">
        <v>262.83845365093077</v>
      </c>
      <c r="C5" s="956">
        <v>227.31782700295858</v>
      </c>
      <c r="D5" s="771">
        <v>0.15625974925191355</v>
      </c>
    </row>
    <row r="6" spans="1:5" s="415" customFormat="1" ht="12" x14ac:dyDescent="0.2">
      <c r="A6" s="424" t="s">
        <v>591</v>
      </c>
      <c r="B6" s="957">
        <v>48.026145651209255</v>
      </c>
      <c r="C6" s="958">
        <v>46.73234344632948</v>
      </c>
      <c r="D6" s="772">
        <v>2.7685369691885064E-2</v>
      </c>
    </row>
    <row r="7" spans="1:5" s="415" customFormat="1" ht="12" x14ac:dyDescent="0.2">
      <c r="A7" s="425" t="s">
        <v>593</v>
      </c>
      <c r="B7" s="959">
        <v>32.909492411211289</v>
      </c>
      <c r="C7" s="959">
        <v>33.959095828052021</v>
      </c>
      <c r="D7" s="773">
        <v>-3.0907872876100084E-2</v>
      </c>
    </row>
    <row r="8" spans="1:5" s="415" customFormat="1" ht="12" x14ac:dyDescent="0.2">
      <c r="A8" s="425" t="s">
        <v>594</v>
      </c>
      <c r="B8" s="959">
        <v>4.4632469743362764</v>
      </c>
      <c r="C8" s="959">
        <v>3.4337438834212279</v>
      </c>
      <c r="D8" s="773">
        <v>0.29981941748354801</v>
      </c>
    </row>
    <row r="9" spans="1:5" s="415" customFormat="1" ht="12" x14ac:dyDescent="0.2">
      <c r="A9" s="425" t="s">
        <v>595</v>
      </c>
      <c r="B9" s="959">
        <v>10.65340626566169</v>
      </c>
      <c r="C9" s="959">
        <v>9.3395037348562226</v>
      </c>
      <c r="D9" s="773">
        <v>0.14068226408024387</v>
      </c>
    </row>
    <row r="10" spans="1:5" s="415" customFormat="1" ht="12" x14ac:dyDescent="0.2">
      <c r="A10" s="425"/>
      <c r="B10" s="958"/>
      <c r="C10" s="958"/>
      <c r="D10" s="772"/>
    </row>
    <row r="11" spans="1:5" s="415" customFormat="1" ht="12" x14ac:dyDescent="0.2">
      <c r="A11" s="424" t="s">
        <v>180</v>
      </c>
      <c r="B11" s="958">
        <v>22.67881354585516</v>
      </c>
      <c r="C11" s="958">
        <v>19.256739627308818</v>
      </c>
      <c r="D11" s="772">
        <v>0.17770785630259822</v>
      </c>
    </row>
    <row r="12" spans="1:5" s="415" customFormat="1" ht="12" x14ac:dyDescent="0.2">
      <c r="A12" s="425" t="s">
        <v>884</v>
      </c>
      <c r="B12" s="959">
        <v>9.6706187006718913</v>
      </c>
      <c r="C12" s="959">
        <v>6.9486393421132266</v>
      </c>
      <c r="D12" s="773">
        <v>0.39172839811410531</v>
      </c>
    </row>
    <row r="13" spans="1:5" s="415" customFormat="1" ht="12" x14ac:dyDescent="0.2">
      <c r="A13" s="425" t="s">
        <v>885</v>
      </c>
      <c r="B13" s="959">
        <v>4.8293111524968859</v>
      </c>
      <c r="C13" s="959">
        <v>5.1020660890704113</v>
      </c>
      <c r="D13" s="773">
        <v>-5.3459702758029359E-2</v>
      </c>
    </row>
    <row r="14" spans="1:5" s="415" customFormat="1" ht="12" x14ac:dyDescent="0.2">
      <c r="A14" s="425" t="s">
        <v>886</v>
      </c>
      <c r="B14" s="959">
        <v>8.1788836926863784</v>
      </c>
      <c r="C14" s="959">
        <v>7.206034196125179</v>
      </c>
      <c r="D14" s="773">
        <v>0.13500484039949723</v>
      </c>
    </row>
    <row r="15" spans="1:5" s="415" customFormat="1" ht="12" x14ac:dyDescent="0.2">
      <c r="A15" s="425"/>
      <c r="B15" s="958"/>
      <c r="C15" s="958"/>
      <c r="D15" s="772"/>
    </row>
    <row r="16" spans="1:5" s="415" customFormat="1" ht="12" x14ac:dyDescent="0.2">
      <c r="A16" s="424" t="s">
        <v>434</v>
      </c>
      <c r="B16" s="958">
        <v>16.573831679143424</v>
      </c>
      <c r="C16" s="958">
        <v>15.250106045433515</v>
      </c>
      <c r="D16" s="772">
        <v>8.6801077301772889E-2</v>
      </c>
    </row>
    <row r="17" spans="1:4" s="415" customFormat="1" ht="12" x14ac:dyDescent="0.2">
      <c r="A17" s="425" t="s">
        <v>596</v>
      </c>
      <c r="B17" s="959">
        <v>4.6147920796316315</v>
      </c>
      <c r="C17" s="959">
        <v>4.0632725372221792</v>
      </c>
      <c r="D17" s="773">
        <v>0.13573284522689044</v>
      </c>
    </row>
    <row r="18" spans="1:4" s="415" customFormat="1" ht="12" x14ac:dyDescent="0.2">
      <c r="A18" s="425" t="s">
        <v>597</v>
      </c>
      <c r="B18" s="959">
        <v>3.9023200725825578</v>
      </c>
      <c r="C18" s="959">
        <v>4.210243553358108</v>
      </c>
      <c r="D18" s="773">
        <v>-7.3136738260652145E-2</v>
      </c>
    </row>
    <row r="19" spans="1:4" s="415" customFormat="1" ht="12" x14ac:dyDescent="0.2">
      <c r="A19" s="425" t="s">
        <v>604</v>
      </c>
      <c r="B19" s="959">
        <v>7.2936405623183571</v>
      </c>
      <c r="C19" s="959">
        <v>6.3141530029239306</v>
      </c>
      <c r="D19" s="773">
        <v>0.15512572453357554</v>
      </c>
    </row>
    <row r="20" spans="1:4" s="415" customFormat="1" ht="12" x14ac:dyDescent="0.2">
      <c r="A20" s="425" t="s">
        <v>598</v>
      </c>
      <c r="B20" s="959">
        <v>0.76307896461087243</v>
      </c>
      <c r="C20" s="959">
        <v>0.66243695192929453</v>
      </c>
      <c r="D20" s="773">
        <v>0.15192693038705962</v>
      </c>
    </row>
    <row r="21" spans="1:4" s="415" customFormat="1" ht="12" x14ac:dyDescent="0.2">
      <c r="A21" s="425"/>
      <c r="B21" s="958"/>
      <c r="C21" s="958"/>
      <c r="D21" s="772"/>
    </row>
    <row r="22" spans="1:4" s="415" customFormat="1" ht="12" x14ac:dyDescent="0.2">
      <c r="A22" s="424" t="s">
        <v>592</v>
      </c>
      <c r="B22" s="958">
        <v>57.011629938646074</v>
      </c>
      <c r="C22" s="958">
        <v>55.063745631004487</v>
      </c>
      <c r="D22" s="772">
        <v>3.5375078199271659E-2</v>
      </c>
    </row>
    <row r="23" spans="1:4" s="415" customFormat="1" ht="12" x14ac:dyDescent="0.2">
      <c r="A23" s="425" t="s">
        <v>599</v>
      </c>
      <c r="B23" s="959">
        <v>39.485921416169603</v>
      </c>
      <c r="C23" s="959">
        <v>39.787038866062758</v>
      </c>
      <c r="D23" s="773">
        <v>-7.5682297168890855E-3</v>
      </c>
    </row>
    <row r="24" spans="1:4" s="415" customFormat="1" ht="12" x14ac:dyDescent="0.2">
      <c r="A24" s="425" t="s">
        <v>600</v>
      </c>
      <c r="B24" s="959">
        <v>3.8235316650038542</v>
      </c>
      <c r="C24" s="959">
        <v>3.0895626437961403</v>
      </c>
      <c r="D24" s="773">
        <v>0.23756405220704235</v>
      </c>
    </row>
    <row r="25" spans="1:4" s="415" customFormat="1" ht="12" x14ac:dyDescent="0.2">
      <c r="A25" s="425" t="s">
        <v>601</v>
      </c>
      <c r="B25" s="959">
        <v>5.2320679852172125</v>
      </c>
      <c r="C25" s="959">
        <v>4.7922315953488033</v>
      </c>
      <c r="D25" s="773">
        <v>9.1781121408093247E-2</v>
      </c>
    </row>
    <row r="26" spans="1:4" s="415" customFormat="1" ht="12" x14ac:dyDescent="0.2">
      <c r="A26" s="425" t="s">
        <v>602</v>
      </c>
      <c r="B26" s="959">
        <v>3.5726667171010313</v>
      </c>
      <c r="C26" s="959">
        <v>3.1114560883001423</v>
      </c>
      <c r="D26" s="773">
        <v>0.14822983699983983</v>
      </c>
    </row>
    <row r="27" spans="1:4" s="415" customFormat="1" ht="12" x14ac:dyDescent="0.2">
      <c r="A27" s="425" t="s">
        <v>190</v>
      </c>
      <c r="B27" s="959">
        <v>1.637598283954167</v>
      </c>
      <c r="C27" s="959">
        <v>1.7512676094447921</v>
      </c>
      <c r="D27" s="773">
        <v>-6.4906885091457811E-2</v>
      </c>
    </row>
    <row r="28" spans="1:4" s="415" customFormat="1" ht="12" x14ac:dyDescent="0.2">
      <c r="A28" s="425" t="s">
        <v>603</v>
      </c>
      <c r="B28" s="959">
        <v>3.2598438712002094</v>
      </c>
      <c r="C28" s="959">
        <v>2.532188828051853</v>
      </c>
      <c r="D28" s="773">
        <v>0.2873620778542727</v>
      </c>
    </row>
    <row r="29" spans="1:4" s="415" customFormat="1" ht="12" x14ac:dyDescent="0.2">
      <c r="A29" s="425"/>
      <c r="B29" s="958"/>
      <c r="C29" s="958"/>
      <c r="D29" s="772"/>
    </row>
    <row r="30" spans="1:4" s="415" customFormat="1" ht="12" x14ac:dyDescent="0.2">
      <c r="A30" s="424" t="s">
        <v>584</v>
      </c>
      <c r="B30" s="958">
        <v>107.50514591914157</v>
      </c>
      <c r="C30" s="958">
        <v>86.316000318616545</v>
      </c>
      <c r="D30" s="772">
        <v>0.24548340426236104</v>
      </c>
    </row>
    <row r="31" spans="1:4" s="415" customFormat="1" ht="12" x14ac:dyDescent="0.2">
      <c r="A31" s="424"/>
      <c r="B31" s="958"/>
      <c r="C31" s="958"/>
      <c r="D31" s="772"/>
    </row>
    <row r="32" spans="1:4" s="415" customFormat="1" ht="12" x14ac:dyDescent="0.2">
      <c r="A32" s="423" t="s">
        <v>558</v>
      </c>
      <c r="B32" s="956">
        <v>11.042886916935279</v>
      </c>
      <c r="C32" s="956">
        <v>4.698891934265788</v>
      </c>
      <c r="D32" s="771">
        <v>1.3501044653542889</v>
      </c>
    </row>
    <row r="33" spans="1:4" s="415" customFormat="1" ht="12" x14ac:dyDescent="0.2">
      <c r="A33" s="337"/>
      <c r="B33" s="337"/>
      <c r="C33" s="337"/>
      <c r="D33" s="426"/>
    </row>
    <row r="34" spans="1:4" s="415" customFormat="1" ht="12" x14ac:dyDescent="0.2">
      <c r="A34" s="427"/>
      <c r="B34" s="428"/>
      <c r="C34" s="428"/>
      <c r="D34" s="429"/>
    </row>
    <row r="35" spans="1:4" s="415" customFormat="1" ht="26.1" customHeight="1" x14ac:dyDescent="0.2">
      <c r="A35" s="1495" t="s">
        <v>829</v>
      </c>
      <c r="B35" s="1495"/>
      <c r="C35" s="1495"/>
      <c r="D35" s="1495"/>
    </row>
    <row r="36" spans="1:4" s="415" customFormat="1" ht="12" customHeight="1" x14ac:dyDescent="0.2">
      <c r="A36" s="1493" t="s">
        <v>708</v>
      </c>
      <c r="B36" s="1493"/>
      <c r="C36" s="1493"/>
      <c r="D36" s="1493"/>
    </row>
    <row r="37" spans="1:4" s="415" customFormat="1" ht="12" x14ac:dyDescent="0.2">
      <c r="A37" s="351" t="s">
        <v>641</v>
      </c>
      <c r="B37" s="351"/>
      <c r="C37" s="351"/>
      <c r="D37" s="351"/>
    </row>
    <row r="38" spans="1:4" x14ac:dyDescent="0.2">
      <c r="A38" s="351"/>
      <c r="B38" s="351"/>
      <c r="C38" s="351"/>
      <c r="D38" s="351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G34"/>
  <sheetViews>
    <sheetView showGridLines="0" zoomScaleNormal="100" workbookViewId="0">
      <selection sqref="A1:G1"/>
    </sheetView>
  </sheetViews>
  <sheetFormatPr defaultColWidth="9.140625" defaultRowHeight="12" x14ac:dyDescent="0.2"/>
  <cols>
    <col min="1" max="1" width="27.7109375" style="334" customWidth="1"/>
    <col min="2" max="7" width="8.7109375" style="334" customWidth="1"/>
    <col min="8" max="16384" width="9.140625" style="334"/>
  </cols>
  <sheetData>
    <row r="1" spans="1:7" s="340" customFormat="1" ht="15.75" x14ac:dyDescent="0.25">
      <c r="A1" s="1439" t="str">
        <f>CONCATENATE('List of Tables'!A100,":  ",'List of Tables'!C100)</f>
        <v>TABLE 85:  Air Visitor Personal Daily Spending by Category and Island 2016</v>
      </c>
      <c r="B1" s="1439"/>
      <c r="C1" s="1439"/>
      <c r="D1" s="1439"/>
      <c r="E1" s="1439"/>
      <c r="F1" s="1439"/>
      <c r="G1" s="1439"/>
    </row>
    <row r="2" spans="1:7" ht="15.75" x14ac:dyDescent="0.25">
      <c r="A2" s="1492" t="s">
        <v>616</v>
      </c>
      <c r="B2" s="1492"/>
      <c r="C2" s="1492"/>
      <c r="D2" s="1492"/>
      <c r="E2" s="1492"/>
      <c r="F2" s="1492"/>
      <c r="G2" s="1492"/>
    </row>
    <row r="3" spans="1:7" x14ac:dyDescent="0.2">
      <c r="C3" s="404"/>
      <c r="G3" s="404"/>
    </row>
    <row r="4" spans="1:7" ht="24" x14ac:dyDescent="0.2">
      <c r="A4" s="421" t="s">
        <v>436</v>
      </c>
      <c r="B4" s="422" t="s">
        <v>514</v>
      </c>
      <c r="C4" s="422" t="s">
        <v>199</v>
      </c>
      <c r="D4" s="422" t="s">
        <v>229</v>
      </c>
      <c r="E4" s="422" t="s">
        <v>189</v>
      </c>
      <c r="F4" s="422" t="s">
        <v>231</v>
      </c>
      <c r="G4" s="440" t="s">
        <v>115</v>
      </c>
    </row>
    <row r="5" spans="1:7" ht="12.75" x14ac:dyDescent="0.2">
      <c r="A5" s="423" t="s">
        <v>433</v>
      </c>
      <c r="B5" s="960">
        <v>198.55716554374789</v>
      </c>
      <c r="C5" s="960">
        <v>210.91127073881188</v>
      </c>
      <c r="D5" s="960">
        <v>115.2458654889973</v>
      </c>
      <c r="E5" s="960">
        <v>414.61124321351247</v>
      </c>
      <c r="F5" s="960">
        <v>183.82171907558248</v>
      </c>
      <c r="G5" s="960">
        <v>179.64615583820193</v>
      </c>
    </row>
    <row r="6" spans="1:7" ht="12.75" x14ac:dyDescent="0.2">
      <c r="A6" s="424" t="s">
        <v>591</v>
      </c>
      <c r="B6" s="961">
        <v>38.21313435296868</v>
      </c>
      <c r="C6" s="961">
        <v>42.724611992516664</v>
      </c>
      <c r="D6" s="961">
        <v>21.051559733428213</v>
      </c>
      <c r="E6" s="961">
        <v>90.742386687265011</v>
      </c>
      <c r="F6" s="961">
        <v>38.940362844460118</v>
      </c>
      <c r="G6" s="961">
        <v>36.31500317953877</v>
      </c>
    </row>
    <row r="7" spans="1:7" ht="12.75" x14ac:dyDescent="0.2">
      <c r="A7" s="425" t="s">
        <v>593</v>
      </c>
      <c r="B7" s="962">
        <v>25.842149717412418</v>
      </c>
      <c r="C7" s="962">
        <v>27.441332986715363</v>
      </c>
      <c r="D7" s="962">
        <v>7.88879507868009</v>
      </c>
      <c r="E7" s="962">
        <v>80.309983243869766</v>
      </c>
      <c r="F7" s="962">
        <v>24.331282021005297</v>
      </c>
      <c r="G7" s="962">
        <v>24.184531199241562</v>
      </c>
    </row>
    <row r="8" spans="1:7" ht="12.75" x14ac:dyDescent="0.2">
      <c r="A8" s="425" t="s">
        <v>594</v>
      </c>
      <c r="B8" s="962">
        <v>4.180308805280891</v>
      </c>
      <c r="C8" s="962">
        <v>4.8092453448831476</v>
      </c>
      <c r="D8" s="962">
        <v>0.3663289257827167</v>
      </c>
      <c r="E8" s="962">
        <v>0.72534005960076964</v>
      </c>
      <c r="F8" s="962">
        <v>4.1256473575311299</v>
      </c>
      <c r="G8" s="962">
        <v>2.0608150942046324</v>
      </c>
    </row>
    <row r="9" spans="1:7" ht="12.75" x14ac:dyDescent="0.2">
      <c r="A9" s="425" t="s">
        <v>595</v>
      </c>
      <c r="B9" s="962">
        <v>8.1906758302753726</v>
      </c>
      <c r="C9" s="962">
        <v>10.474033660918153</v>
      </c>
      <c r="D9" s="962">
        <v>12.796435728965404</v>
      </c>
      <c r="E9" s="962">
        <v>9.7070633837944751</v>
      </c>
      <c r="F9" s="962">
        <v>10.483433465923682</v>
      </c>
      <c r="G9" s="962">
        <v>10.069656886092581</v>
      </c>
    </row>
    <row r="10" spans="1:7" ht="12.75" x14ac:dyDescent="0.2">
      <c r="A10" s="425"/>
      <c r="B10" s="961"/>
      <c r="C10" s="961"/>
      <c r="D10" s="961"/>
      <c r="E10" s="961"/>
      <c r="F10" s="961"/>
      <c r="G10" s="961"/>
    </row>
    <row r="11" spans="1:7" ht="12.75" x14ac:dyDescent="0.2">
      <c r="A11" s="424" t="s">
        <v>180</v>
      </c>
      <c r="B11" s="961">
        <v>17.052051908266922</v>
      </c>
      <c r="C11" s="961">
        <v>17.424621941150388</v>
      </c>
      <c r="D11" s="961">
        <v>10.568444569207951</v>
      </c>
      <c r="E11" s="961">
        <v>23.092029456712638</v>
      </c>
      <c r="F11" s="961">
        <v>21.867512435112637</v>
      </c>
      <c r="G11" s="961">
        <v>18.162372030354735</v>
      </c>
    </row>
    <row r="12" spans="1:7" ht="12.75" x14ac:dyDescent="0.2">
      <c r="A12" s="425"/>
      <c r="B12" s="962"/>
      <c r="C12" s="962"/>
      <c r="D12" s="962"/>
      <c r="E12" s="962"/>
      <c r="F12" s="962"/>
      <c r="G12" s="962"/>
    </row>
    <row r="13" spans="1:7" ht="12.75" x14ac:dyDescent="0.2">
      <c r="A13" s="424" t="s">
        <v>434</v>
      </c>
      <c r="B13" s="961">
        <v>14.496882902172965</v>
      </c>
      <c r="C13" s="961">
        <v>22.3700865103898</v>
      </c>
      <c r="D13" s="961">
        <v>24.907846807498995</v>
      </c>
      <c r="E13" s="961">
        <v>23.595836033683362</v>
      </c>
      <c r="F13" s="961">
        <v>22.120298491210274</v>
      </c>
      <c r="G13" s="961">
        <v>30.529130339792474</v>
      </c>
    </row>
    <row r="14" spans="1:7" ht="12.75" x14ac:dyDescent="0.2">
      <c r="A14" s="425" t="s">
        <v>596</v>
      </c>
      <c r="B14" s="962">
        <v>1.8971254502824704</v>
      </c>
      <c r="C14" s="962">
        <v>3.5059780767081614</v>
      </c>
      <c r="D14" s="962">
        <v>7.8001233025153498</v>
      </c>
      <c r="E14" s="962">
        <v>11.34871983868284</v>
      </c>
      <c r="F14" s="962">
        <v>4.6039851457442786</v>
      </c>
      <c r="G14" s="962">
        <v>9.8718367727723493</v>
      </c>
    </row>
    <row r="15" spans="1:7" ht="12.75" x14ac:dyDescent="0.2">
      <c r="A15" s="425" t="s">
        <v>597</v>
      </c>
      <c r="B15" s="962">
        <v>1.9233646140458842</v>
      </c>
      <c r="C15" s="962">
        <v>0.64193418024495486</v>
      </c>
      <c r="D15" s="962">
        <v>0.43080600626257332</v>
      </c>
      <c r="E15" s="962">
        <v>3.6158379335870183</v>
      </c>
      <c r="F15" s="962">
        <v>0.28880699248443858</v>
      </c>
      <c r="G15" s="962">
        <v>0.67530638731744574</v>
      </c>
    </row>
    <row r="16" spans="1:7" ht="12.75" x14ac:dyDescent="0.2">
      <c r="A16" s="425" t="s">
        <v>604</v>
      </c>
      <c r="B16" s="962">
        <v>9.782480984129629</v>
      </c>
      <c r="C16" s="962">
        <v>17.087262426980043</v>
      </c>
      <c r="D16" s="962">
        <v>15.471127055370552</v>
      </c>
      <c r="E16" s="962">
        <v>8.297804011682393</v>
      </c>
      <c r="F16" s="962">
        <v>16.366383107617718</v>
      </c>
      <c r="G16" s="962">
        <v>17.991955021253997</v>
      </c>
    </row>
    <row r="17" spans="1:7" ht="12.75" x14ac:dyDescent="0.2">
      <c r="A17" s="425" t="s">
        <v>598</v>
      </c>
      <c r="B17" s="962">
        <v>0.89391185371497994</v>
      </c>
      <c r="C17" s="962">
        <v>1.1349118264566411</v>
      </c>
      <c r="D17" s="962">
        <v>1.2057904433505195</v>
      </c>
      <c r="E17" s="962">
        <v>0.33347424973111078</v>
      </c>
      <c r="F17" s="962">
        <v>0.86112324536383755</v>
      </c>
      <c r="G17" s="962">
        <v>1.9900321584486806</v>
      </c>
    </row>
    <row r="18" spans="1:7" ht="12.75" x14ac:dyDescent="0.2">
      <c r="A18" s="425"/>
      <c r="B18" s="961"/>
      <c r="C18" s="961"/>
      <c r="D18" s="961"/>
      <c r="E18" s="961"/>
      <c r="F18" s="961"/>
      <c r="G18" s="961"/>
    </row>
    <row r="19" spans="1:7" ht="12.75" x14ac:dyDescent="0.2">
      <c r="A19" s="424" t="s">
        <v>592</v>
      </c>
      <c r="B19" s="961">
        <v>32.118479301156476</v>
      </c>
      <c r="C19" s="961">
        <v>17.860036603134059</v>
      </c>
      <c r="D19" s="961">
        <v>7.2369020929922092</v>
      </c>
      <c r="E19" s="961">
        <v>12.170580202705642</v>
      </c>
      <c r="F19" s="961">
        <v>14.951866125468683</v>
      </c>
      <c r="G19" s="961">
        <v>15.241519383976414</v>
      </c>
    </row>
    <row r="20" spans="1:7" ht="12.75" x14ac:dyDescent="0.2">
      <c r="A20" s="425" t="s">
        <v>599</v>
      </c>
      <c r="B20" s="962">
        <v>12.03554075093736</v>
      </c>
      <c r="C20" s="962">
        <v>7.3293373938792197</v>
      </c>
      <c r="D20" s="962">
        <v>1.9275546434472193</v>
      </c>
      <c r="E20" s="962">
        <v>9.6780602322247038</v>
      </c>
      <c r="F20" s="962">
        <v>5.7687300475775398</v>
      </c>
      <c r="G20" s="962">
        <v>5.633718967785903</v>
      </c>
    </row>
    <row r="21" spans="1:7" ht="12.75" x14ac:dyDescent="0.2">
      <c r="A21" s="425" t="s">
        <v>600</v>
      </c>
      <c r="B21" s="962">
        <v>3.8045135874875826</v>
      </c>
      <c r="C21" s="962">
        <v>2.906068263168013</v>
      </c>
      <c r="D21" s="962">
        <v>2.0749138553703115</v>
      </c>
      <c r="E21" s="962">
        <v>0.546862626985543</v>
      </c>
      <c r="F21" s="962">
        <v>2.7088042933365322</v>
      </c>
      <c r="G21" s="962">
        <v>2.149657743202134</v>
      </c>
    </row>
    <row r="22" spans="1:7" ht="12.75" x14ac:dyDescent="0.2">
      <c r="A22" s="425" t="s">
        <v>601</v>
      </c>
      <c r="B22" s="962">
        <v>1.5445586730125775</v>
      </c>
      <c r="C22" s="962">
        <v>0.49722223311791752</v>
      </c>
      <c r="D22" s="962">
        <v>1.1898481587324016E-2</v>
      </c>
      <c r="E22" s="962">
        <v>5.1337707250785125E-2</v>
      </c>
      <c r="F22" s="962">
        <v>0.25161069591447061</v>
      </c>
      <c r="G22" s="962">
        <v>0.26450772298928921</v>
      </c>
    </row>
    <row r="23" spans="1:7" ht="12.75" x14ac:dyDescent="0.2">
      <c r="A23" s="425" t="s">
        <v>602</v>
      </c>
      <c r="B23" s="962">
        <v>4.1074501158574792</v>
      </c>
      <c r="C23" s="962">
        <v>0.90282036852531933</v>
      </c>
      <c r="D23" s="962">
        <v>5.4887381125035481E-3</v>
      </c>
      <c r="E23" s="962">
        <v>0.4082061511686963</v>
      </c>
      <c r="F23" s="962">
        <v>0.16070853753234807</v>
      </c>
      <c r="G23" s="962">
        <v>0.2757432062831664</v>
      </c>
    </row>
    <row r="24" spans="1:7" ht="12.75" x14ac:dyDescent="0.2">
      <c r="A24" s="425" t="s">
        <v>190</v>
      </c>
      <c r="B24" s="962">
        <v>3.2453158834045479</v>
      </c>
      <c r="C24" s="962">
        <v>2.0408964631057454</v>
      </c>
      <c r="D24" s="962">
        <v>1.5834647253104177</v>
      </c>
      <c r="E24" s="962">
        <v>0.38720312066638962</v>
      </c>
      <c r="F24" s="962">
        <v>2.0989196703335473</v>
      </c>
      <c r="G24" s="962">
        <v>3.546330233528836</v>
      </c>
    </row>
    <row r="25" spans="1:7" ht="12.75" x14ac:dyDescent="0.2">
      <c r="A25" s="425" t="s">
        <v>603</v>
      </c>
      <c r="B25" s="962">
        <v>7.3811002904569234</v>
      </c>
      <c r="C25" s="962">
        <v>4.1836918813378459</v>
      </c>
      <c r="D25" s="962">
        <v>1.6335816491644339</v>
      </c>
      <c r="E25" s="962">
        <v>1.0989103644095257</v>
      </c>
      <c r="F25" s="962">
        <v>3.9630928807742429</v>
      </c>
      <c r="G25" s="962">
        <v>3.3715615101870844</v>
      </c>
    </row>
    <row r="26" spans="1:7" ht="12.75" x14ac:dyDescent="0.2">
      <c r="A26" s="425"/>
      <c r="B26" s="961"/>
      <c r="C26" s="961"/>
      <c r="D26" s="961"/>
      <c r="E26" s="961"/>
      <c r="F26" s="961"/>
      <c r="G26" s="961"/>
    </row>
    <row r="27" spans="1:7" ht="12.75" x14ac:dyDescent="0.2">
      <c r="A27" s="424" t="s">
        <v>584</v>
      </c>
      <c r="B27" s="961">
        <v>88.24896370081899</v>
      </c>
      <c r="C27" s="961">
        <v>103.68597398398693</v>
      </c>
      <c r="D27" s="961">
        <v>44.998658058720373</v>
      </c>
      <c r="E27" s="961">
        <v>255.55538195631752</v>
      </c>
      <c r="F27" s="961">
        <v>80.655895583633409</v>
      </c>
      <c r="G27" s="961">
        <v>74.131578864262963</v>
      </c>
    </row>
    <row r="28" spans="1:7" ht="12.75" x14ac:dyDescent="0.2">
      <c r="A28" s="424"/>
      <c r="B28" s="961"/>
      <c r="C28" s="961"/>
      <c r="D28" s="961"/>
      <c r="E28" s="961"/>
      <c r="F28" s="961"/>
      <c r="G28" s="961"/>
    </row>
    <row r="29" spans="1:7" ht="12.75" x14ac:dyDescent="0.2">
      <c r="A29" s="423" t="s">
        <v>558</v>
      </c>
      <c r="B29" s="960">
        <v>8.4276533783638428</v>
      </c>
      <c r="C29" s="960">
        <v>6.8459397076340531</v>
      </c>
      <c r="D29" s="960">
        <v>6.4824542271495433</v>
      </c>
      <c r="E29" s="960">
        <v>9.4550288768282957</v>
      </c>
      <c r="F29" s="960">
        <v>5.285783595697362</v>
      </c>
      <c r="G29" s="960">
        <v>5.2665520402765695</v>
      </c>
    </row>
    <row r="30" spans="1:7" x14ac:dyDescent="0.2">
      <c r="A30" s="337"/>
      <c r="B30" s="337"/>
      <c r="C30" s="337"/>
      <c r="D30" s="426"/>
      <c r="E30" s="337"/>
      <c r="F30" s="337"/>
      <c r="G30" s="337"/>
    </row>
    <row r="31" spans="1:7" x14ac:dyDescent="0.2">
      <c r="A31" s="427"/>
      <c r="B31" s="428"/>
      <c r="C31" s="428"/>
      <c r="D31" s="429"/>
      <c r="E31" s="427"/>
      <c r="F31" s="428"/>
      <c r="G31" s="428"/>
    </row>
    <row r="32" spans="1:7" x14ac:dyDescent="0.2">
      <c r="A32" s="1494" t="s">
        <v>839</v>
      </c>
      <c r="B32" s="1494"/>
      <c r="C32" s="1494"/>
      <c r="D32" s="1494"/>
      <c r="E32" s="1494"/>
      <c r="F32" s="1494"/>
      <c r="G32" s="1494"/>
    </row>
    <row r="33" spans="1:7" x14ac:dyDescent="0.2">
      <c r="A33" s="351" t="s">
        <v>640</v>
      </c>
      <c r="B33" s="351"/>
      <c r="C33" s="351"/>
      <c r="D33" s="351"/>
      <c r="E33" s="351"/>
      <c r="F33" s="351"/>
      <c r="G33" s="351"/>
    </row>
    <row r="34" spans="1:7" x14ac:dyDescent="0.2">
      <c r="A34" s="334" t="s">
        <v>641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A2:G2"/>
    <mergeCell ref="A1:G1"/>
    <mergeCell ref="A32:G32"/>
  </mergeCells>
  <phoneticPr fontId="37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H34"/>
  <sheetViews>
    <sheetView showGridLines="0" zoomScaleNormal="100" workbookViewId="0">
      <selection sqref="A1:G1"/>
    </sheetView>
  </sheetViews>
  <sheetFormatPr defaultColWidth="9.140625" defaultRowHeight="12" x14ac:dyDescent="0.2"/>
  <cols>
    <col min="1" max="1" width="27.7109375" style="334" customWidth="1"/>
    <col min="2" max="7" width="8.7109375" style="334" customWidth="1"/>
    <col min="8" max="16384" width="9.140625" style="334"/>
  </cols>
  <sheetData>
    <row r="1" spans="1:8" ht="15.75" x14ac:dyDescent="0.25">
      <c r="A1" s="1439" t="str">
        <f>CONCATENATE('List of Tables'!A101,":  ",'List of Tables'!C101)</f>
        <v>TABLE 86:  Air Visitor Personal Daily Spending by Category and Island Growth 2016 vs. 2015</v>
      </c>
      <c r="B1" s="1439"/>
      <c r="C1" s="1439"/>
      <c r="D1" s="1439"/>
      <c r="E1" s="1439"/>
      <c r="F1" s="1439"/>
      <c r="G1" s="1439"/>
    </row>
    <row r="2" spans="1:8" ht="15.75" x14ac:dyDescent="0.25">
      <c r="A2" s="1492" t="s">
        <v>1117</v>
      </c>
      <c r="B2" s="1492"/>
      <c r="C2" s="1492"/>
      <c r="D2" s="1492"/>
      <c r="E2" s="1492"/>
      <c r="F2" s="1492"/>
      <c r="G2" s="1492"/>
    </row>
    <row r="3" spans="1:8" x14ac:dyDescent="0.2">
      <c r="C3" s="404"/>
      <c r="G3" s="404"/>
    </row>
    <row r="4" spans="1:8" ht="24" x14ac:dyDescent="0.2">
      <c r="A4" s="421" t="s">
        <v>436</v>
      </c>
      <c r="B4" s="422" t="s">
        <v>514</v>
      </c>
      <c r="C4" s="422" t="s">
        <v>199</v>
      </c>
      <c r="D4" s="422" t="s">
        <v>229</v>
      </c>
      <c r="E4" s="422" t="s">
        <v>189</v>
      </c>
      <c r="F4" s="422" t="s">
        <v>231</v>
      </c>
      <c r="G4" s="440" t="s">
        <v>115</v>
      </c>
    </row>
    <row r="5" spans="1:8" x14ac:dyDescent="0.2">
      <c r="A5" s="423" t="s">
        <v>433</v>
      </c>
      <c r="B5" s="771">
        <v>-1.8321068154860468E-2</v>
      </c>
      <c r="C5" s="771">
        <v>6.7587152833820607E-2</v>
      </c>
      <c r="D5" s="771">
        <v>-2.316164101912177E-2</v>
      </c>
      <c r="E5" s="771">
        <v>0.57449336066334034</v>
      </c>
      <c r="F5" s="771">
        <v>6.3339586459125255E-2</v>
      </c>
      <c r="G5" s="771">
        <v>0.12019011596555407</v>
      </c>
      <c r="H5" s="419"/>
    </row>
    <row r="6" spans="1:8" x14ac:dyDescent="0.2">
      <c r="A6" s="424" t="s">
        <v>591</v>
      </c>
      <c r="B6" s="772">
        <v>-3.1564893635786101E-2</v>
      </c>
      <c r="C6" s="772">
        <v>6.6862190095891602E-2</v>
      </c>
      <c r="D6" s="772">
        <v>-3.7866138070143475E-2</v>
      </c>
      <c r="E6" s="772">
        <v>0.55396971193903088</v>
      </c>
      <c r="F6" s="772">
        <v>7.0707258365964684E-2</v>
      </c>
      <c r="G6" s="772">
        <v>0.12996340670371687</v>
      </c>
    </row>
    <row r="7" spans="1:8" x14ac:dyDescent="0.2">
      <c r="A7" s="425" t="s">
        <v>593</v>
      </c>
      <c r="B7" s="773">
        <v>-2.2006015478374698E-2</v>
      </c>
      <c r="C7" s="773">
        <v>7.844613085937012E-2</v>
      </c>
      <c r="D7" s="773">
        <v>-0.24505650879048488</v>
      </c>
      <c r="E7" s="773">
        <v>0.61201163351331489</v>
      </c>
      <c r="F7" s="773">
        <v>8.3581516932912575E-2</v>
      </c>
      <c r="G7" s="773">
        <v>0.15084350041374445</v>
      </c>
    </row>
    <row r="8" spans="1:8" x14ac:dyDescent="0.2">
      <c r="A8" s="425" t="s">
        <v>594</v>
      </c>
      <c r="B8" s="773">
        <v>-8.1332183645746764E-2</v>
      </c>
      <c r="C8" s="773">
        <v>0.10724661167219136</v>
      </c>
      <c r="D8" s="773">
        <v>5.8427463668421789</v>
      </c>
      <c r="E8" s="773">
        <v>1.382340950626344</v>
      </c>
      <c r="F8" s="773">
        <v>0.11617524384288601</v>
      </c>
      <c r="G8" s="773">
        <v>-2.7796852731772751E-3</v>
      </c>
    </row>
    <row r="9" spans="1:8" x14ac:dyDescent="0.2">
      <c r="A9" s="425" t="s">
        <v>595</v>
      </c>
      <c r="B9" s="773">
        <v>-3.4643292812145864E-2</v>
      </c>
      <c r="C9" s="773">
        <v>2.1029751511405795E-2</v>
      </c>
      <c r="D9" s="773">
        <v>0.1247615511501496</v>
      </c>
      <c r="E9" s="773">
        <v>0.17380688466460953</v>
      </c>
      <c r="F9" s="773">
        <v>2.5968404130057653E-2</v>
      </c>
      <c r="G9" s="773">
        <v>0.11180453560620375</v>
      </c>
    </row>
    <row r="10" spans="1:8" x14ac:dyDescent="0.2">
      <c r="A10" s="425"/>
      <c r="B10" s="772"/>
      <c r="C10" s="772"/>
      <c r="D10" s="772"/>
      <c r="E10" s="772"/>
      <c r="F10" s="772"/>
      <c r="G10" s="772"/>
    </row>
    <row r="11" spans="1:8" x14ac:dyDescent="0.2">
      <c r="A11" s="424" t="s">
        <v>180</v>
      </c>
      <c r="B11" s="772">
        <v>5.9176534348400305E-3</v>
      </c>
      <c r="C11" s="772">
        <v>7.2463642410515242E-2</v>
      </c>
      <c r="D11" s="772">
        <v>0.40838398056133146</v>
      </c>
      <c r="E11" s="772">
        <v>0.15397100578134196</v>
      </c>
      <c r="F11" s="772">
        <v>0.10074584598938702</v>
      </c>
      <c r="G11" s="772">
        <v>7.0360477900372684E-2</v>
      </c>
    </row>
    <row r="12" spans="1:8" x14ac:dyDescent="0.2">
      <c r="A12" s="425"/>
      <c r="B12" s="772"/>
      <c r="C12" s="772"/>
      <c r="D12" s="772"/>
      <c r="E12" s="772"/>
      <c r="F12" s="772"/>
      <c r="G12" s="772"/>
    </row>
    <row r="13" spans="1:8" x14ac:dyDescent="0.2">
      <c r="A13" s="424" t="s">
        <v>434</v>
      </c>
      <c r="B13" s="772">
        <v>-1.4648839576781147E-2</v>
      </c>
      <c r="C13" s="772">
        <v>0.13902896462153602</v>
      </c>
      <c r="D13" s="772">
        <v>-0.22061949051168403</v>
      </c>
      <c r="E13" s="772">
        <v>0.5868513293843336</v>
      </c>
      <c r="F13" s="772">
        <v>0.13820408616831836</v>
      </c>
      <c r="G13" s="772">
        <v>0.28069061385468363</v>
      </c>
    </row>
    <row r="14" spans="1:8" x14ac:dyDescent="0.2">
      <c r="A14" s="425" t="s">
        <v>596</v>
      </c>
      <c r="B14" s="773">
        <v>-3.4006749815911917E-2</v>
      </c>
      <c r="C14" s="773">
        <v>0.33825276856278652</v>
      </c>
      <c r="D14" s="773">
        <v>-0.19054629260128647</v>
      </c>
      <c r="E14" s="773">
        <v>0.54190850878976338</v>
      </c>
      <c r="F14" s="773">
        <v>0.52919511005791764</v>
      </c>
      <c r="G14" s="773">
        <v>0.39884769396193087</v>
      </c>
    </row>
    <row r="15" spans="1:8" x14ac:dyDescent="0.2">
      <c r="A15" s="425" t="s">
        <v>597</v>
      </c>
      <c r="B15" s="773">
        <v>-1.4317222530374923E-3</v>
      </c>
      <c r="C15" s="773">
        <v>6.1175095790914756E-2</v>
      </c>
      <c r="D15" s="773">
        <v>-0.54709362919627358</v>
      </c>
      <c r="E15" s="773">
        <v>0.81689522574332574</v>
      </c>
      <c r="F15" s="773">
        <v>-0.21148629491730705</v>
      </c>
      <c r="G15" s="773">
        <v>0.40018091151266005</v>
      </c>
    </row>
    <row r="16" spans="1:8" x14ac:dyDescent="0.2">
      <c r="A16" s="425" t="s">
        <v>604</v>
      </c>
      <c r="B16" s="773">
        <v>7.5761103043471088E-3</v>
      </c>
      <c r="C16" s="773">
        <v>0.11701128843317243</v>
      </c>
      <c r="D16" s="773">
        <v>-0.22371090212874084</v>
      </c>
      <c r="E16" s="773">
        <v>0.62125906041298784</v>
      </c>
      <c r="F16" s="773">
        <v>8.4443036852512768E-2</v>
      </c>
      <c r="G16" s="773">
        <v>0.23621992260015312</v>
      </c>
    </row>
    <row r="17" spans="1:7" x14ac:dyDescent="0.2">
      <c r="A17" s="425" t="s">
        <v>598</v>
      </c>
      <c r="B17" s="773">
        <v>-0.19716455992572335</v>
      </c>
      <c r="C17" s="773">
        <v>1.5525280137626905E-2</v>
      </c>
      <c r="D17" s="773">
        <v>-0.1634821523485627</v>
      </c>
      <c r="E17" s="773">
        <v>-0.168755915321113</v>
      </c>
      <c r="F17" s="773">
        <v>-0.10803580595031151</v>
      </c>
      <c r="G17" s="773">
        <v>0.1406854625323285</v>
      </c>
    </row>
    <row r="18" spans="1:7" x14ac:dyDescent="0.2">
      <c r="A18" s="425"/>
      <c r="B18" s="772"/>
      <c r="C18" s="772"/>
      <c r="D18" s="772"/>
      <c r="E18" s="772"/>
      <c r="F18" s="772"/>
      <c r="G18" s="772"/>
    </row>
    <row r="19" spans="1:7" x14ac:dyDescent="0.2">
      <c r="A19" s="424" t="s">
        <v>592</v>
      </c>
      <c r="B19" s="772">
        <v>-5.5592833510567471E-2</v>
      </c>
      <c r="C19" s="772">
        <v>1.2598712045716737E-2</v>
      </c>
      <c r="D19" s="772">
        <v>6.2634487386240894E-3</v>
      </c>
      <c r="E19" s="772">
        <v>8.4471484962298865E-2</v>
      </c>
      <c r="F19" s="772">
        <v>2.3656003644669413E-2</v>
      </c>
      <c r="G19" s="772">
        <v>9.9943338195345996E-2</v>
      </c>
    </row>
    <row r="20" spans="1:7" x14ac:dyDescent="0.2">
      <c r="A20" s="425" t="s">
        <v>599</v>
      </c>
      <c r="B20" s="773">
        <v>-7.3017220670255109E-2</v>
      </c>
      <c r="C20" s="773">
        <v>3.8298873780878366E-2</v>
      </c>
      <c r="D20" s="773">
        <v>-6.1064021804299019E-2</v>
      </c>
      <c r="E20" s="773">
        <v>0.34836338009683349</v>
      </c>
      <c r="F20" s="773">
        <v>-1.7546695238603416E-2</v>
      </c>
      <c r="G20" s="773">
        <v>0.1603947285595993</v>
      </c>
    </row>
    <row r="21" spans="1:7" x14ac:dyDescent="0.2">
      <c r="A21" s="425" t="s">
        <v>600</v>
      </c>
      <c r="B21" s="773">
        <v>-9.0167451188654796E-2</v>
      </c>
      <c r="C21" s="773">
        <v>-0.18019971932552928</v>
      </c>
      <c r="D21" s="773">
        <v>1.5703986202538893</v>
      </c>
      <c r="E21" s="773">
        <v>-0.314136671711158</v>
      </c>
      <c r="F21" s="773">
        <v>2.1111413142540498E-3</v>
      </c>
      <c r="G21" s="773">
        <v>0.19639495807506693</v>
      </c>
    </row>
    <row r="22" spans="1:7" x14ac:dyDescent="0.2">
      <c r="A22" s="425" t="s">
        <v>601</v>
      </c>
      <c r="B22" s="773">
        <v>-9.8853592433218881E-2</v>
      </c>
      <c r="C22" s="773">
        <v>-5.7252406901288293E-2</v>
      </c>
      <c r="D22" s="773">
        <v>-0.6729854372970745</v>
      </c>
      <c r="E22" s="773">
        <v>-0.65713937821248525</v>
      </c>
      <c r="F22" s="773">
        <v>-0.21833173089711835</v>
      </c>
      <c r="G22" s="773">
        <v>0.6259834691259204</v>
      </c>
    </row>
    <row r="23" spans="1:7" x14ac:dyDescent="0.2">
      <c r="A23" s="425" t="s">
        <v>602</v>
      </c>
      <c r="B23" s="773">
        <v>-1.4555357911380403E-2</v>
      </c>
      <c r="C23" s="773">
        <v>0.3336077390578509</v>
      </c>
      <c r="D23" s="773">
        <v>-0.6516975816177355</v>
      </c>
      <c r="E23" s="773">
        <v>43.627321638576753</v>
      </c>
      <c r="F23" s="773">
        <v>0.18144861078928229</v>
      </c>
      <c r="G23" s="773">
        <v>0.28699490362035052</v>
      </c>
    </row>
    <row r="24" spans="1:7" x14ac:dyDescent="0.2">
      <c r="A24" s="425" t="s">
        <v>190</v>
      </c>
      <c r="B24" s="773">
        <v>-3.0646558976233248E-2</v>
      </c>
      <c r="C24" s="773">
        <v>1.8077501007517514E-2</v>
      </c>
      <c r="D24" s="773">
        <v>-0.21844771714247815</v>
      </c>
      <c r="E24" s="773">
        <v>-0.70777251255490758</v>
      </c>
      <c r="F24" s="773">
        <v>2.8272055933427239E-2</v>
      </c>
      <c r="G24" s="773">
        <v>0.15102709308731035</v>
      </c>
    </row>
    <row r="25" spans="1:7" x14ac:dyDescent="0.2">
      <c r="A25" s="425" t="s">
        <v>603</v>
      </c>
      <c r="B25" s="773">
        <v>-3.0587860798168762E-2</v>
      </c>
      <c r="C25" s="773">
        <v>9.3793929856550093E-2</v>
      </c>
      <c r="D25" s="773">
        <v>-0.27509570340631784</v>
      </c>
      <c r="E25" s="773">
        <v>-0.37694142940883757</v>
      </c>
      <c r="F25" s="773">
        <v>0.12194092412779731</v>
      </c>
      <c r="G25" s="773">
        <v>-0.1001769582809512</v>
      </c>
    </row>
    <row r="26" spans="1:7" x14ac:dyDescent="0.2">
      <c r="A26" s="425"/>
      <c r="B26" s="772"/>
      <c r="C26" s="772"/>
      <c r="D26" s="772"/>
      <c r="E26" s="772"/>
      <c r="F26" s="772"/>
      <c r="G26" s="772"/>
    </row>
    <row r="27" spans="1:7" x14ac:dyDescent="0.2">
      <c r="A27" s="424" t="s">
        <v>584</v>
      </c>
      <c r="B27" s="772">
        <v>-9.5729674013840371E-3</v>
      </c>
      <c r="C27" s="772">
        <v>7.4672001444263905E-2</v>
      </c>
      <c r="D27" s="772">
        <v>-2.3064371336186652E-2</v>
      </c>
      <c r="E27" s="772">
        <v>0.68603483715090041</v>
      </c>
      <c r="F27" s="772">
        <v>4.6540201286337131E-2</v>
      </c>
      <c r="G27" s="772">
        <v>8.9624224646700751E-2</v>
      </c>
    </row>
    <row r="28" spans="1:7" x14ac:dyDescent="0.2">
      <c r="A28" s="424"/>
      <c r="B28" s="772"/>
      <c r="C28" s="772"/>
      <c r="D28" s="772"/>
      <c r="E28" s="772"/>
      <c r="F28" s="772"/>
      <c r="G28" s="772"/>
    </row>
    <row r="29" spans="1:7" x14ac:dyDescent="0.2">
      <c r="A29" s="423" t="s">
        <v>558</v>
      </c>
      <c r="B29" s="771">
        <v>4.9654685309065867E-2</v>
      </c>
      <c r="C29" s="771">
        <v>-8.7891887929984092E-2</v>
      </c>
      <c r="D29" s="771">
        <v>0.9161777089822507</v>
      </c>
      <c r="E29" s="771">
        <v>0.30215227688311191</v>
      </c>
      <c r="F29" s="771">
        <v>-4.3704430166545932E-2</v>
      </c>
      <c r="G29" s="771">
        <v>-4.8623334736541825E-2</v>
      </c>
    </row>
    <row r="30" spans="1:7" x14ac:dyDescent="0.2">
      <c r="A30" s="337"/>
      <c r="B30" s="337"/>
      <c r="C30" s="337"/>
      <c r="D30" s="426"/>
      <c r="E30" s="337"/>
      <c r="F30" s="337"/>
      <c r="G30" s="337"/>
    </row>
    <row r="31" spans="1:7" x14ac:dyDescent="0.2">
      <c r="A31" s="337"/>
      <c r="B31" s="441"/>
      <c r="C31" s="441"/>
      <c r="D31" s="442"/>
      <c r="E31" s="337"/>
      <c r="F31" s="441"/>
      <c r="G31" s="441"/>
    </row>
    <row r="32" spans="1:7" x14ac:dyDescent="0.2">
      <c r="A32" s="1494" t="s">
        <v>839</v>
      </c>
      <c r="B32" s="1494"/>
      <c r="C32" s="1494"/>
      <c r="D32" s="1494"/>
      <c r="E32" s="1494"/>
      <c r="F32" s="1494"/>
      <c r="G32" s="1494"/>
    </row>
    <row r="33" spans="1:7" x14ac:dyDescent="0.2">
      <c r="A33" s="351" t="s">
        <v>640</v>
      </c>
      <c r="B33" s="351"/>
      <c r="C33" s="351"/>
      <c r="D33" s="351"/>
      <c r="E33" s="351"/>
      <c r="F33" s="351"/>
      <c r="G33" s="351"/>
    </row>
    <row r="34" spans="1:7" x14ac:dyDescent="0.2">
      <c r="A34" s="334" t="s">
        <v>641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A2:G2"/>
    <mergeCell ref="A1:G1"/>
    <mergeCell ref="A32:G32"/>
  </mergeCells>
  <phoneticPr fontId="37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H32"/>
  <sheetViews>
    <sheetView showGridLines="0" zoomScaleNormal="100" workbookViewId="0">
      <selection sqref="A1:G1"/>
    </sheetView>
  </sheetViews>
  <sheetFormatPr defaultColWidth="9.140625" defaultRowHeight="12.75" x14ac:dyDescent="0.2"/>
  <cols>
    <col min="1" max="1" width="27.7109375" style="119" customWidth="1"/>
    <col min="2" max="16384" width="9.140625" style="119"/>
  </cols>
  <sheetData>
    <row r="1" spans="1:8" s="53" customFormat="1" ht="30" customHeight="1" x14ac:dyDescent="0.25">
      <c r="A1" s="1496" t="str">
        <f>CONCATENATE('List of Tables'!A102,":  ",'List of Tables'!C102)</f>
        <v>TABLE 87:  Air Visitor Personal Daily Spending by Visitor and Trip Characteristics 2016 vs. 2015</v>
      </c>
      <c r="B1" s="1496"/>
      <c r="C1" s="1496"/>
      <c r="D1" s="1496"/>
      <c r="E1" s="1496"/>
      <c r="F1" s="1496"/>
      <c r="G1" s="1496"/>
      <c r="H1" s="641"/>
    </row>
    <row r="2" spans="1:8" s="148" customFormat="1" ht="15.75" x14ac:dyDescent="0.25">
      <c r="A2" s="49" t="s">
        <v>616</v>
      </c>
      <c r="B2" s="438"/>
      <c r="C2" s="439"/>
      <c r="D2" s="438"/>
      <c r="E2" s="49"/>
      <c r="F2" s="438"/>
      <c r="G2" s="439"/>
    </row>
    <row r="4" spans="1:8" s="576" customFormat="1" ht="12" x14ac:dyDescent="0.2">
      <c r="A4" s="282"/>
      <c r="B4" s="1497" t="s">
        <v>581</v>
      </c>
      <c r="C4" s="1498"/>
      <c r="D4" s="1499" t="s">
        <v>582</v>
      </c>
      <c r="E4" s="1499"/>
      <c r="F4" s="1497" t="s">
        <v>226</v>
      </c>
      <c r="G4" s="1498"/>
    </row>
    <row r="5" spans="1:8" s="576" customFormat="1" ht="12" x14ac:dyDescent="0.2">
      <c r="A5" s="283" t="s">
        <v>436</v>
      </c>
      <c r="B5" s="443">
        <v>2016</v>
      </c>
      <c r="C5" s="444">
        <v>2015</v>
      </c>
      <c r="D5" s="443">
        <v>2016</v>
      </c>
      <c r="E5" s="444">
        <v>2015</v>
      </c>
      <c r="F5" s="443">
        <v>2016</v>
      </c>
      <c r="G5" s="444">
        <v>2015</v>
      </c>
    </row>
    <row r="6" spans="1:8" s="33" customFormat="1" ht="12" x14ac:dyDescent="0.2">
      <c r="A6" s="129" t="s">
        <v>653</v>
      </c>
      <c r="B6" s="645">
        <v>167.92246030932768</v>
      </c>
      <c r="C6" s="646">
        <v>162.02054864391448</v>
      </c>
      <c r="D6" s="645">
        <v>201.69563448109983</v>
      </c>
      <c r="E6" s="646">
        <v>197.76785313053762</v>
      </c>
      <c r="F6" s="645">
        <v>240.29719181673602</v>
      </c>
      <c r="G6" s="646">
        <v>236.33110888468593</v>
      </c>
    </row>
    <row r="7" spans="1:8" s="576" customFormat="1" ht="12" x14ac:dyDescent="0.2">
      <c r="A7" s="577"/>
      <c r="B7" s="963"/>
      <c r="C7" s="964"/>
      <c r="D7" s="963"/>
      <c r="E7" s="964"/>
      <c r="F7" s="963"/>
      <c r="G7" s="964"/>
    </row>
    <row r="8" spans="1:8" s="576" customFormat="1" ht="12" x14ac:dyDescent="0.2">
      <c r="A8" s="577" t="s">
        <v>654</v>
      </c>
      <c r="B8" s="963"/>
      <c r="C8" s="964"/>
      <c r="D8" s="963"/>
      <c r="E8" s="964"/>
      <c r="F8" s="963"/>
      <c r="G8" s="964"/>
    </row>
    <row r="9" spans="1:8" s="576" customFormat="1" ht="12" x14ac:dyDescent="0.2">
      <c r="A9" s="577" t="s">
        <v>655</v>
      </c>
      <c r="B9" s="963">
        <v>231.13952637440747</v>
      </c>
      <c r="C9" s="964">
        <v>230.79072688754485</v>
      </c>
      <c r="D9" s="963">
        <v>236.77380076891407</v>
      </c>
      <c r="E9" s="964">
        <v>253.18878704549783</v>
      </c>
      <c r="F9" s="963">
        <v>253.46716299747709</v>
      </c>
      <c r="G9" s="964">
        <v>248.31139509929548</v>
      </c>
    </row>
    <row r="10" spans="1:8" s="576" customFormat="1" ht="12" x14ac:dyDescent="0.2">
      <c r="A10" s="577" t="s">
        <v>656</v>
      </c>
      <c r="B10" s="963">
        <v>166.22293381797169</v>
      </c>
      <c r="C10" s="964">
        <v>160.10291889162664</v>
      </c>
      <c r="D10" s="963">
        <v>193.56893502347498</v>
      </c>
      <c r="E10" s="964">
        <v>188.26977321195355</v>
      </c>
      <c r="F10" s="963">
        <v>238.15654763132488</v>
      </c>
      <c r="G10" s="964">
        <v>233.16413918489081</v>
      </c>
    </row>
    <row r="11" spans="1:8" s="576" customFormat="1" ht="12" x14ac:dyDescent="0.2">
      <c r="A11" s="577"/>
      <c r="B11" s="963"/>
      <c r="C11" s="964"/>
      <c r="D11" s="963"/>
      <c r="E11" s="964"/>
      <c r="F11" s="963"/>
      <c r="G11" s="964"/>
    </row>
    <row r="12" spans="1:8" s="576" customFormat="1" ht="12" x14ac:dyDescent="0.2">
      <c r="A12" s="577" t="s">
        <v>657</v>
      </c>
      <c r="B12" s="963"/>
      <c r="C12" s="964"/>
      <c r="D12" s="963"/>
      <c r="E12" s="964"/>
      <c r="F12" s="963"/>
      <c r="G12" s="964"/>
    </row>
    <row r="13" spans="1:8" s="576" customFormat="1" ht="12" x14ac:dyDescent="0.2">
      <c r="A13" s="577" t="s">
        <v>658</v>
      </c>
      <c r="B13" s="963">
        <v>186.27256421934845</v>
      </c>
      <c r="C13" s="964">
        <v>183.36251384133809</v>
      </c>
      <c r="D13" s="963">
        <v>226.57345889048511</v>
      </c>
      <c r="E13" s="964">
        <v>229.03040193563527</v>
      </c>
      <c r="F13" s="963">
        <v>268.86153139544405</v>
      </c>
      <c r="G13" s="964">
        <v>260.01977864073439</v>
      </c>
    </row>
    <row r="14" spans="1:8" s="576" customFormat="1" ht="12" x14ac:dyDescent="0.2">
      <c r="A14" s="577" t="s">
        <v>659</v>
      </c>
      <c r="B14" s="963">
        <v>161.78654448069761</v>
      </c>
      <c r="C14" s="964">
        <v>155.61481403854413</v>
      </c>
      <c r="D14" s="963">
        <v>186.11494186602073</v>
      </c>
      <c r="E14" s="964">
        <v>180.54037138746037</v>
      </c>
      <c r="F14" s="963">
        <v>187.9006637586775</v>
      </c>
      <c r="G14" s="964">
        <v>186.28825170519352</v>
      </c>
    </row>
    <row r="15" spans="1:8" s="576" customFormat="1" ht="12" x14ac:dyDescent="0.2">
      <c r="A15" s="577"/>
      <c r="B15" s="963"/>
      <c r="C15" s="964"/>
      <c r="D15" s="963"/>
      <c r="E15" s="964"/>
      <c r="F15" s="963"/>
      <c r="G15" s="964"/>
    </row>
    <row r="16" spans="1:8" s="576" customFormat="1" ht="12" x14ac:dyDescent="0.2">
      <c r="A16" s="577" t="s">
        <v>660</v>
      </c>
      <c r="B16" s="963"/>
      <c r="C16" s="964"/>
      <c r="D16" s="963"/>
      <c r="E16" s="964"/>
      <c r="F16" s="963"/>
      <c r="G16" s="964"/>
    </row>
    <row r="17" spans="1:7" s="576" customFormat="1" ht="12" x14ac:dyDescent="0.2">
      <c r="A17" s="577" t="s">
        <v>661</v>
      </c>
      <c r="B17" s="963">
        <v>212.06879698118672</v>
      </c>
      <c r="C17" s="964">
        <v>205.30126926398498</v>
      </c>
      <c r="D17" s="963">
        <v>242.49770968795656</v>
      </c>
      <c r="E17" s="964">
        <v>243.46600239467415</v>
      </c>
      <c r="F17" s="963">
        <v>263.80804461404148</v>
      </c>
      <c r="G17" s="964">
        <v>257.81635849786176</v>
      </c>
    </row>
    <row r="18" spans="1:7" s="576" customFormat="1" ht="12" x14ac:dyDescent="0.2">
      <c r="A18" s="577" t="s">
        <v>662</v>
      </c>
      <c r="B18" s="963">
        <v>166.00224130145907</v>
      </c>
      <c r="C18" s="964">
        <v>161.29018943757308</v>
      </c>
      <c r="D18" s="963">
        <v>189.95609323425973</v>
      </c>
      <c r="E18" s="964">
        <v>183.2158693357776</v>
      </c>
      <c r="F18" s="963">
        <v>169.79506064129367</v>
      </c>
      <c r="G18" s="964">
        <v>174.22071140351215</v>
      </c>
    </row>
    <row r="19" spans="1:7" s="576" customFormat="1" ht="12" x14ac:dyDescent="0.2">
      <c r="A19" s="577" t="s">
        <v>663</v>
      </c>
      <c r="B19" s="963">
        <v>78.954434211137638</v>
      </c>
      <c r="C19" s="964">
        <v>72.857191869263701</v>
      </c>
      <c r="D19" s="963">
        <v>77.672641419435351</v>
      </c>
      <c r="E19" s="964">
        <v>74.990783344357425</v>
      </c>
      <c r="F19" s="963">
        <v>89.079577684668777</v>
      </c>
      <c r="G19" s="964">
        <v>100.33733350857692</v>
      </c>
    </row>
    <row r="20" spans="1:7" s="576" customFormat="1" ht="12" x14ac:dyDescent="0.2">
      <c r="A20" s="577" t="s">
        <v>664</v>
      </c>
      <c r="B20" s="963">
        <v>127.84131629832599</v>
      </c>
      <c r="C20" s="964">
        <v>128.76177818233808</v>
      </c>
      <c r="D20" s="963">
        <v>150.60788499707394</v>
      </c>
      <c r="E20" s="964">
        <v>148.76581484123679</v>
      </c>
      <c r="F20" s="963">
        <v>134.12743348482164</v>
      </c>
      <c r="G20" s="964">
        <v>127.74277943231152</v>
      </c>
    </row>
    <row r="21" spans="1:7" s="576" customFormat="1" ht="12" x14ac:dyDescent="0.2">
      <c r="A21" s="577"/>
      <c r="B21" s="963"/>
      <c r="C21" s="964"/>
      <c r="D21" s="963"/>
      <c r="E21" s="964"/>
      <c r="F21" s="963"/>
      <c r="G21" s="964"/>
    </row>
    <row r="22" spans="1:7" s="576" customFormat="1" ht="12" x14ac:dyDescent="0.2">
      <c r="A22" s="577" t="s">
        <v>665</v>
      </c>
      <c r="B22" s="963"/>
      <c r="C22" s="964"/>
      <c r="D22" s="963"/>
      <c r="E22" s="964"/>
      <c r="F22" s="963"/>
      <c r="G22" s="964"/>
    </row>
    <row r="23" spans="1:7" s="576" customFormat="1" ht="12" x14ac:dyDescent="0.2">
      <c r="A23" s="577" t="s">
        <v>666</v>
      </c>
      <c r="B23" s="963">
        <v>175.63653072167688</v>
      </c>
      <c r="C23" s="964">
        <v>169.45253592160174</v>
      </c>
      <c r="D23" s="963">
        <v>209.93919037765127</v>
      </c>
      <c r="E23" s="964">
        <v>207.25529410322289</v>
      </c>
      <c r="F23" s="963">
        <v>267.55853680427276</v>
      </c>
      <c r="G23" s="964">
        <v>259.65569209607406</v>
      </c>
    </row>
    <row r="24" spans="1:7" s="576" customFormat="1" ht="12" x14ac:dyDescent="0.2">
      <c r="A24" s="577" t="s">
        <v>667</v>
      </c>
      <c r="B24" s="963">
        <v>169.79365277733393</v>
      </c>
      <c r="C24" s="964">
        <v>160.55990646412968</v>
      </c>
      <c r="D24" s="963">
        <v>194.16044332496821</v>
      </c>
      <c r="E24" s="964">
        <v>190.32042997373722</v>
      </c>
      <c r="F24" s="963">
        <v>225.77589697934809</v>
      </c>
      <c r="G24" s="964">
        <v>223.35164683300914</v>
      </c>
    </row>
    <row r="25" spans="1:7" s="576" customFormat="1" ht="12" x14ac:dyDescent="0.2">
      <c r="A25" s="577"/>
      <c r="B25" s="963"/>
      <c r="C25" s="964"/>
      <c r="D25" s="963"/>
      <c r="E25" s="964"/>
      <c r="F25" s="963"/>
      <c r="G25" s="964"/>
    </row>
    <row r="26" spans="1:7" s="576" customFormat="1" ht="12" x14ac:dyDescent="0.2">
      <c r="A26" s="577" t="s">
        <v>668</v>
      </c>
      <c r="B26" s="963"/>
      <c r="C26" s="964"/>
      <c r="D26" s="963"/>
      <c r="E26" s="964"/>
      <c r="F26" s="963"/>
      <c r="G26" s="964"/>
    </row>
    <row r="27" spans="1:7" s="576" customFormat="1" ht="12" x14ac:dyDescent="0.2">
      <c r="A27" s="577" t="s">
        <v>669</v>
      </c>
      <c r="B27" s="963">
        <v>169.07165208742083</v>
      </c>
      <c r="C27" s="964">
        <v>163.11169495457509</v>
      </c>
      <c r="D27" s="963">
        <v>195.44569228096069</v>
      </c>
      <c r="E27" s="964">
        <v>192.83332178516238</v>
      </c>
      <c r="F27" s="963">
        <v>220.85081552767798</v>
      </c>
      <c r="G27" s="964">
        <v>217.20060925877678</v>
      </c>
    </row>
    <row r="28" spans="1:7" s="576" customFormat="1" ht="12" x14ac:dyDescent="0.2">
      <c r="A28" s="577" t="s">
        <v>670</v>
      </c>
      <c r="B28" s="963"/>
      <c r="C28" s="964"/>
      <c r="D28" s="963"/>
      <c r="E28" s="964"/>
      <c r="F28" s="963"/>
      <c r="G28" s="964"/>
    </row>
    <row r="29" spans="1:7" s="576" customFormat="1" ht="12" x14ac:dyDescent="0.2">
      <c r="A29" s="577" t="s">
        <v>671</v>
      </c>
      <c r="B29" s="963">
        <v>208.41731270403639</v>
      </c>
      <c r="C29" s="964">
        <v>204.80119885831448</v>
      </c>
      <c r="D29" s="963">
        <v>235.14837972607967</v>
      </c>
      <c r="E29" s="964">
        <v>237.87292666188506</v>
      </c>
      <c r="F29" s="963">
        <v>249.63354768326923</v>
      </c>
      <c r="G29" s="964">
        <v>250.70294970133637</v>
      </c>
    </row>
    <row r="30" spans="1:7" s="576" customFormat="1" ht="12" x14ac:dyDescent="0.2">
      <c r="A30" s="578" t="s">
        <v>672</v>
      </c>
      <c r="B30" s="965">
        <v>231.18076082665661</v>
      </c>
      <c r="C30" s="966">
        <v>211.19127937337583</v>
      </c>
      <c r="D30" s="965">
        <v>283.49019701847203</v>
      </c>
      <c r="E30" s="966">
        <v>280.1321760871935</v>
      </c>
      <c r="F30" s="965">
        <v>330.10601989506199</v>
      </c>
      <c r="G30" s="966">
        <v>322.99109360890668</v>
      </c>
    </row>
    <row r="31" spans="1:7" s="576" customFormat="1" ht="12" x14ac:dyDescent="0.2"/>
    <row r="32" spans="1:7" s="576" customFormat="1" ht="12" x14ac:dyDescent="0.2">
      <c r="A32" s="576" t="s">
        <v>641</v>
      </c>
    </row>
  </sheetData>
  <mergeCells count="4">
    <mergeCell ref="A1:G1"/>
    <mergeCell ref="B4:C4"/>
    <mergeCell ref="D4:E4"/>
    <mergeCell ref="F4:G4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K31"/>
  <sheetViews>
    <sheetView showGridLines="0" zoomScaleNormal="100" workbookViewId="0">
      <selection sqref="A1:I1"/>
    </sheetView>
  </sheetViews>
  <sheetFormatPr defaultColWidth="9.140625" defaultRowHeight="12" x14ac:dyDescent="0.2"/>
  <cols>
    <col min="1" max="1" width="20.7109375" style="334" customWidth="1"/>
    <col min="2" max="7" width="12.7109375" style="334" customWidth="1"/>
    <col min="8" max="8" width="15.7109375" style="334" customWidth="1"/>
    <col min="9" max="9" width="13.42578125" style="334" bestFit="1" customWidth="1"/>
    <col min="10" max="16384" width="9.140625" style="334"/>
  </cols>
  <sheetData>
    <row r="1" spans="1:11" s="340" customFormat="1" ht="15.75" x14ac:dyDescent="0.25">
      <c r="A1" s="1439" t="str">
        <f>CONCATENATE('List of Tables'!A103,":  ",'List of Tables'!C103)</f>
        <v>TABLE 88:  Meeting, Convention and Incentive (MCI) Visitor Characteristics and Spending 2016</v>
      </c>
      <c r="B1" s="1439"/>
      <c r="C1" s="1439"/>
      <c r="D1" s="1439"/>
      <c r="E1" s="1439"/>
      <c r="F1" s="1439"/>
      <c r="G1" s="1439"/>
      <c r="H1" s="1439"/>
      <c r="I1" s="1439"/>
      <c r="J1" s="641"/>
    </row>
    <row r="2" spans="1:11" ht="15.75" x14ac:dyDescent="0.25">
      <c r="A2" s="1439" t="s">
        <v>616</v>
      </c>
      <c r="B2" s="1439"/>
      <c r="C2" s="1439"/>
      <c r="D2" s="1439"/>
      <c r="E2" s="1439"/>
      <c r="F2" s="1439"/>
      <c r="G2" s="1439"/>
      <c r="H2" s="1439"/>
      <c r="I2" s="1439"/>
    </row>
    <row r="4" spans="1:11" s="336" customFormat="1" ht="48" x14ac:dyDescent="0.2">
      <c r="A4" s="393" t="s">
        <v>805</v>
      </c>
      <c r="B4" s="445" t="s">
        <v>312</v>
      </c>
      <c r="C4" s="445" t="s">
        <v>673</v>
      </c>
      <c r="D4" s="445" t="s">
        <v>674</v>
      </c>
      <c r="E4" s="445" t="s">
        <v>675</v>
      </c>
      <c r="F4" s="445" t="s">
        <v>676</v>
      </c>
      <c r="G4" s="445" t="s">
        <v>677</v>
      </c>
      <c r="H4" s="445" t="s">
        <v>862</v>
      </c>
      <c r="I4" s="446" t="s">
        <v>678</v>
      </c>
    </row>
    <row r="5" spans="1:11" s="336" customFormat="1" x14ac:dyDescent="0.2">
      <c r="A5" s="764" t="s">
        <v>338</v>
      </c>
      <c r="B5" s="454"/>
      <c r="C5" s="454"/>
      <c r="D5" s="454"/>
      <c r="E5" s="454"/>
      <c r="F5" s="454"/>
      <c r="G5" s="454"/>
      <c r="H5" s="454"/>
      <c r="I5" s="455"/>
      <c r="J5" s="454"/>
      <c r="K5" s="454"/>
    </row>
    <row r="6" spans="1:11" s="396" customFormat="1" x14ac:dyDescent="0.2">
      <c r="A6" s="335" t="s">
        <v>651</v>
      </c>
      <c r="B6" s="338">
        <v>223150.98907332658</v>
      </c>
      <c r="C6" s="447"/>
      <c r="D6" s="447"/>
      <c r="E6" s="447"/>
      <c r="F6" s="448"/>
      <c r="G6" s="449"/>
      <c r="H6" s="449"/>
      <c r="I6" s="450">
        <v>549946268.94610524</v>
      </c>
      <c r="J6" s="451"/>
      <c r="K6" s="451"/>
    </row>
    <row r="7" spans="1:11" s="336" customFormat="1" x14ac:dyDescent="0.2">
      <c r="A7" s="764" t="s">
        <v>652</v>
      </c>
      <c r="B7" s="454">
        <v>1.8497856678330233</v>
      </c>
      <c r="C7" s="456"/>
      <c r="D7" s="456"/>
      <c r="E7" s="456"/>
      <c r="F7" s="457"/>
      <c r="G7" s="458"/>
      <c r="H7" s="458"/>
      <c r="I7" s="459"/>
      <c r="J7" s="454"/>
      <c r="K7" s="454"/>
    </row>
    <row r="8" spans="1:11" s="336" customFormat="1" x14ac:dyDescent="0.2">
      <c r="A8" s="764" t="s">
        <v>679</v>
      </c>
      <c r="B8" s="418">
        <v>120636.13258218303</v>
      </c>
      <c r="C8" s="456">
        <v>4</v>
      </c>
      <c r="D8" s="456">
        <v>4.3043826883720353</v>
      </c>
      <c r="E8" s="456">
        <v>8.3043826883720353</v>
      </c>
      <c r="F8" s="457">
        <v>241.58740657058993</v>
      </c>
      <c r="G8" s="458">
        <v>242024344.21341932</v>
      </c>
      <c r="H8" s="458">
        <v>104544760</v>
      </c>
      <c r="I8" s="459">
        <v>346569104.21341932</v>
      </c>
      <c r="J8" s="454"/>
      <c r="K8" s="454"/>
    </row>
    <row r="9" spans="1:11" s="336" customFormat="1" x14ac:dyDescent="0.2">
      <c r="A9" s="764" t="s">
        <v>680</v>
      </c>
      <c r="B9" s="418">
        <v>102514.85649114357</v>
      </c>
      <c r="C9" s="456">
        <v>4</v>
      </c>
      <c r="D9" s="456">
        <v>4.3043826883720353</v>
      </c>
      <c r="E9" s="456">
        <v>8.3043826883720353</v>
      </c>
      <c r="F9" s="457"/>
      <c r="G9" s="458">
        <v>203377164.73268589</v>
      </c>
      <c r="H9" s="458"/>
      <c r="I9" s="459">
        <v>203377164.73268589</v>
      </c>
      <c r="J9" s="454"/>
      <c r="K9" s="454"/>
    </row>
    <row r="10" spans="1:11" s="336" customFormat="1" x14ac:dyDescent="0.2">
      <c r="A10" s="764"/>
      <c r="B10" s="454"/>
      <c r="C10" s="456"/>
      <c r="D10" s="456"/>
      <c r="E10" s="456"/>
      <c r="F10" s="457"/>
      <c r="G10" s="458"/>
      <c r="H10" s="458"/>
      <c r="I10" s="459"/>
      <c r="J10" s="454"/>
      <c r="K10" s="454"/>
    </row>
    <row r="11" spans="1:11" s="396" customFormat="1" x14ac:dyDescent="0.2">
      <c r="A11" s="335" t="s">
        <v>681</v>
      </c>
      <c r="B11" s="338">
        <v>77512.801589547831</v>
      </c>
      <c r="C11" s="447"/>
      <c r="D11" s="447"/>
      <c r="E11" s="447"/>
      <c r="F11" s="448"/>
      <c r="G11" s="449"/>
      <c r="H11" s="449"/>
      <c r="I11" s="450"/>
      <c r="J11" s="451"/>
      <c r="K11" s="451"/>
    </row>
    <row r="12" spans="1:11" s="336" customFormat="1" x14ac:dyDescent="0.2">
      <c r="A12" s="764" t="s">
        <v>652</v>
      </c>
      <c r="B12" s="454">
        <v>1.6525507871791456</v>
      </c>
      <c r="C12" s="456"/>
      <c r="D12" s="456"/>
      <c r="E12" s="456"/>
      <c r="F12" s="457"/>
      <c r="G12" s="458"/>
      <c r="H12" s="458"/>
      <c r="I12" s="459"/>
      <c r="J12" s="454"/>
      <c r="K12" s="454"/>
    </row>
    <row r="13" spans="1:11" s="336" customFormat="1" x14ac:dyDescent="0.2">
      <c r="A13" s="764" t="s">
        <v>679</v>
      </c>
      <c r="B13" s="418">
        <v>46904.943673083624</v>
      </c>
      <c r="C13" s="456">
        <v>3</v>
      </c>
      <c r="D13" s="456">
        <v>4.5209729332918371</v>
      </c>
      <c r="E13" s="456">
        <v>7.5209729332918371</v>
      </c>
      <c r="F13" s="457">
        <v>267.02000201540807</v>
      </c>
      <c r="G13" s="458">
        <v>94196862.87857151</v>
      </c>
      <c r="H13" s="967" t="s">
        <v>1114</v>
      </c>
      <c r="I13" s="459">
        <v>107779501.87857151</v>
      </c>
      <c r="J13" s="454"/>
      <c r="K13" s="454"/>
    </row>
    <row r="14" spans="1:11" s="336" customFormat="1" x14ac:dyDescent="0.2">
      <c r="A14" s="764" t="s">
        <v>680</v>
      </c>
      <c r="B14" s="418">
        <v>30607.8579164642</v>
      </c>
      <c r="C14" s="456">
        <v>3</v>
      </c>
      <c r="D14" s="456">
        <v>4.5209729332918371</v>
      </c>
      <c r="E14" s="456">
        <v>7.5209729332918371</v>
      </c>
      <c r="F14" s="457"/>
      <c r="G14" s="458">
        <v>61334080.219524764</v>
      </c>
      <c r="H14" s="458"/>
      <c r="I14" s="459">
        <v>61334080.219524764</v>
      </c>
      <c r="J14" s="454"/>
      <c r="K14" s="454"/>
    </row>
    <row r="15" spans="1:11" s="336" customFormat="1" x14ac:dyDescent="0.2">
      <c r="A15" s="764"/>
      <c r="B15" s="418"/>
      <c r="C15" s="456"/>
      <c r="D15" s="456"/>
      <c r="E15" s="456"/>
      <c r="F15" s="457"/>
      <c r="G15" s="458"/>
      <c r="H15" s="458"/>
      <c r="I15" s="459"/>
      <c r="J15" s="454"/>
      <c r="K15" s="454"/>
    </row>
    <row r="16" spans="1:11" s="396" customFormat="1" x14ac:dyDescent="0.2">
      <c r="A16" s="335" t="s">
        <v>682</v>
      </c>
      <c r="B16" s="338">
        <v>184530.26445065302</v>
      </c>
      <c r="C16" s="447"/>
      <c r="D16" s="447"/>
      <c r="E16" s="447"/>
      <c r="F16" s="448"/>
      <c r="G16" s="449"/>
      <c r="H16" s="449"/>
      <c r="I16" s="450">
        <v>253730735.24038324</v>
      </c>
      <c r="J16" s="451"/>
      <c r="K16" s="451"/>
    </row>
    <row r="17" spans="1:11" s="336" customFormat="1" x14ac:dyDescent="0.2">
      <c r="A17" s="764" t="s">
        <v>652</v>
      </c>
      <c r="B17" s="454">
        <v>2.5111608997770647</v>
      </c>
      <c r="C17" s="456"/>
      <c r="D17" s="456"/>
      <c r="E17" s="456"/>
      <c r="F17" s="457"/>
      <c r="G17" s="458"/>
      <c r="H17" s="458"/>
      <c r="I17" s="459"/>
      <c r="J17" s="454"/>
      <c r="K17" s="454"/>
    </row>
    <row r="18" spans="1:11" s="336" customFormat="1" x14ac:dyDescent="0.2">
      <c r="A18" s="764" t="s">
        <v>679</v>
      </c>
      <c r="B18" s="418">
        <v>73484.046548763639</v>
      </c>
      <c r="C18" s="456"/>
      <c r="D18" s="456"/>
      <c r="E18" s="456">
        <v>5.9565634519086696</v>
      </c>
      <c r="F18" s="457">
        <v>239.8046000455536</v>
      </c>
      <c r="G18" s="458">
        <v>104965443.65269372</v>
      </c>
      <c r="H18" s="458"/>
      <c r="I18" s="459">
        <v>104965443.65269372</v>
      </c>
      <c r="J18" s="454"/>
      <c r="K18" s="454"/>
    </row>
    <row r="19" spans="1:11" s="336" customFormat="1" x14ac:dyDescent="0.2">
      <c r="A19" s="764" t="s">
        <v>680</v>
      </c>
      <c r="B19" s="418">
        <v>111046.21790188938</v>
      </c>
      <c r="C19" s="456"/>
      <c r="D19" s="456"/>
      <c r="E19" s="456">
        <v>5.9565634519086696</v>
      </c>
      <c r="F19" s="457"/>
      <c r="G19" s="458">
        <v>148765291.58768952</v>
      </c>
      <c r="H19" s="458"/>
      <c r="I19" s="459">
        <v>148765291.58768952</v>
      </c>
      <c r="J19" s="454"/>
      <c r="K19" s="454"/>
    </row>
    <row r="20" spans="1:11" s="336" customFormat="1" x14ac:dyDescent="0.2">
      <c r="A20" s="764"/>
      <c r="B20" s="418"/>
      <c r="C20" s="456"/>
      <c r="D20" s="456"/>
      <c r="E20" s="456"/>
      <c r="F20" s="457"/>
      <c r="G20" s="458"/>
      <c r="H20" s="954"/>
      <c r="I20" s="955"/>
      <c r="J20" s="454"/>
      <c r="K20" s="454"/>
    </row>
    <row r="21" spans="1:11" s="396" customFormat="1" x14ac:dyDescent="0.2">
      <c r="A21" s="765" t="s">
        <v>707</v>
      </c>
      <c r="B21" s="766"/>
      <c r="C21" s="767"/>
      <c r="D21" s="767"/>
      <c r="E21" s="767"/>
      <c r="F21" s="768"/>
      <c r="G21" s="769">
        <v>854663187.28458476</v>
      </c>
      <c r="H21" s="769">
        <v>118127399</v>
      </c>
      <c r="I21" s="770">
        <v>972790586.28458476</v>
      </c>
      <c r="J21" s="451"/>
      <c r="K21" s="451"/>
    </row>
    <row r="22" spans="1:11" s="336" customFormat="1" x14ac:dyDescent="0.2">
      <c r="B22" s="454"/>
      <c r="C22" s="454"/>
      <c r="D22" s="454"/>
      <c r="E22" s="454"/>
      <c r="F22" s="457"/>
      <c r="G22" s="458"/>
      <c r="H22" s="458"/>
      <c r="I22" s="458"/>
      <c r="J22" s="454"/>
      <c r="K22" s="454"/>
    </row>
    <row r="23" spans="1:11" s="336" customFormat="1" x14ac:dyDescent="0.2">
      <c r="B23" s="454"/>
      <c r="C23" s="454"/>
      <c r="D23" s="454"/>
      <c r="E23" s="454"/>
      <c r="F23" s="457"/>
      <c r="G23" s="454"/>
      <c r="H23" s="454"/>
      <c r="I23" s="454"/>
      <c r="J23" s="454"/>
      <c r="K23" s="454"/>
    </row>
    <row r="24" spans="1:11" s="336" customFormat="1" ht="14.25" customHeight="1" x14ac:dyDescent="0.2">
      <c r="A24" s="337" t="s">
        <v>641</v>
      </c>
      <c r="B24" s="454"/>
      <c r="C24" s="454"/>
      <c r="D24" s="454"/>
      <c r="E24" s="454"/>
      <c r="F24" s="454"/>
      <c r="G24" s="454"/>
      <c r="H24" s="454"/>
      <c r="I24" s="454"/>
      <c r="J24" s="454"/>
      <c r="K24" s="454"/>
    </row>
    <row r="25" spans="1:11" s="336" customFormat="1" x14ac:dyDescent="0.2">
      <c r="B25" s="454"/>
      <c r="C25" s="454"/>
      <c r="D25" s="454"/>
      <c r="E25" s="454"/>
      <c r="F25" s="454"/>
      <c r="G25" s="454"/>
      <c r="H25" s="454"/>
      <c r="I25" s="454"/>
      <c r="J25" s="454"/>
      <c r="K25" s="454"/>
    </row>
    <row r="26" spans="1:11" s="336" customFormat="1" x14ac:dyDescent="0.2">
      <c r="B26" s="454"/>
      <c r="C26" s="454"/>
      <c r="D26" s="454"/>
      <c r="E26" s="454"/>
      <c r="F26" s="454"/>
      <c r="G26" s="454"/>
      <c r="H26" s="454"/>
      <c r="I26" s="454"/>
      <c r="J26" s="454"/>
      <c r="K26" s="454"/>
    </row>
    <row r="27" spans="1:11" s="336" customFormat="1" x14ac:dyDescent="0.2">
      <c r="B27" s="454"/>
      <c r="C27" s="454"/>
      <c r="D27" s="454"/>
      <c r="E27" s="454"/>
      <c r="F27" s="454"/>
      <c r="G27" s="454"/>
      <c r="H27" s="454"/>
      <c r="I27" s="454"/>
      <c r="J27" s="454"/>
      <c r="K27" s="454"/>
    </row>
    <row r="28" spans="1:11" s="336" customFormat="1" x14ac:dyDescent="0.2">
      <c r="B28" s="454"/>
      <c r="C28" s="454"/>
      <c r="D28" s="454"/>
      <c r="E28" s="454"/>
      <c r="F28" s="454"/>
      <c r="G28" s="454"/>
      <c r="H28" s="454"/>
      <c r="I28" s="454"/>
      <c r="J28" s="454"/>
      <c r="K28" s="454"/>
    </row>
    <row r="29" spans="1:11" x14ac:dyDescent="0.2">
      <c r="B29" s="420"/>
      <c r="C29" s="420"/>
      <c r="D29" s="420"/>
      <c r="E29" s="420"/>
      <c r="F29" s="420"/>
      <c r="G29" s="420"/>
      <c r="H29" s="420"/>
      <c r="I29" s="420"/>
      <c r="J29" s="420"/>
      <c r="K29" s="420"/>
    </row>
    <row r="30" spans="1:11" x14ac:dyDescent="0.2">
      <c r="B30" s="420"/>
      <c r="C30" s="420"/>
      <c r="D30" s="420"/>
      <c r="E30" s="420"/>
      <c r="F30" s="420"/>
      <c r="G30" s="420"/>
      <c r="H30" s="420"/>
      <c r="I30" s="420"/>
      <c r="J30" s="420"/>
      <c r="K30" s="420"/>
    </row>
    <row r="31" spans="1:11" x14ac:dyDescent="0.2">
      <c r="B31" s="420"/>
      <c r="C31" s="420"/>
      <c r="D31" s="420"/>
      <c r="E31" s="420"/>
      <c r="F31" s="420"/>
      <c r="G31" s="420"/>
      <c r="H31" s="420"/>
      <c r="I31" s="420"/>
      <c r="J31" s="420"/>
      <c r="K31" s="420"/>
    </row>
  </sheetData>
  <mergeCells count="2">
    <mergeCell ref="A1:I1"/>
    <mergeCell ref="A2:I2"/>
  </mergeCells>
  <printOptions horizontalCentered="1"/>
  <pageMargins left="0.25" right="0.25" top="0.25" bottom="0.5" header="0.3" footer="0.3"/>
  <pageSetup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I22"/>
  <sheetViews>
    <sheetView showGridLines="0" zoomScaleNormal="100" workbookViewId="0">
      <selection activeCell="M41" sqref="M41"/>
    </sheetView>
  </sheetViews>
  <sheetFormatPr defaultColWidth="9.140625" defaultRowHeight="12.75" x14ac:dyDescent="0.2"/>
  <cols>
    <col min="1" max="1" width="9.42578125" style="119" customWidth="1"/>
    <col min="2" max="2" width="9.140625" style="119"/>
    <col min="3" max="8" width="12.7109375" style="119" customWidth="1"/>
    <col min="9" max="9" width="11.5703125" style="119" customWidth="1"/>
    <col min="10" max="16384" width="9.140625" style="119"/>
  </cols>
  <sheetData>
    <row r="1" spans="1:9" s="53" customFormat="1" ht="15.75" x14ac:dyDescent="0.25">
      <c r="A1" s="1439" t="str">
        <f>CONCATENATE('List of Tables'!A106,":  ",'List of Tables'!C106)</f>
        <v>TABLE 89:  Cruise Ship Visitors 2016</v>
      </c>
      <c r="B1" s="1439"/>
      <c r="C1" s="1439"/>
      <c r="D1" s="1439"/>
      <c r="E1" s="1439"/>
      <c r="F1" s="1439"/>
      <c r="G1" s="1439"/>
      <c r="H1" s="1439"/>
      <c r="I1" s="1439"/>
    </row>
    <row r="2" spans="1:9" s="148" customFormat="1" ht="15" x14ac:dyDescent="0.2"/>
    <row r="3" spans="1:9" s="415" customFormat="1" ht="48" x14ac:dyDescent="0.2">
      <c r="A3" s="1500">
        <v>2016</v>
      </c>
      <c r="B3" s="1501"/>
      <c r="C3" s="460" t="s">
        <v>611</v>
      </c>
      <c r="D3" s="460" t="s">
        <v>613</v>
      </c>
      <c r="E3" s="460" t="s">
        <v>614</v>
      </c>
      <c r="F3" s="460" t="s">
        <v>586</v>
      </c>
      <c r="G3" s="460" t="s">
        <v>369</v>
      </c>
      <c r="H3" s="414" t="s">
        <v>612</v>
      </c>
      <c r="I3" s="461" t="s">
        <v>559</v>
      </c>
    </row>
    <row r="4" spans="1:9" s="415" customFormat="1" ht="12" x14ac:dyDescent="0.2">
      <c r="A4" s="1504" t="s">
        <v>326</v>
      </c>
      <c r="B4" s="1505"/>
      <c r="C4" s="892">
        <v>7</v>
      </c>
      <c r="D4" s="462">
        <v>11675</v>
      </c>
      <c r="E4" s="462">
        <v>11372</v>
      </c>
      <c r="F4" s="892">
        <v>12</v>
      </c>
      <c r="G4" s="462">
        <f>SUM(D4:E4)</f>
        <v>23047</v>
      </c>
      <c r="H4" s="893">
        <v>7.5199593570756749</v>
      </c>
      <c r="I4" s="895">
        <v>173312.50330252308</v>
      </c>
    </row>
    <row r="5" spans="1:9" s="415" customFormat="1" ht="12" x14ac:dyDescent="0.2">
      <c r="A5" s="1502" t="s">
        <v>327</v>
      </c>
      <c r="B5" s="1506"/>
      <c r="C5" s="892">
        <v>2</v>
      </c>
      <c r="D5" s="463">
        <v>4801</v>
      </c>
      <c r="E5" s="463">
        <v>4499</v>
      </c>
      <c r="F5" s="892">
        <v>4</v>
      </c>
      <c r="G5" s="463">
        <f t="shared" ref="G5:G15" si="0">SUM(D5:E5)</f>
        <v>9300</v>
      </c>
      <c r="H5" s="893">
        <v>7.227825620579738</v>
      </c>
      <c r="I5" s="895">
        <v>67218.778271391566</v>
      </c>
    </row>
    <row r="6" spans="1:9" s="415" customFormat="1" ht="12" x14ac:dyDescent="0.2">
      <c r="A6" s="1502" t="s">
        <v>328</v>
      </c>
      <c r="B6" s="1506"/>
      <c r="C6" s="892">
        <v>5</v>
      </c>
      <c r="D6" s="463">
        <v>6876.0466200465635</v>
      </c>
      <c r="E6" s="463">
        <v>4577.5182905003958</v>
      </c>
      <c r="F6" s="892">
        <v>7</v>
      </c>
      <c r="G6" s="463">
        <f t="shared" si="0"/>
        <v>11453.56491054696</v>
      </c>
      <c r="H6" s="893">
        <v>7.2758462709234992</v>
      </c>
      <c r="I6" s="895">
        <v>83341.653389454266</v>
      </c>
    </row>
    <row r="7" spans="1:9" s="415" customFormat="1" ht="12" x14ac:dyDescent="0.2">
      <c r="A7" s="1502" t="s">
        <v>329</v>
      </c>
      <c r="B7" s="1506"/>
      <c r="C7" s="892">
        <v>10</v>
      </c>
      <c r="D7" s="463">
        <v>22839.959403892175</v>
      </c>
      <c r="E7" s="463">
        <v>11238.871538839461</v>
      </c>
      <c r="F7" s="892">
        <v>15</v>
      </c>
      <c r="G7" s="463">
        <f t="shared" si="0"/>
        <v>34078.830942731634</v>
      </c>
      <c r="H7" s="893">
        <v>6.9604258605698295</v>
      </c>
      <c r="I7" s="895">
        <v>237203.17619177658</v>
      </c>
    </row>
    <row r="8" spans="1:9" s="415" customFormat="1" ht="12" x14ac:dyDescent="0.2">
      <c r="A8" s="1502" t="s">
        <v>330</v>
      </c>
      <c r="B8" s="1506"/>
      <c r="C8" s="892">
        <v>4</v>
      </c>
      <c r="D8" s="463">
        <v>9347.0000000000327</v>
      </c>
      <c r="E8" s="463">
        <v>9153.2990196078899</v>
      </c>
      <c r="F8" s="892">
        <v>8</v>
      </c>
      <c r="G8" s="463">
        <f t="shared" si="0"/>
        <v>18500.299019607923</v>
      </c>
      <c r="H8" s="893">
        <v>8.1753052546518479</v>
      </c>
      <c r="I8" s="895">
        <v>151245.59178763107</v>
      </c>
    </row>
    <row r="9" spans="1:9" s="415" customFormat="1" ht="12" x14ac:dyDescent="0.2">
      <c r="A9" s="1502" t="s">
        <v>331</v>
      </c>
      <c r="B9" s="1506"/>
      <c r="C9" s="892">
        <v>2</v>
      </c>
      <c r="D9" s="463">
        <v>1605</v>
      </c>
      <c r="E9" s="463">
        <v>9753.1569184958771</v>
      </c>
      <c r="F9" s="892">
        <v>6</v>
      </c>
      <c r="G9" s="463">
        <f t="shared" si="0"/>
        <v>11358.156918495877</v>
      </c>
      <c r="H9" s="893">
        <v>9.8141464431193643</v>
      </c>
      <c r="I9" s="895">
        <v>111470.61532204792</v>
      </c>
    </row>
    <row r="10" spans="1:9" s="415" customFormat="1" ht="12" x14ac:dyDescent="0.2">
      <c r="A10" s="1502" t="s">
        <v>332</v>
      </c>
      <c r="B10" s="1506"/>
      <c r="C10" s="892">
        <v>1</v>
      </c>
      <c r="D10" s="463">
        <v>952.00000000000057</v>
      </c>
      <c r="E10" s="463">
        <v>12396.226022758256</v>
      </c>
      <c r="F10" s="892">
        <v>6</v>
      </c>
      <c r="G10" s="463">
        <f t="shared" si="0"/>
        <v>13348.226022758256</v>
      </c>
      <c r="H10" s="893">
        <v>10.37598925602785</v>
      </c>
      <c r="I10" s="895">
        <v>138501.04979917101</v>
      </c>
    </row>
    <row r="11" spans="1:9" s="415" customFormat="1" ht="12" x14ac:dyDescent="0.2">
      <c r="A11" s="1502" t="s">
        <v>333</v>
      </c>
      <c r="B11" s="1506"/>
      <c r="C11" s="892">
        <v>1</v>
      </c>
      <c r="D11" s="463">
        <v>1883.0000000000016</v>
      </c>
      <c r="E11" s="463">
        <v>9699.1176368341494</v>
      </c>
      <c r="F11" s="892">
        <v>5</v>
      </c>
      <c r="G11" s="463">
        <f t="shared" si="0"/>
        <v>11582.117636834151</v>
      </c>
      <c r="H11" s="893">
        <v>9.5988100180170122</v>
      </c>
      <c r="I11" s="895">
        <v>111174.54680229517</v>
      </c>
    </row>
    <row r="12" spans="1:9" s="415" customFormat="1" ht="12" x14ac:dyDescent="0.2">
      <c r="A12" s="1502" t="s">
        <v>334</v>
      </c>
      <c r="B12" s="1506"/>
      <c r="C12" s="892">
        <v>5</v>
      </c>
      <c r="D12" s="463">
        <v>9883.9999999999691</v>
      </c>
      <c r="E12" s="463">
        <v>8991.8771325225207</v>
      </c>
      <c r="F12" s="892">
        <v>9</v>
      </c>
      <c r="G12" s="463">
        <f t="shared" si="0"/>
        <v>18875.877132522488</v>
      </c>
      <c r="H12" s="893">
        <v>8.5660240095505777</v>
      </c>
      <c r="I12" s="895">
        <v>161691.21671851433</v>
      </c>
    </row>
    <row r="13" spans="1:9" s="415" customFormat="1" ht="12" x14ac:dyDescent="0.2">
      <c r="A13" s="1502" t="s">
        <v>335</v>
      </c>
      <c r="B13" s="1506"/>
      <c r="C13" s="892">
        <v>11</v>
      </c>
      <c r="D13" s="463">
        <v>23768.701013976461</v>
      </c>
      <c r="E13" s="463">
        <v>11263.399481567158</v>
      </c>
      <c r="F13" s="892">
        <v>16</v>
      </c>
      <c r="G13" s="463">
        <f t="shared" si="0"/>
        <v>35032.100495543622</v>
      </c>
      <c r="H13" s="893">
        <v>6.6457174889054391</v>
      </c>
      <c r="I13" s="895">
        <v>232813.44293632716</v>
      </c>
    </row>
    <row r="14" spans="1:9" s="415" customFormat="1" ht="12" x14ac:dyDescent="0.2">
      <c r="A14" s="1502" t="s">
        <v>336</v>
      </c>
      <c r="B14" s="1506"/>
      <c r="C14" s="892">
        <v>5</v>
      </c>
      <c r="D14" s="463">
        <v>9905.955840455892</v>
      </c>
      <c r="E14" s="463">
        <v>9288.120533247311</v>
      </c>
      <c r="F14" s="892">
        <v>9</v>
      </c>
      <c r="G14" s="463">
        <f t="shared" si="0"/>
        <v>19194.076373703203</v>
      </c>
      <c r="H14" s="893">
        <v>7.8289280529941196</v>
      </c>
      <c r="I14" s="895">
        <v>150265.12850937014</v>
      </c>
    </row>
    <row r="15" spans="1:9" s="415" customFormat="1" ht="12" x14ac:dyDescent="0.2">
      <c r="A15" s="1502" t="s">
        <v>337</v>
      </c>
      <c r="B15" s="1503"/>
      <c r="C15" s="892">
        <v>4</v>
      </c>
      <c r="D15" s="463">
        <v>8936.9999999999018</v>
      </c>
      <c r="E15" s="463">
        <v>12231.618633609382</v>
      </c>
      <c r="F15" s="892">
        <v>9</v>
      </c>
      <c r="G15" s="463">
        <f t="shared" si="0"/>
        <v>21168.618633609283</v>
      </c>
      <c r="H15" s="893">
        <v>8.5576636626596478</v>
      </c>
      <c r="I15" s="895">
        <v>181153.9184695381</v>
      </c>
    </row>
    <row r="16" spans="1:9" s="415" customFormat="1" ht="12" x14ac:dyDescent="0.2">
      <c r="A16" s="464" t="s">
        <v>429</v>
      </c>
      <c r="B16" s="465"/>
      <c r="C16" s="464">
        <f>SUM(C4:C15)</f>
        <v>57</v>
      </c>
      <c r="D16" s="466">
        <f>SUM(D4:D15)</f>
        <v>112474.66287837099</v>
      </c>
      <c r="E16" s="466">
        <f>SUM(E4:E15)</f>
        <v>114464.20520798242</v>
      </c>
      <c r="F16" s="464">
        <f>SUM(F4:F15)</f>
        <v>106</v>
      </c>
      <c r="G16" s="466">
        <f>SUM(G4:G15)</f>
        <v>226938.86808635341</v>
      </c>
      <c r="H16" s="894">
        <v>7.9289531678582463</v>
      </c>
      <c r="I16" s="467">
        <v>1799391.6215000404</v>
      </c>
    </row>
    <row r="17" spans="1:8" s="415" customFormat="1" ht="12" x14ac:dyDescent="0.2"/>
    <row r="18" spans="1:8" s="415" customFormat="1" ht="13.5" x14ac:dyDescent="0.2">
      <c r="A18" s="437" t="s">
        <v>830</v>
      </c>
    </row>
    <row r="19" spans="1:8" s="415" customFormat="1" ht="12" x14ac:dyDescent="0.2">
      <c r="A19" s="415" t="s">
        <v>126</v>
      </c>
    </row>
    <row r="20" spans="1:8" s="415" customFormat="1" ht="12" x14ac:dyDescent="0.2">
      <c r="A20" s="415" t="s">
        <v>640</v>
      </c>
    </row>
    <row r="21" spans="1:8" s="415" customFormat="1" x14ac:dyDescent="0.2">
      <c r="A21" s="415" t="s">
        <v>642</v>
      </c>
      <c r="H21"/>
    </row>
    <row r="22" spans="1:8" s="415" customFormat="1" ht="12" x14ac:dyDescent="0.2">
      <c r="B22" s="417"/>
    </row>
  </sheetData>
  <sheetProtection formatCells="0" formatColumns="0" formatRows="0" insertColumns="0" insertRows="0" insertHyperlinks="0" deleteColumns="0" deleteRows="0" sort="0" autoFilter="0" pivotTables="0"/>
  <mergeCells count="14">
    <mergeCell ref="A3:B3"/>
    <mergeCell ref="A1:I1"/>
    <mergeCell ref="A15:B15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</mergeCells>
  <printOptions horizontalCentered="1"/>
  <pageMargins left="0.25" right="0.25" top="0.25" bottom="0.5" header="0.3" footer="0.3"/>
  <pageSetup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I22"/>
  <sheetViews>
    <sheetView showGridLines="0" zoomScaleNormal="100" workbookViewId="0">
      <selection sqref="A1:I1"/>
    </sheetView>
  </sheetViews>
  <sheetFormatPr defaultColWidth="9.140625" defaultRowHeight="12" x14ac:dyDescent="0.2"/>
  <cols>
    <col min="1" max="1" width="9.42578125" style="334" customWidth="1"/>
    <col min="2" max="2" width="9.140625" style="334"/>
    <col min="3" max="8" width="12.7109375" style="334" customWidth="1"/>
    <col min="9" max="9" width="11.140625" style="334" customWidth="1"/>
    <col min="10" max="16384" width="9.140625" style="334"/>
  </cols>
  <sheetData>
    <row r="1" spans="1:9" s="340" customFormat="1" ht="15.75" x14ac:dyDescent="0.25">
      <c r="A1" s="1439" t="str">
        <f>CONCATENATE('List of Tables'!A107,":  ",'List of Tables'!C107)</f>
        <v>TABLE 90:  Cruise Ship Visitor Growth 2016 vs. 2015</v>
      </c>
      <c r="B1" s="1439"/>
      <c r="C1" s="1439"/>
      <c r="D1" s="1439"/>
      <c r="E1" s="1439"/>
      <c r="F1" s="1439"/>
      <c r="G1" s="1439"/>
      <c r="H1" s="1439"/>
      <c r="I1" s="1439"/>
    </row>
    <row r="3" spans="1:9" ht="48" x14ac:dyDescent="0.2">
      <c r="A3" s="1507" t="s">
        <v>877</v>
      </c>
      <c r="B3" s="1508"/>
      <c r="C3" s="468" t="s">
        <v>611</v>
      </c>
      <c r="D3" s="468" t="s">
        <v>613</v>
      </c>
      <c r="E3" s="468" t="s">
        <v>614</v>
      </c>
      <c r="F3" s="468" t="s">
        <v>586</v>
      </c>
      <c r="G3" s="468" t="s">
        <v>369</v>
      </c>
      <c r="H3" s="468" t="s">
        <v>612</v>
      </c>
      <c r="I3" s="469" t="s">
        <v>559</v>
      </c>
    </row>
    <row r="4" spans="1:9" ht="12.75" customHeight="1" x14ac:dyDescent="0.2">
      <c r="A4" s="1512" t="s">
        <v>326</v>
      </c>
      <c r="B4" s="1513"/>
      <c r="C4" s="896">
        <v>0</v>
      </c>
      <c r="D4" s="896">
        <v>0.26066299535687287</v>
      </c>
      <c r="E4" s="896">
        <v>-1.2590084223322084E-2</v>
      </c>
      <c r="F4" s="896">
        <v>0</v>
      </c>
      <c r="G4" s="896">
        <v>0.10920204061988636</v>
      </c>
      <c r="H4" s="896">
        <v>-0.13353483310551328</v>
      </c>
      <c r="I4" s="896">
        <v>-3.8915068754584947E-2</v>
      </c>
    </row>
    <row r="5" spans="1:9" x14ac:dyDescent="0.2">
      <c r="A5" s="1509" t="s">
        <v>327</v>
      </c>
      <c r="B5" s="1510"/>
      <c r="C5" s="896">
        <v>-0.66666666666666674</v>
      </c>
      <c r="D5" s="896">
        <v>-0.59011354904806623</v>
      </c>
      <c r="E5" s="896">
        <v>-0.46876844963986308</v>
      </c>
      <c r="F5" s="896">
        <v>-0.6</v>
      </c>
      <c r="G5" s="896">
        <v>-0.53919334060053514</v>
      </c>
      <c r="H5" s="896">
        <v>7.9901513744970121E-2</v>
      </c>
      <c r="I5" s="896">
        <v>-0.50237419097075497</v>
      </c>
    </row>
    <row r="6" spans="1:9" x14ac:dyDescent="0.2">
      <c r="A6" s="1509" t="s">
        <v>328</v>
      </c>
      <c r="B6" s="1510"/>
      <c r="C6" s="896">
        <v>-0.375</v>
      </c>
      <c r="D6" s="896">
        <v>-0.53198702558898969</v>
      </c>
      <c r="E6" s="896">
        <v>-0.47924041281842633</v>
      </c>
      <c r="F6" s="896">
        <v>-0.41666666666666663</v>
      </c>
      <c r="G6" s="896">
        <v>-0.51223961375630389</v>
      </c>
      <c r="H6" s="896">
        <v>5.9779439309429527E-2</v>
      </c>
      <c r="I6" s="896">
        <v>-0.48308157134930496</v>
      </c>
    </row>
    <row r="7" spans="1:9" x14ac:dyDescent="0.2">
      <c r="A7" s="1509" t="s">
        <v>329</v>
      </c>
      <c r="B7" s="1510"/>
      <c r="C7" s="896">
        <v>0.66666666666666674</v>
      </c>
      <c r="D7" s="896">
        <v>0.84774366183093397</v>
      </c>
      <c r="E7" s="896">
        <v>-3.0881129702555743E-2</v>
      </c>
      <c r="F7" s="896">
        <v>0.36363636363636354</v>
      </c>
      <c r="G7" s="896">
        <v>0.42244056026094134</v>
      </c>
      <c r="H7" s="896">
        <v>-8.6365477097580023E-2</v>
      </c>
      <c r="I7" s="896">
        <v>0.29959080263105631</v>
      </c>
    </row>
    <row r="8" spans="1:9" x14ac:dyDescent="0.2">
      <c r="A8" s="1509" t="s">
        <v>330</v>
      </c>
      <c r="B8" s="1510"/>
      <c r="C8" s="896">
        <v>-0.33333333333333337</v>
      </c>
      <c r="D8" s="896">
        <v>-0.15694056101740483</v>
      </c>
      <c r="E8" s="896">
        <v>-0.20839755949079908</v>
      </c>
      <c r="F8" s="896">
        <v>-0.27272727272727271</v>
      </c>
      <c r="G8" s="896">
        <v>-0.18320975630870096</v>
      </c>
      <c r="H8" s="896">
        <v>1.9246551747600371E-3</v>
      </c>
      <c r="I8" s="896">
        <v>-0.18163771673948714</v>
      </c>
    </row>
    <row r="9" spans="1:9" x14ac:dyDescent="0.2">
      <c r="A9" s="1509" t="s">
        <v>331</v>
      </c>
      <c r="B9" s="1510"/>
      <c r="C9" s="896">
        <v>1</v>
      </c>
      <c r="D9" s="896">
        <v>2.2293762575452716</v>
      </c>
      <c r="E9" s="896">
        <v>-2.8763501444346029E-2</v>
      </c>
      <c r="F9" s="896">
        <v>0.19999999999999996</v>
      </c>
      <c r="G9" s="896">
        <v>7.7726247129317416E-2</v>
      </c>
      <c r="H9" s="896">
        <v>-6.0928201127422366E-2</v>
      </c>
      <c r="I9" s="896">
        <v>1.2062325583920508E-2</v>
      </c>
    </row>
    <row r="10" spans="1:9" x14ac:dyDescent="0.2">
      <c r="A10" s="1509" t="s">
        <v>332</v>
      </c>
      <c r="B10" s="1510"/>
      <c r="C10" s="896">
        <v>-0.5</v>
      </c>
      <c r="D10" s="896">
        <v>-0.66643307638402227</v>
      </c>
      <c r="E10" s="896">
        <v>0.26582518357584561</v>
      </c>
      <c r="F10" s="896">
        <v>0</v>
      </c>
      <c r="G10" s="896">
        <v>5.5446036432217571E-2</v>
      </c>
      <c r="H10" s="896">
        <v>0.2339909828231741</v>
      </c>
      <c r="I10" s="896">
        <v>0.30241089181381575</v>
      </c>
    </row>
    <row r="11" spans="1:9" x14ac:dyDescent="0.2">
      <c r="A11" s="1509" t="s">
        <v>333</v>
      </c>
      <c r="B11" s="1510"/>
      <c r="C11" s="896">
        <v>0</v>
      </c>
      <c r="D11" s="896">
        <v>0</v>
      </c>
      <c r="E11" s="896">
        <v>-0.20713499249291678</v>
      </c>
      <c r="F11" s="896">
        <v>0</v>
      </c>
      <c r="G11" s="896">
        <v>-5.320709255013889E-2</v>
      </c>
      <c r="H11" s="896">
        <v>-0.11986437374832426</v>
      </c>
      <c r="I11" s="896">
        <v>-0.16669383147097161</v>
      </c>
    </row>
    <row r="12" spans="1:9" x14ac:dyDescent="0.2">
      <c r="A12" s="1509" t="s">
        <v>334</v>
      </c>
      <c r="B12" s="1510"/>
      <c r="C12" s="896">
        <v>-0.61538461538461542</v>
      </c>
      <c r="D12" s="896">
        <v>-0.57583040082396497</v>
      </c>
      <c r="E12" s="896">
        <v>-0.2240354562890472</v>
      </c>
      <c r="F12" s="896">
        <v>-0.52631578947368429</v>
      </c>
      <c r="G12" s="896">
        <v>-0.45898890419826632</v>
      </c>
      <c r="H12" s="896">
        <v>0.26509347881724188</v>
      </c>
      <c r="I12" s="896">
        <v>-0.31557039073345672</v>
      </c>
    </row>
    <row r="13" spans="1:9" x14ac:dyDescent="0.2">
      <c r="A13" s="1509" t="s">
        <v>335</v>
      </c>
      <c r="B13" s="1510"/>
      <c r="C13" s="896">
        <v>0.375</v>
      </c>
      <c r="D13" s="896">
        <v>0.3427886003037377</v>
      </c>
      <c r="E13" s="896">
        <v>2.7955378888138149E-3</v>
      </c>
      <c r="F13" s="896">
        <v>0.23076923076923084</v>
      </c>
      <c r="G13" s="896">
        <v>0.21080083280488093</v>
      </c>
      <c r="H13" s="896">
        <v>-5.7350396871446052E-2</v>
      </c>
      <c r="I13" s="896">
        <v>0.14136092451124371</v>
      </c>
    </row>
    <row r="14" spans="1:9" x14ac:dyDescent="0.2">
      <c r="A14" s="1509" t="s">
        <v>336</v>
      </c>
      <c r="B14" s="1510"/>
      <c r="C14" s="896">
        <v>0.66666666666666674</v>
      </c>
      <c r="D14" s="896">
        <v>0.5660799747756351</v>
      </c>
      <c r="E14" s="896">
        <v>3.7894796429468247E-2</v>
      </c>
      <c r="F14" s="896">
        <v>0.28571428571428581</v>
      </c>
      <c r="G14" s="896">
        <v>0.25661754443519724</v>
      </c>
      <c r="H14" s="896">
        <v>3.8235897504429905E-2</v>
      </c>
      <c r="I14" s="896">
        <v>0.30466544406648977</v>
      </c>
    </row>
    <row r="15" spans="1:9" x14ac:dyDescent="0.2">
      <c r="A15" s="1509" t="s">
        <v>337</v>
      </c>
      <c r="B15" s="1511"/>
      <c r="C15" s="896">
        <v>0.33333333333333326</v>
      </c>
      <c r="D15" s="896">
        <v>0.32341181697022092</v>
      </c>
      <c r="E15" s="896">
        <v>0.27293356578305561</v>
      </c>
      <c r="F15" s="896">
        <v>0.28571428571428581</v>
      </c>
      <c r="G15" s="896">
        <v>0.29376718210544461</v>
      </c>
      <c r="H15" s="896">
        <v>-5.356375040504946E-2</v>
      </c>
      <c r="I15" s="896">
        <v>0.22446815968090439</v>
      </c>
    </row>
    <row r="16" spans="1:9" x14ac:dyDescent="0.2">
      <c r="A16" s="470" t="s">
        <v>429</v>
      </c>
      <c r="B16" s="471"/>
      <c r="C16" s="1157">
        <v>-9.5238095238095233E-2</v>
      </c>
      <c r="D16" s="1157">
        <v>-3.4937596499485246E-2</v>
      </c>
      <c r="E16" s="1157">
        <v>-8.7082839852114957E-2</v>
      </c>
      <c r="F16" s="1157">
        <v>-0.10169491525423724</v>
      </c>
      <c r="G16" s="1157">
        <v>-6.1958805739066425E-2</v>
      </c>
      <c r="H16" s="1157">
        <v>1.1089510971749927E-2</v>
      </c>
      <c r="I16" s="1157">
        <v>-5.1560307945815009E-2</v>
      </c>
    </row>
    <row r="18" spans="1:1" ht="13.5" x14ac:dyDescent="0.2">
      <c r="A18" s="334" t="s">
        <v>831</v>
      </c>
    </row>
    <row r="19" spans="1:1" x14ac:dyDescent="0.2">
      <c r="A19" s="334" t="s">
        <v>126</v>
      </c>
    </row>
    <row r="20" spans="1:1" x14ac:dyDescent="0.2">
      <c r="A20" s="334" t="s">
        <v>882</v>
      </c>
    </row>
    <row r="21" spans="1:1" x14ac:dyDescent="0.2">
      <c r="A21" s="334" t="s">
        <v>640</v>
      </c>
    </row>
    <row r="22" spans="1:1" x14ac:dyDescent="0.2">
      <c r="A22" s="334" t="s">
        <v>642</v>
      </c>
    </row>
  </sheetData>
  <sheetProtection formatCells="0" formatColumns="0" formatRows="0" insertColumns="0" insertRows="0" insertHyperlinks="0" deleteColumns="0" deleteRows="0" sort="0" autoFilter="0" pivotTables="0"/>
  <mergeCells count="14">
    <mergeCell ref="A1:I1"/>
    <mergeCell ref="A3:B3"/>
    <mergeCell ref="A14:B14"/>
    <mergeCell ref="A15:B15"/>
    <mergeCell ref="A9:B9"/>
    <mergeCell ref="A10:B10"/>
    <mergeCell ref="A11:B11"/>
    <mergeCell ref="A12:B12"/>
    <mergeCell ref="A13:B13"/>
    <mergeCell ref="A4:B4"/>
    <mergeCell ref="A5:B5"/>
    <mergeCell ref="A6:B6"/>
    <mergeCell ref="A7:B7"/>
    <mergeCell ref="A8:B8"/>
  </mergeCells>
  <printOptions horizontalCentered="1"/>
  <pageMargins left="0.25" right="0.25" top="0.25" bottom="0.5" header="0.3" footer="0.3"/>
  <pageSetup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A58"/>
  <sheetViews>
    <sheetView showGridLines="0" zoomScaleNormal="100" workbookViewId="0">
      <selection activeCell="O31" sqref="O31"/>
    </sheetView>
  </sheetViews>
  <sheetFormatPr defaultColWidth="9.140625" defaultRowHeight="12.75" x14ac:dyDescent="0.2"/>
  <cols>
    <col min="1" max="1" width="15.140625" style="119" customWidth="1"/>
    <col min="2" max="14" width="9.7109375" style="119" customWidth="1"/>
    <col min="15" max="15" width="15.140625" style="119" customWidth="1"/>
    <col min="16" max="20" width="9.7109375" style="119" customWidth="1"/>
    <col min="21" max="21" width="11.7109375" style="119" customWidth="1"/>
    <col min="22" max="24" width="9.7109375" style="119" customWidth="1"/>
    <col min="25" max="25" width="12.7109375" style="119" customWidth="1"/>
    <col min="26" max="26" width="9.7109375" style="119" customWidth="1"/>
    <col min="27" max="27" width="12.7109375" style="119" customWidth="1"/>
    <col min="28" max="16384" width="9.140625" style="9"/>
  </cols>
  <sheetData>
    <row r="1" spans="1:27" s="53" customFormat="1" ht="15.75" x14ac:dyDescent="0.25">
      <c r="A1" s="1415" t="str">
        <f>CONCATENATE('List of Tables'!A15,":  ",'List of Tables'!C15)</f>
        <v>TABLE 10:  2016 Visitor Days Growth by Month and MMA</v>
      </c>
      <c r="B1" s="1415"/>
      <c r="C1" s="1415"/>
      <c r="D1" s="1415"/>
      <c r="E1" s="1415"/>
      <c r="F1" s="1415"/>
      <c r="G1" s="1415"/>
      <c r="H1" s="1415"/>
      <c r="I1" s="1415"/>
      <c r="J1" s="1415"/>
      <c r="K1" s="1415"/>
      <c r="L1" s="1415"/>
      <c r="M1" s="1415"/>
      <c r="N1" s="1415"/>
      <c r="O1" s="189" t="str">
        <f>CONCATENATE('List of Tables'!A15,":  ",'List of Tables'!C15, " (continued)")</f>
        <v>TABLE 10:  2016 Visitor Days Growth by Month and MMA (continued)</v>
      </c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</row>
    <row r="2" spans="1:27" s="68" customFormat="1" ht="15.75" x14ac:dyDescent="0.2">
      <c r="A2" s="1415" t="s">
        <v>1072</v>
      </c>
      <c r="B2" s="1415"/>
      <c r="C2" s="1415"/>
      <c r="D2" s="1415"/>
      <c r="E2" s="1415"/>
      <c r="F2" s="1415"/>
      <c r="G2" s="1415"/>
      <c r="H2" s="1415"/>
      <c r="I2" s="1415"/>
      <c r="J2" s="1415"/>
      <c r="K2" s="1415"/>
      <c r="L2" s="1415"/>
      <c r="M2" s="1415"/>
      <c r="N2" s="1415"/>
      <c r="O2" s="1415" t="str">
        <f>+A2</f>
        <v>% change 2016 vs. 2015</v>
      </c>
      <c r="P2" s="1415"/>
      <c r="Q2" s="1415"/>
      <c r="R2" s="1415"/>
      <c r="S2" s="1415"/>
      <c r="T2" s="1415"/>
      <c r="U2" s="1415"/>
      <c r="V2" s="1415"/>
      <c r="W2" s="1415"/>
      <c r="X2" s="1415"/>
      <c r="Y2" s="1415"/>
      <c r="Z2" s="1415"/>
      <c r="AA2" s="1415"/>
    </row>
    <row r="3" spans="1:27" s="68" customFormat="1" ht="14.25" x14ac:dyDescent="0.2">
      <c r="A3" s="191"/>
      <c r="B3" s="191"/>
      <c r="C3" s="191"/>
      <c r="D3" s="192"/>
      <c r="E3" s="192"/>
      <c r="F3" s="123"/>
      <c r="G3" s="192"/>
      <c r="H3" s="192"/>
      <c r="I3" s="192"/>
      <c r="J3" s="192"/>
      <c r="K3" s="192"/>
      <c r="L3" s="192"/>
      <c r="M3" s="192"/>
      <c r="N3" s="192"/>
      <c r="O3" s="191"/>
      <c r="P3" s="192"/>
      <c r="Q3" s="192"/>
      <c r="R3" s="192"/>
      <c r="S3" s="123"/>
      <c r="T3" s="192"/>
      <c r="U3" s="192"/>
      <c r="V3" s="192"/>
      <c r="W3" s="192"/>
      <c r="X3" s="192"/>
      <c r="Y3" s="192"/>
      <c r="Z3" s="192"/>
      <c r="AA3" s="152"/>
    </row>
    <row r="4" spans="1:27" s="622" customFormat="1" ht="35.450000000000003" customHeight="1" x14ac:dyDescent="0.2">
      <c r="A4" s="1316" t="s">
        <v>435</v>
      </c>
      <c r="B4" s="1317" t="s">
        <v>349</v>
      </c>
      <c r="C4" s="1317" t="s">
        <v>350</v>
      </c>
      <c r="D4" s="1318" t="s">
        <v>342</v>
      </c>
      <c r="E4" s="1318" t="s">
        <v>347</v>
      </c>
      <c r="F4" s="619" t="s">
        <v>344</v>
      </c>
      <c r="G4" s="620"/>
      <c r="H4" s="620"/>
      <c r="I4" s="620"/>
      <c r="J4" s="620"/>
      <c r="K4" s="621"/>
      <c r="L4" s="619" t="s">
        <v>345</v>
      </c>
      <c r="M4" s="620"/>
      <c r="N4" s="621"/>
      <c r="O4" s="1316" t="s">
        <v>435</v>
      </c>
      <c r="P4" s="619" t="s">
        <v>343</v>
      </c>
      <c r="Q4" s="1319"/>
      <c r="R4" s="620"/>
      <c r="S4" s="620"/>
      <c r="T4" s="620"/>
      <c r="U4" s="621"/>
      <c r="V4" s="620" t="s">
        <v>346</v>
      </c>
      <c r="W4" s="1319"/>
      <c r="X4" s="620"/>
      <c r="Y4" s="621"/>
      <c r="Z4" s="1318" t="s">
        <v>348</v>
      </c>
      <c r="AA4" s="1316" t="s">
        <v>357</v>
      </c>
    </row>
    <row r="5" spans="1:27" s="406" customFormat="1" ht="12" x14ac:dyDescent="0.2">
      <c r="A5" s="1426" t="s">
        <v>245</v>
      </c>
      <c r="B5" s="1420" t="s">
        <v>358</v>
      </c>
      <c r="C5" s="1418" t="s">
        <v>352</v>
      </c>
      <c r="D5" s="1418" t="s">
        <v>301</v>
      </c>
      <c r="E5" s="1418" t="s">
        <v>311</v>
      </c>
      <c r="F5" s="1422" t="s">
        <v>195</v>
      </c>
      <c r="G5" s="1416" t="s">
        <v>308</v>
      </c>
      <c r="H5" s="1416" t="s">
        <v>307</v>
      </c>
      <c r="I5" s="1416" t="s">
        <v>309</v>
      </c>
      <c r="J5" s="1424" t="s">
        <v>353</v>
      </c>
      <c r="K5" s="1420" t="s">
        <v>857</v>
      </c>
      <c r="L5" s="1422" t="s">
        <v>570</v>
      </c>
      <c r="M5" s="1424" t="s">
        <v>196</v>
      </c>
      <c r="N5" s="1420" t="s">
        <v>858</v>
      </c>
      <c r="O5" s="1426" t="s">
        <v>245</v>
      </c>
      <c r="P5" s="1428" t="s">
        <v>299</v>
      </c>
      <c r="Q5" s="1424" t="s">
        <v>197</v>
      </c>
      <c r="R5" s="1416" t="s">
        <v>302</v>
      </c>
      <c r="S5" s="1424" t="s">
        <v>355</v>
      </c>
      <c r="T5" s="1416" t="s">
        <v>304</v>
      </c>
      <c r="U5" s="1420" t="s">
        <v>859</v>
      </c>
      <c r="V5" s="1422" t="s">
        <v>354</v>
      </c>
      <c r="W5" s="1424" t="s">
        <v>237</v>
      </c>
      <c r="X5" s="1424" t="s">
        <v>238</v>
      </c>
      <c r="Y5" s="1424" t="s">
        <v>860</v>
      </c>
      <c r="Z5" s="1426" t="s">
        <v>298</v>
      </c>
      <c r="AA5" s="1418" t="s">
        <v>363</v>
      </c>
    </row>
    <row r="6" spans="1:27" s="406" customFormat="1" ht="12" x14ac:dyDescent="0.2">
      <c r="A6" s="1427"/>
      <c r="B6" s="1421" t="s">
        <v>240</v>
      </c>
      <c r="C6" s="1419" t="s">
        <v>239</v>
      </c>
      <c r="D6" s="1419"/>
      <c r="E6" s="1419"/>
      <c r="F6" s="1423" t="s">
        <v>306</v>
      </c>
      <c r="G6" s="1417"/>
      <c r="H6" s="1417"/>
      <c r="I6" s="1417"/>
      <c r="J6" s="1425" t="s">
        <v>305</v>
      </c>
      <c r="K6" s="1421"/>
      <c r="L6" s="1423"/>
      <c r="M6" s="1425" t="s">
        <v>310</v>
      </c>
      <c r="N6" s="1421" t="s">
        <v>345</v>
      </c>
      <c r="O6" s="1427"/>
      <c r="P6" s="1429" t="s">
        <v>299</v>
      </c>
      <c r="Q6" s="1425" t="s">
        <v>300</v>
      </c>
      <c r="R6" s="1417" t="s">
        <v>302</v>
      </c>
      <c r="S6" s="1425" t="s">
        <v>303</v>
      </c>
      <c r="T6" s="1417" t="s">
        <v>304</v>
      </c>
      <c r="U6" s="1421"/>
      <c r="V6" s="1423"/>
      <c r="W6" s="1425" t="s">
        <v>237</v>
      </c>
      <c r="X6" s="1425" t="s">
        <v>238</v>
      </c>
      <c r="Y6" s="1425" t="s">
        <v>351</v>
      </c>
      <c r="Z6" s="1427"/>
      <c r="AA6" s="1419" t="s">
        <v>312</v>
      </c>
    </row>
    <row r="7" spans="1:27" s="560" customFormat="1" ht="12" x14ac:dyDescent="0.2">
      <c r="A7" s="624" t="s">
        <v>313</v>
      </c>
      <c r="B7" s="690">
        <v>1.9313254724786511E-2</v>
      </c>
      <c r="C7" s="691">
        <v>7.1141606098340748E-2</v>
      </c>
      <c r="D7" s="691">
        <v>1.9749347874676859E-2</v>
      </c>
      <c r="E7" s="691">
        <v>-0.10433044989667717</v>
      </c>
      <c r="F7" s="692">
        <v>8.4190001643414947E-2</v>
      </c>
      <c r="G7" s="693">
        <v>-4.6246401885702726E-2</v>
      </c>
      <c r="H7" s="693">
        <v>-7.1263668916232259E-2</v>
      </c>
      <c r="I7" s="693">
        <v>0.21088628183401759</v>
      </c>
      <c r="J7" s="693">
        <v>-7.3992165403467203E-2</v>
      </c>
      <c r="K7" s="690">
        <v>-1.3427672258348955E-2</v>
      </c>
      <c r="L7" s="693">
        <v>-1.3683598632431848E-2</v>
      </c>
      <c r="M7" s="693">
        <v>4.1855160435253502E-2</v>
      </c>
      <c r="N7" s="690">
        <v>-7.1961145160813755E-3</v>
      </c>
      <c r="O7" s="696" t="s">
        <v>313</v>
      </c>
      <c r="P7" s="692">
        <v>0.4457685168476484</v>
      </c>
      <c r="Q7" s="693">
        <v>7.9277658696120579E-2</v>
      </c>
      <c r="R7" s="693">
        <v>0.64337313844538069</v>
      </c>
      <c r="S7" s="693">
        <v>6.6814561565020636E-2</v>
      </c>
      <c r="T7" s="693">
        <v>0.11891101023915285</v>
      </c>
      <c r="U7" s="694">
        <v>0.53989841818163953</v>
      </c>
      <c r="V7" s="693">
        <v>0.46552225243928969</v>
      </c>
      <c r="W7" s="693">
        <v>-0.40367166937895516</v>
      </c>
      <c r="X7" s="693">
        <v>7.6243705332223355E-2</v>
      </c>
      <c r="Y7" s="690">
        <v>-0.1645809098635076</v>
      </c>
      <c r="Z7" s="695">
        <v>7.3220851947658039E-2</v>
      </c>
      <c r="AA7" s="690">
        <v>3.0294602196462961E-2</v>
      </c>
    </row>
    <row r="8" spans="1:27" s="560" customFormat="1" ht="12" x14ac:dyDescent="0.2">
      <c r="A8" s="624" t="s">
        <v>314</v>
      </c>
      <c r="B8" s="690">
        <v>6.0239056132908031E-2</v>
      </c>
      <c r="C8" s="691">
        <v>5.2321943366836932E-2</v>
      </c>
      <c r="D8" s="691">
        <v>-9.7524593843587581E-3</v>
      </c>
      <c r="E8" s="691">
        <v>-0.12023869661716147</v>
      </c>
      <c r="F8" s="692">
        <v>3.2416513657399726E-2</v>
      </c>
      <c r="G8" s="693">
        <v>-0.16803960837110865</v>
      </c>
      <c r="H8" s="693">
        <v>-0.11066181518835594</v>
      </c>
      <c r="I8" s="693">
        <v>-2.2562881477489083E-2</v>
      </c>
      <c r="J8" s="693">
        <v>8.8483066031226132E-2</v>
      </c>
      <c r="K8" s="690">
        <v>-5.2988065612370572E-2</v>
      </c>
      <c r="L8" s="693">
        <v>-3.5821592166660587E-2</v>
      </c>
      <c r="M8" s="693">
        <v>-0.27771403075974244</v>
      </c>
      <c r="N8" s="690">
        <v>-6.3623607562908857E-2</v>
      </c>
      <c r="O8" s="696" t="s">
        <v>314</v>
      </c>
      <c r="P8" s="692">
        <v>-0.17172964011338077</v>
      </c>
      <c r="Q8" s="693">
        <v>0.28941682455729811</v>
      </c>
      <c r="R8" s="693">
        <v>0.69247605472033746</v>
      </c>
      <c r="S8" s="693">
        <v>-0.46149525754757181</v>
      </c>
      <c r="T8" s="693">
        <v>2.7993108062227101E-2</v>
      </c>
      <c r="U8" s="694">
        <v>0.15235250460060845</v>
      </c>
      <c r="V8" s="693">
        <v>0.81495697742642337</v>
      </c>
      <c r="W8" s="693">
        <v>1.8631532392435757E-2</v>
      </c>
      <c r="X8" s="693">
        <v>0.12201334960729016</v>
      </c>
      <c r="Y8" s="690">
        <v>0.22055145645923502</v>
      </c>
      <c r="Z8" s="695">
        <v>0.1912348191380373</v>
      </c>
      <c r="AA8" s="690">
        <v>2.8273943091386089E-2</v>
      </c>
    </row>
    <row r="9" spans="1:27" s="560" customFormat="1" ht="12" x14ac:dyDescent="0.2">
      <c r="A9" s="624" t="s">
        <v>315</v>
      </c>
      <c r="B9" s="690">
        <v>3.1806650986140106E-2</v>
      </c>
      <c r="C9" s="691">
        <v>5.503324381703889E-2</v>
      </c>
      <c r="D9" s="691">
        <v>-2.7327660606777604E-2</v>
      </c>
      <c r="E9" s="691">
        <v>-0.14179479179793797</v>
      </c>
      <c r="F9" s="692">
        <v>-0.32001266460917754</v>
      </c>
      <c r="G9" s="693">
        <v>-0.2923158848074574</v>
      </c>
      <c r="H9" s="693">
        <v>-3.7760796373637717E-2</v>
      </c>
      <c r="I9" s="693">
        <v>-2.6902461082573104E-2</v>
      </c>
      <c r="J9" s="693">
        <v>-4.40843255271961E-2</v>
      </c>
      <c r="K9" s="690">
        <v>-0.176801209351788</v>
      </c>
      <c r="L9" s="693">
        <v>-2.6667672695035671E-2</v>
      </c>
      <c r="M9" s="693">
        <v>-6.2416571773476814E-2</v>
      </c>
      <c r="N9" s="690">
        <v>-3.1068934604056686E-2</v>
      </c>
      <c r="O9" s="696" t="s">
        <v>315</v>
      </c>
      <c r="P9" s="692">
        <v>-7.2413429373430982E-2</v>
      </c>
      <c r="Q9" s="693">
        <v>0.24229235347594069</v>
      </c>
      <c r="R9" s="693">
        <v>0.21265539348270113</v>
      </c>
      <c r="S9" s="693">
        <v>7.53582289235879E-2</v>
      </c>
      <c r="T9" s="693">
        <v>-0.10686219735219127</v>
      </c>
      <c r="U9" s="694">
        <v>7.3199574419120284E-2</v>
      </c>
      <c r="V9" s="693">
        <v>0.52047048814939756</v>
      </c>
      <c r="W9" s="693">
        <v>-0.20719681065397921</v>
      </c>
      <c r="X9" s="693">
        <v>-0.28855624638208266</v>
      </c>
      <c r="Y9" s="690">
        <v>-0.11847280333430577</v>
      </c>
      <c r="Z9" s="695">
        <v>0.11236204086654311</v>
      </c>
      <c r="AA9" s="690">
        <v>2.462999656117848E-3</v>
      </c>
    </row>
    <row r="10" spans="1:27" s="560" customFormat="1" ht="12" x14ac:dyDescent="0.2">
      <c r="A10" s="624" t="s">
        <v>316</v>
      </c>
      <c r="B10" s="690">
        <v>-1.5317699167011867E-2</v>
      </c>
      <c r="C10" s="691">
        <v>-3.7621819487666852E-2</v>
      </c>
      <c r="D10" s="691">
        <v>0.10226720019503266</v>
      </c>
      <c r="E10" s="691">
        <v>-0.10298683919959462</v>
      </c>
      <c r="F10" s="692">
        <v>0.40343151303070046</v>
      </c>
      <c r="G10" s="693">
        <v>4.5939510127689376E-2</v>
      </c>
      <c r="H10" s="693">
        <v>0.17861189862110272</v>
      </c>
      <c r="I10" s="693">
        <v>0.24097730824106267</v>
      </c>
      <c r="J10" s="693">
        <v>0.11284134863786122</v>
      </c>
      <c r="K10" s="690">
        <v>0.2227344740203494</v>
      </c>
      <c r="L10" s="693">
        <v>0.23181680071467903</v>
      </c>
      <c r="M10" s="693">
        <v>5.4958430711881778E-2</v>
      </c>
      <c r="N10" s="690">
        <v>0.20081782880031995</v>
      </c>
      <c r="O10" s="696" t="s">
        <v>316</v>
      </c>
      <c r="P10" s="692">
        <v>5.1531976363821785E-2</v>
      </c>
      <c r="Q10" s="693">
        <v>-0.28360193849908921</v>
      </c>
      <c r="R10" s="693">
        <v>0.19779293512500273</v>
      </c>
      <c r="S10" s="693">
        <v>-0.37374306999631834</v>
      </c>
      <c r="T10" s="693">
        <v>0.15514594117888802</v>
      </c>
      <c r="U10" s="694">
        <v>0.11820025220812758</v>
      </c>
      <c r="V10" s="693">
        <v>0.85530674659782324</v>
      </c>
      <c r="W10" s="693">
        <v>-0.19563501706984465</v>
      </c>
      <c r="X10" s="693">
        <v>-0.26112806195467297</v>
      </c>
      <c r="Y10" s="690">
        <v>-3.2638708511658621E-2</v>
      </c>
      <c r="Z10" s="695">
        <v>5.9296276056530539E-2</v>
      </c>
      <c r="AA10" s="690">
        <v>4.8771229350978995E-3</v>
      </c>
    </row>
    <row r="11" spans="1:27" s="560" customFormat="1" ht="12" x14ac:dyDescent="0.2">
      <c r="A11" s="624" t="s">
        <v>317</v>
      </c>
      <c r="B11" s="690">
        <v>2.6900801218338266E-2</v>
      </c>
      <c r="C11" s="691">
        <v>3.6127799684951833E-2</v>
      </c>
      <c r="D11" s="691">
        <v>-9.8207301169894734E-4</v>
      </c>
      <c r="E11" s="691">
        <v>-0.20458603688512444</v>
      </c>
      <c r="F11" s="692">
        <v>0.13240189497118138</v>
      </c>
      <c r="G11" s="693">
        <v>-0.10089832901326057</v>
      </c>
      <c r="H11" s="693">
        <v>-0.19199726337886858</v>
      </c>
      <c r="I11" s="693">
        <v>-0.15463761539488419</v>
      </c>
      <c r="J11" s="693">
        <v>-6.4675957168579434E-2</v>
      </c>
      <c r="K11" s="690">
        <v>-6.271360446771479E-2</v>
      </c>
      <c r="L11" s="693">
        <v>-7.7408689472051928E-2</v>
      </c>
      <c r="M11" s="693">
        <v>-9.207738108419361E-2</v>
      </c>
      <c r="N11" s="690">
        <v>-7.9642595018736051E-2</v>
      </c>
      <c r="O11" s="696" t="s">
        <v>317</v>
      </c>
      <c r="P11" s="692">
        <v>-4.4668267216896318E-4</v>
      </c>
      <c r="Q11" s="693">
        <v>-0.13698636810866582</v>
      </c>
      <c r="R11" s="693">
        <v>0.18976244047714719</v>
      </c>
      <c r="S11" s="693">
        <v>-0.1548763537583876</v>
      </c>
      <c r="T11" s="693">
        <v>-8.8859548831836666E-2</v>
      </c>
      <c r="U11" s="694">
        <v>7.630464060923825E-2</v>
      </c>
      <c r="V11" s="693">
        <v>0.15454078181045472</v>
      </c>
      <c r="W11" s="693">
        <v>-0.33775724896804182</v>
      </c>
      <c r="X11" s="693">
        <v>-0.24028300407958281</v>
      </c>
      <c r="Y11" s="690">
        <v>-0.21994513002781402</v>
      </c>
      <c r="Z11" s="695">
        <v>-3.7688648205996822E-2</v>
      </c>
      <c r="AA11" s="690">
        <v>4.9806585356895194E-3</v>
      </c>
    </row>
    <row r="12" spans="1:27" s="560" customFormat="1" ht="12" x14ac:dyDescent="0.2">
      <c r="A12" s="624" t="s">
        <v>318</v>
      </c>
      <c r="B12" s="690">
        <v>4.8409095059588791E-2</v>
      </c>
      <c r="C12" s="691">
        <v>2.8987381421341274E-2</v>
      </c>
      <c r="D12" s="691">
        <v>6.9912769380209294E-3</v>
      </c>
      <c r="E12" s="691">
        <v>-8.5533942558228326E-2</v>
      </c>
      <c r="F12" s="692">
        <v>-6.2009868661059286E-2</v>
      </c>
      <c r="G12" s="693">
        <v>-0.16895865293418277</v>
      </c>
      <c r="H12" s="693">
        <v>-0.15775257248618957</v>
      </c>
      <c r="I12" s="693">
        <v>-0.33026115621742402</v>
      </c>
      <c r="J12" s="693">
        <v>-0.20539919569773446</v>
      </c>
      <c r="K12" s="690">
        <v>-0.15340756239761566</v>
      </c>
      <c r="L12" s="693">
        <v>-7.5856234513129728E-2</v>
      </c>
      <c r="M12" s="693">
        <v>9.5187539563009738E-2</v>
      </c>
      <c r="N12" s="690">
        <v>-4.5002367288107026E-2</v>
      </c>
      <c r="O12" s="696" t="s">
        <v>318</v>
      </c>
      <c r="P12" s="692">
        <v>4.9697022437163563E-2</v>
      </c>
      <c r="Q12" s="693">
        <v>-3.7676054315996077E-2</v>
      </c>
      <c r="R12" s="693">
        <v>0.16912262388662502</v>
      </c>
      <c r="S12" s="693">
        <v>-0.22090229242261594</v>
      </c>
      <c r="T12" s="693">
        <v>-2.3788013121110563E-2</v>
      </c>
      <c r="U12" s="694">
        <v>9.3134024600637133E-2</v>
      </c>
      <c r="V12" s="693">
        <v>0.19438553224575195</v>
      </c>
      <c r="W12" s="693">
        <v>-0.27954118307291431</v>
      </c>
      <c r="X12" s="693">
        <v>8.1063618987979869E-3</v>
      </c>
      <c r="Y12" s="690">
        <v>-9.2972430552693108E-2</v>
      </c>
      <c r="Z12" s="695">
        <v>-0.12487970987280428</v>
      </c>
      <c r="AA12" s="690">
        <v>1.9947717919035046E-2</v>
      </c>
    </row>
    <row r="13" spans="1:27" s="560" customFormat="1" ht="12" x14ac:dyDescent="0.2">
      <c r="A13" s="624" t="s">
        <v>319</v>
      </c>
      <c r="B13" s="690">
        <v>3.4693341327296512E-2</v>
      </c>
      <c r="C13" s="691">
        <v>-1.8733002911578978E-2</v>
      </c>
      <c r="D13" s="691">
        <v>-5.5511533397698321E-2</v>
      </c>
      <c r="E13" s="691">
        <v>-3.8666735504149119E-2</v>
      </c>
      <c r="F13" s="692">
        <v>5.8093943559760497E-2</v>
      </c>
      <c r="G13" s="693">
        <v>-0.12072251171595494</v>
      </c>
      <c r="H13" s="693">
        <v>1.8831506424201283E-2</v>
      </c>
      <c r="I13" s="693">
        <v>-0.18114766672675875</v>
      </c>
      <c r="J13" s="693">
        <v>7.1191889366464034E-2</v>
      </c>
      <c r="K13" s="690">
        <v>-1.7714645472036716E-3</v>
      </c>
      <c r="L13" s="693">
        <v>-6.0104844584149775E-2</v>
      </c>
      <c r="M13" s="693">
        <v>0.12719877495183884</v>
      </c>
      <c r="N13" s="690">
        <v>-1.9185318023297482E-2</v>
      </c>
      <c r="O13" s="696" t="s">
        <v>319</v>
      </c>
      <c r="P13" s="692">
        <v>7.8990479752010456E-2</v>
      </c>
      <c r="Q13" s="693">
        <v>0.35474984880124572</v>
      </c>
      <c r="R13" s="693">
        <v>0.3128607385414397</v>
      </c>
      <c r="S13" s="693">
        <v>0.21323252065753984</v>
      </c>
      <c r="T13" s="693">
        <v>-4.4119300828287078E-2</v>
      </c>
      <c r="U13" s="694">
        <v>0.19475180205024589</v>
      </c>
      <c r="V13" s="693">
        <v>0.26183488656947085</v>
      </c>
      <c r="W13" s="693">
        <v>-0.31260515930568333</v>
      </c>
      <c r="X13" s="693">
        <v>-6.5058623408538296E-2</v>
      </c>
      <c r="Y13" s="690">
        <v>-0.12079346609210329</v>
      </c>
      <c r="Z13" s="695">
        <v>-3.4916211961169119E-2</v>
      </c>
      <c r="AA13" s="690">
        <v>6.0053233204173662E-3</v>
      </c>
    </row>
    <row r="14" spans="1:27" s="560" customFormat="1" ht="12" x14ac:dyDescent="0.2">
      <c r="A14" s="624" t="s">
        <v>320</v>
      </c>
      <c r="B14" s="690">
        <v>1.8644711473528419E-2</v>
      </c>
      <c r="C14" s="691">
        <v>2.6542727901360363E-2</v>
      </c>
      <c r="D14" s="691">
        <v>-1.722530895306662E-2</v>
      </c>
      <c r="E14" s="691">
        <v>-6.4657563670513341E-2</v>
      </c>
      <c r="F14" s="692">
        <v>7.0826627802158093E-2</v>
      </c>
      <c r="G14" s="693">
        <v>4.8547821122652657E-2</v>
      </c>
      <c r="H14" s="693">
        <v>-0.11387510948687551</v>
      </c>
      <c r="I14" s="693">
        <v>3.4832116163770133E-2</v>
      </c>
      <c r="J14" s="693">
        <v>9.0909558149271819E-2</v>
      </c>
      <c r="K14" s="690">
        <v>3.7401518019060109E-3</v>
      </c>
      <c r="L14" s="693">
        <v>-0.16382317282829661</v>
      </c>
      <c r="M14" s="693">
        <v>2.7063130119059142E-2</v>
      </c>
      <c r="N14" s="690">
        <v>-0.12490468218158035</v>
      </c>
      <c r="O14" s="696" t="s">
        <v>320</v>
      </c>
      <c r="P14" s="692">
        <v>-5.6343189024683382E-2</v>
      </c>
      <c r="Q14" s="693">
        <v>0.24659183116832173</v>
      </c>
      <c r="R14" s="693">
        <v>0.63396886592372637</v>
      </c>
      <c r="S14" s="693">
        <v>-1.5865508279578666E-2</v>
      </c>
      <c r="T14" s="693">
        <v>-0.13920778672660272</v>
      </c>
      <c r="U14" s="694">
        <v>0.26957740895187232</v>
      </c>
      <c r="V14" s="693">
        <v>-1.3616261358231352E-2</v>
      </c>
      <c r="W14" s="693">
        <v>-0.28667957954360235</v>
      </c>
      <c r="X14" s="693">
        <v>-0.16064363077632271</v>
      </c>
      <c r="Y14" s="690">
        <v>-0.18683414975690449</v>
      </c>
      <c r="Z14" s="695">
        <v>0.11329603062147098</v>
      </c>
      <c r="AA14" s="690">
        <v>1.5440588363294871E-2</v>
      </c>
    </row>
    <row r="15" spans="1:27" s="560" customFormat="1" ht="12" x14ac:dyDescent="0.2">
      <c r="A15" s="624" t="s">
        <v>321</v>
      </c>
      <c r="B15" s="690">
        <v>3.7369613158981796E-2</v>
      </c>
      <c r="C15" s="691">
        <v>0.19582840779416588</v>
      </c>
      <c r="D15" s="691">
        <v>-6.6554820663814462E-3</v>
      </c>
      <c r="E15" s="691">
        <v>-6.6511875556616418E-2</v>
      </c>
      <c r="F15" s="692">
        <v>9.2250284512298331E-2</v>
      </c>
      <c r="G15" s="693">
        <v>-6.093486180897667E-2</v>
      </c>
      <c r="H15" s="693">
        <v>7.2406653600937343E-2</v>
      </c>
      <c r="I15" s="693">
        <v>0.11415392031098937</v>
      </c>
      <c r="J15" s="693">
        <v>0.10176213173680559</v>
      </c>
      <c r="K15" s="690">
        <v>7.0022434943636469E-2</v>
      </c>
      <c r="L15" s="693">
        <v>-7.8754985208424499E-2</v>
      </c>
      <c r="M15" s="693">
        <v>0.22960901370265341</v>
      </c>
      <c r="N15" s="690">
        <v>-2.8703566754713195E-2</v>
      </c>
      <c r="O15" s="696" t="s">
        <v>321</v>
      </c>
      <c r="P15" s="692">
        <v>-9.7272472941279164E-2</v>
      </c>
      <c r="Q15" s="693">
        <v>-0.42511288053399798</v>
      </c>
      <c r="R15" s="693">
        <v>0.61312728451353804</v>
      </c>
      <c r="S15" s="693">
        <v>-3.5652159422349117E-2</v>
      </c>
      <c r="T15" s="693">
        <v>0.50470568175097696</v>
      </c>
      <c r="U15" s="694">
        <v>0.25876217887417696</v>
      </c>
      <c r="V15" s="693">
        <v>-6.0594245725730911E-2</v>
      </c>
      <c r="W15" s="693">
        <v>-8.3077756116282875E-2</v>
      </c>
      <c r="X15" s="693">
        <v>0.20487196283033149</v>
      </c>
      <c r="Y15" s="690">
        <v>4.0114277167682122E-3</v>
      </c>
      <c r="Z15" s="695">
        <v>0.14952885840026031</v>
      </c>
      <c r="AA15" s="690">
        <v>6.6258357451102867E-2</v>
      </c>
    </row>
    <row r="16" spans="1:27" s="560" customFormat="1" ht="12" x14ac:dyDescent="0.2">
      <c r="A16" s="624" t="s">
        <v>322</v>
      </c>
      <c r="B16" s="690">
        <v>4.7196245624108624E-2</v>
      </c>
      <c r="C16" s="691">
        <v>-1.1756657724576014E-2</v>
      </c>
      <c r="D16" s="691">
        <v>1.330433610287507E-3</v>
      </c>
      <c r="E16" s="691">
        <v>-6.1884209690440506E-2</v>
      </c>
      <c r="F16" s="692">
        <v>-1.162823541699165E-2</v>
      </c>
      <c r="G16" s="693">
        <v>0.15613352677167525</v>
      </c>
      <c r="H16" s="693">
        <v>7.781560912402341E-3</v>
      </c>
      <c r="I16" s="693">
        <v>0.10281004522712411</v>
      </c>
      <c r="J16" s="693">
        <v>1.1337709502359683E-2</v>
      </c>
      <c r="K16" s="690">
        <v>2.6018426132598416E-2</v>
      </c>
      <c r="L16" s="693">
        <v>-6.6965694481791793E-2</v>
      </c>
      <c r="M16" s="693">
        <v>8.8132170486924677E-2</v>
      </c>
      <c r="N16" s="690">
        <v>-4.2752513763163358E-2</v>
      </c>
      <c r="O16" s="696" t="s">
        <v>322</v>
      </c>
      <c r="P16" s="692">
        <v>0.16988064244469192</v>
      </c>
      <c r="Q16" s="693">
        <v>-0.13316651134427704</v>
      </c>
      <c r="R16" s="693">
        <v>0.52785985154829707</v>
      </c>
      <c r="S16" s="693">
        <v>-0.30993190681831628</v>
      </c>
      <c r="T16" s="693">
        <v>0.34189466759919962</v>
      </c>
      <c r="U16" s="694">
        <v>0.37003469024039615</v>
      </c>
      <c r="V16" s="693">
        <v>0.14620251858985189</v>
      </c>
      <c r="W16" s="693">
        <v>-0.10912108428906586</v>
      </c>
      <c r="X16" s="693">
        <v>0.38686784519530382</v>
      </c>
      <c r="Y16" s="690">
        <v>6.7103644238567517E-2</v>
      </c>
      <c r="Z16" s="695">
        <v>8.7426102279057005E-2</v>
      </c>
      <c r="AA16" s="690">
        <v>2.9315313275511068E-2</v>
      </c>
    </row>
    <row r="17" spans="1:27" s="560" customFormat="1" ht="12" x14ac:dyDescent="0.2">
      <c r="A17" s="624" t="s">
        <v>323</v>
      </c>
      <c r="B17" s="690">
        <v>1.4895130662906819E-2</v>
      </c>
      <c r="C17" s="691">
        <v>5.3536712282464149E-2</v>
      </c>
      <c r="D17" s="691">
        <v>8.7261030728120303E-2</v>
      </c>
      <c r="E17" s="691">
        <v>-5.4871005498399184E-3</v>
      </c>
      <c r="F17" s="692">
        <v>-4.7315654358286885E-2</v>
      </c>
      <c r="G17" s="693">
        <v>-0.37045348646557552</v>
      </c>
      <c r="H17" s="693">
        <v>-7.4372142243035677E-2</v>
      </c>
      <c r="I17" s="693">
        <v>-9.3270548912956053E-2</v>
      </c>
      <c r="J17" s="693">
        <v>-1.0248137053773809E-2</v>
      </c>
      <c r="K17" s="690">
        <v>-0.10187057601167038</v>
      </c>
      <c r="L17" s="693">
        <v>-4.0283840141684402E-2</v>
      </c>
      <c r="M17" s="693">
        <v>0.36001555431159526</v>
      </c>
      <c r="N17" s="690">
        <v>1.0639455876651382E-2</v>
      </c>
      <c r="O17" s="696" t="s">
        <v>323</v>
      </c>
      <c r="P17" s="692">
        <v>-0.14540402460105772</v>
      </c>
      <c r="Q17" s="693">
        <v>-0.30476749738415876</v>
      </c>
      <c r="R17" s="693">
        <v>0.172587516507682</v>
      </c>
      <c r="S17" s="693">
        <v>-0.39373835068836527</v>
      </c>
      <c r="T17" s="693">
        <v>-4.7378736381160413E-2</v>
      </c>
      <c r="U17" s="694">
        <v>6.7519001496124442E-2</v>
      </c>
      <c r="V17" s="693">
        <v>-0.18955023049130815</v>
      </c>
      <c r="W17" s="693">
        <v>5.4442638347655503E-2</v>
      </c>
      <c r="X17" s="693">
        <v>0.16485795220652566</v>
      </c>
      <c r="Y17" s="690">
        <v>3.9651191936982189E-2</v>
      </c>
      <c r="Z17" s="695">
        <v>-6.5322055517254896E-2</v>
      </c>
      <c r="AA17" s="690">
        <v>2.5187518495164873E-2</v>
      </c>
    </row>
    <row r="18" spans="1:27" s="560" customFormat="1" ht="12" x14ac:dyDescent="0.2">
      <c r="A18" s="624" t="s">
        <v>324</v>
      </c>
      <c r="B18" s="690">
        <v>4.0286083712699261E-2</v>
      </c>
      <c r="C18" s="691">
        <v>3.9618605321619871E-2</v>
      </c>
      <c r="D18" s="691">
        <v>-2.8252641271544476E-3</v>
      </c>
      <c r="E18" s="691">
        <v>-4.5181740424673378E-2</v>
      </c>
      <c r="F18" s="692">
        <v>4.9026000944391246E-2</v>
      </c>
      <c r="G18" s="693">
        <v>-0.33583822435807198</v>
      </c>
      <c r="H18" s="693">
        <v>8.14042547243643E-3</v>
      </c>
      <c r="I18" s="693">
        <v>-9.8342708978814364E-2</v>
      </c>
      <c r="J18" s="693">
        <v>7.623066260238831E-2</v>
      </c>
      <c r="K18" s="690">
        <v>-3.9824231068312121E-2</v>
      </c>
      <c r="L18" s="693">
        <v>1.650961013833907E-2</v>
      </c>
      <c r="M18" s="693">
        <v>0.12446993936267736</v>
      </c>
      <c r="N18" s="690">
        <v>3.2023020616268605E-2</v>
      </c>
      <c r="O18" s="696" t="s">
        <v>324</v>
      </c>
      <c r="P18" s="692">
        <v>-0.20394069904431678</v>
      </c>
      <c r="Q18" s="693">
        <v>1.5859405197033993E-2</v>
      </c>
      <c r="R18" s="693">
        <v>0.17825373919019172</v>
      </c>
      <c r="S18" s="693">
        <v>-5.4231478942401434E-2</v>
      </c>
      <c r="T18" s="693">
        <v>-2.8801998346900226E-2</v>
      </c>
      <c r="U18" s="694">
        <v>3.08355539398113E-2</v>
      </c>
      <c r="V18" s="693">
        <v>-5.8392117525979836E-2</v>
      </c>
      <c r="W18" s="693">
        <v>5.8189381914417471E-3</v>
      </c>
      <c r="X18" s="693">
        <v>5.7720766125730627E-2</v>
      </c>
      <c r="Y18" s="690">
        <v>1.6608297420570572E-3</v>
      </c>
      <c r="Z18" s="697">
        <v>-6.603019635892815E-2</v>
      </c>
      <c r="AA18" s="690">
        <v>1.9947617694390463E-2</v>
      </c>
    </row>
    <row r="19" spans="1:27" s="560" customFormat="1" ht="12" x14ac:dyDescent="0.2">
      <c r="A19" s="623" t="s">
        <v>245</v>
      </c>
      <c r="B19" s="706">
        <v>3.0416204906911881E-2</v>
      </c>
      <c r="C19" s="707">
        <v>3.7841582885218106E-2</v>
      </c>
      <c r="D19" s="707">
        <v>4.216024223544057E-3</v>
      </c>
      <c r="E19" s="707">
        <v>-9.1181375313469371E-2</v>
      </c>
      <c r="F19" s="704">
        <v>3.2693283488691272E-2</v>
      </c>
      <c r="G19" s="705">
        <v>-0.10789522495459747</v>
      </c>
      <c r="H19" s="705">
        <v>-3.959339908739723E-2</v>
      </c>
      <c r="I19" s="705">
        <v>-3.6350260367193354E-2</v>
      </c>
      <c r="J19" s="705">
        <v>1.8841324269196491E-2</v>
      </c>
      <c r="K19" s="706">
        <v>-1.9117908037151188E-2</v>
      </c>
      <c r="L19" s="1320">
        <v>-3.8412126481185305E-2</v>
      </c>
      <c r="M19" s="1321">
        <v>8.1013125935464281E-2</v>
      </c>
      <c r="N19" s="706">
        <v>-1.9348531676821712E-2</v>
      </c>
      <c r="O19" s="708" t="s">
        <v>245</v>
      </c>
      <c r="P19" s="704">
        <v>-8.0771639624918068E-3</v>
      </c>
      <c r="Q19" s="705">
        <v>2.0982667601409544E-2</v>
      </c>
      <c r="R19" s="705">
        <v>0.37505685357567486</v>
      </c>
      <c r="S19" s="705">
        <v>-0.15635063767195601</v>
      </c>
      <c r="T19" s="705">
        <v>3.1854287223102462E-2</v>
      </c>
      <c r="U19" s="706">
        <v>0.18618039354481719</v>
      </c>
      <c r="V19" s="704">
        <v>0.23539662589653831</v>
      </c>
      <c r="W19" s="705">
        <v>-0.1906662395851374</v>
      </c>
      <c r="X19" s="705">
        <v>-4.0201489727897499E-2</v>
      </c>
      <c r="Y19" s="706">
        <v>-6.1975115845822382E-2</v>
      </c>
      <c r="Z19" s="707">
        <v>2.7162024210130697E-2</v>
      </c>
      <c r="AA19" s="707">
        <v>2.0273197045242997E-2</v>
      </c>
    </row>
    <row r="20" spans="1:27" s="625" customFormat="1" ht="12" x14ac:dyDescent="0.2">
      <c r="A20" s="1322" t="s">
        <v>234</v>
      </c>
      <c r="B20" s="1323"/>
      <c r="C20" s="1324"/>
      <c r="D20" s="1324"/>
      <c r="E20" s="1324"/>
      <c r="F20" s="1325"/>
      <c r="G20" s="1326"/>
      <c r="H20" s="1326"/>
      <c r="I20" s="1326"/>
      <c r="J20" s="1326"/>
      <c r="K20" s="1323"/>
      <c r="L20" s="1325"/>
      <c r="M20" s="1326"/>
      <c r="N20" s="1323"/>
      <c r="O20" s="1322" t="s">
        <v>234</v>
      </c>
      <c r="P20" s="1326"/>
      <c r="Q20" s="1326"/>
      <c r="R20" s="1326"/>
      <c r="S20" s="1326"/>
      <c r="T20" s="1326"/>
      <c r="U20" s="1323"/>
      <c r="V20" s="1326"/>
      <c r="W20" s="1326"/>
      <c r="X20" s="1326"/>
      <c r="Y20" s="1323"/>
      <c r="Z20" s="1324"/>
      <c r="AA20" s="1323"/>
    </row>
    <row r="21" spans="1:27" s="560" customFormat="1" ht="12" x14ac:dyDescent="0.2">
      <c r="A21" s="626" t="s">
        <v>313</v>
      </c>
      <c r="B21" s="690">
        <v>1.8562859447412539E-2</v>
      </c>
      <c r="C21" s="691">
        <v>7.3539570234037122E-2</v>
      </c>
      <c r="D21" s="691">
        <v>0.15304278523477421</v>
      </c>
      <c r="E21" s="691">
        <v>-0.42248215365424302</v>
      </c>
      <c r="F21" s="692">
        <v>5.8795823414613979E-2</v>
      </c>
      <c r="G21" s="693">
        <v>9.265456120449822E-2</v>
      </c>
      <c r="H21" s="693">
        <v>-5.8760194596909177E-2</v>
      </c>
      <c r="I21" s="693">
        <v>0.21806285119471958</v>
      </c>
      <c r="J21" s="693">
        <v>-9.3443773130293617E-2</v>
      </c>
      <c r="K21" s="690">
        <v>-3.1077298215248517E-3</v>
      </c>
      <c r="L21" s="693">
        <v>-0.14456050463915093</v>
      </c>
      <c r="M21" s="693">
        <v>-2.0879145866129933E-2</v>
      </c>
      <c r="N21" s="690">
        <v>-0.12723365972640921</v>
      </c>
      <c r="O21" s="696" t="s">
        <v>313</v>
      </c>
      <c r="P21" s="692">
        <v>-0.17118541654332464</v>
      </c>
      <c r="Q21" s="693">
        <v>-5.2837015551423394E-2</v>
      </c>
      <c r="R21" s="693">
        <v>-0.18139328521261733</v>
      </c>
      <c r="S21" s="693">
        <v>0.10599811918055368</v>
      </c>
      <c r="T21" s="693">
        <v>1.3098977767471265E-2</v>
      </c>
      <c r="U21" s="694">
        <v>-0.14996649576200372</v>
      </c>
      <c r="V21" s="693">
        <v>0.48079761660268239</v>
      </c>
      <c r="W21" s="693">
        <v>-0.40117674977761619</v>
      </c>
      <c r="X21" s="693">
        <v>-2.0792517693049684E-2</v>
      </c>
      <c r="Y21" s="690">
        <v>-0.17388286863902358</v>
      </c>
      <c r="Z21" s="695">
        <v>2.1732262803788593E-3</v>
      </c>
      <c r="AA21" s="690">
        <v>6.1612140670188609E-3</v>
      </c>
    </row>
    <row r="22" spans="1:27" s="560" customFormat="1" ht="12" x14ac:dyDescent="0.2">
      <c r="A22" s="626" t="s">
        <v>314</v>
      </c>
      <c r="B22" s="690">
        <v>6.5475458752594529E-2</v>
      </c>
      <c r="C22" s="691">
        <v>7.7337476757693979E-2</v>
      </c>
      <c r="D22" s="691">
        <v>-4.6889487820284459E-2</v>
      </c>
      <c r="E22" s="691">
        <v>-0.49843807417624453</v>
      </c>
      <c r="F22" s="692">
        <v>6.7535172003978516E-2</v>
      </c>
      <c r="G22" s="693">
        <v>-0.14790417553230828</v>
      </c>
      <c r="H22" s="693">
        <v>-0.14439598930972419</v>
      </c>
      <c r="I22" s="693">
        <v>-9.6935872514621879E-2</v>
      </c>
      <c r="J22" s="693">
        <v>0.14944400178444561</v>
      </c>
      <c r="K22" s="690">
        <v>-4.9699959170372732E-2</v>
      </c>
      <c r="L22" s="693">
        <v>-0.13677952202197075</v>
      </c>
      <c r="M22" s="693">
        <v>-0.10852173424640432</v>
      </c>
      <c r="N22" s="690">
        <v>-0.13241982198124802</v>
      </c>
      <c r="O22" s="696" t="s">
        <v>314</v>
      </c>
      <c r="P22" s="692">
        <v>-0.13166219832961434</v>
      </c>
      <c r="Q22" s="693">
        <v>0.47098723378353924</v>
      </c>
      <c r="R22" s="693">
        <v>0.27267978770966406</v>
      </c>
      <c r="S22" s="693">
        <v>-0.49007819673766395</v>
      </c>
      <c r="T22" s="693">
        <v>-0.13807994088383879</v>
      </c>
      <c r="U22" s="694">
        <v>-5.3182319515779009E-2</v>
      </c>
      <c r="V22" s="693">
        <v>0.79019084794935956</v>
      </c>
      <c r="W22" s="693">
        <v>1.2287933957328745E-2</v>
      </c>
      <c r="X22" s="693">
        <v>0.14276268413556559</v>
      </c>
      <c r="Y22" s="690">
        <v>0.21918743827577769</v>
      </c>
      <c r="Z22" s="695">
        <v>6.0922778157597612E-2</v>
      </c>
      <c r="AA22" s="690">
        <v>3.1866815915226887E-2</v>
      </c>
    </row>
    <row r="23" spans="1:27" s="560" customFormat="1" ht="12" x14ac:dyDescent="0.2">
      <c r="A23" s="626" t="s">
        <v>315</v>
      </c>
      <c r="B23" s="690">
        <v>4.5280904274387135E-2</v>
      </c>
      <c r="C23" s="691">
        <v>4.0601085938836601E-2</v>
      </c>
      <c r="D23" s="691">
        <v>-0.29133787890622498</v>
      </c>
      <c r="E23" s="691">
        <v>-0.52528546509144414</v>
      </c>
      <c r="F23" s="692">
        <v>0.11237628125266919</v>
      </c>
      <c r="G23" s="693">
        <v>-0.38620987984067978</v>
      </c>
      <c r="H23" s="693">
        <v>-9.7271184686438361E-2</v>
      </c>
      <c r="I23" s="693">
        <v>2.2630866790604554E-2</v>
      </c>
      <c r="J23" s="693">
        <v>-0.16621558342816067</v>
      </c>
      <c r="K23" s="690">
        <v>-7.2777467551117692E-2</v>
      </c>
      <c r="L23" s="693">
        <v>-0.17260741891809916</v>
      </c>
      <c r="M23" s="693">
        <v>-0.44794359600416767</v>
      </c>
      <c r="N23" s="690">
        <v>-0.22622403653466616</v>
      </c>
      <c r="O23" s="696" t="s">
        <v>315</v>
      </c>
      <c r="P23" s="692">
        <v>-0.28732564513457171</v>
      </c>
      <c r="Q23" s="693">
        <v>0.3839579595218372</v>
      </c>
      <c r="R23" s="693">
        <v>-6.9958376292322821E-2</v>
      </c>
      <c r="S23" s="693">
        <v>-0.46533373873744344</v>
      </c>
      <c r="T23" s="693">
        <v>-0.46398949927040445</v>
      </c>
      <c r="U23" s="694">
        <v>-0.23230300686351679</v>
      </c>
      <c r="V23" s="693">
        <v>0.52794791261382068</v>
      </c>
      <c r="W23" s="693">
        <v>-0.18396441866047253</v>
      </c>
      <c r="X23" s="693">
        <v>-0.25117798945555914</v>
      </c>
      <c r="Y23" s="690">
        <v>-8.5321864012508852E-2</v>
      </c>
      <c r="Z23" s="695">
        <v>2.3450633758703932E-2</v>
      </c>
      <c r="AA23" s="690">
        <v>1.0012000002763699E-3</v>
      </c>
    </row>
    <row r="24" spans="1:27" s="560" customFormat="1" ht="12" x14ac:dyDescent="0.2">
      <c r="A24" s="626" t="s">
        <v>316</v>
      </c>
      <c r="B24" s="690">
        <v>-1.1494677139278098E-2</v>
      </c>
      <c r="C24" s="691">
        <v>-8.4295297102411348E-3</v>
      </c>
      <c r="D24" s="691">
        <v>-0.29199272253947128</v>
      </c>
      <c r="E24" s="691">
        <v>-0.37406778738311197</v>
      </c>
      <c r="F24" s="692">
        <v>-0.13417249873621317</v>
      </c>
      <c r="G24" s="693">
        <v>-6.551611027712001E-2</v>
      </c>
      <c r="H24" s="693">
        <v>7.5200846167734703E-2</v>
      </c>
      <c r="I24" s="693">
        <v>0.23052993878330952</v>
      </c>
      <c r="J24" s="693">
        <v>0.1178841229875276</v>
      </c>
      <c r="K24" s="690">
        <v>-1.6192829582265533E-3</v>
      </c>
      <c r="L24" s="693">
        <v>-1.8102768034818029E-2</v>
      </c>
      <c r="M24" s="693">
        <v>-0.30766731458929997</v>
      </c>
      <c r="N24" s="690">
        <v>-8.2960248480097754E-2</v>
      </c>
      <c r="O24" s="696" t="s">
        <v>316</v>
      </c>
      <c r="P24" s="692">
        <v>-0.12116093309555798</v>
      </c>
      <c r="Q24" s="693">
        <v>1.9996503270542698E-2</v>
      </c>
      <c r="R24" s="693">
        <v>-0.34474917423419515</v>
      </c>
      <c r="S24" s="693">
        <v>-1.5397001602524441E-2</v>
      </c>
      <c r="T24" s="693">
        <v>0.49365598906760799</v>
      </c>
      <c r="U24" s="694">
        <v>-0.15135960692305594</v>
      </c>
      <c r="V24" s="693">
        <v>0.86764420168931711</v>
      </c>
      <c r="W24" s="693">
        <v>-0.15985266685642785</v>
      </c>
      <c r="X24" s="693">
        <v>-0.31133515825526037</v>
      </c>
      <c r="Y24" s="690">
        <v>-3.3448030975969156E-2</v>
      </c>
      <c r="Z24" s="695">
        <v>3.4390925829294039E-2</v>
      </c>
      <c r="AA24" s="690">
        <v>-2.0349086467764788E-2</v>
      </c>
    </row>
    <row r="25" spans="1:27" s="560" customFormat="1" ht="12" x14ac:dyDescent="0.2">
      <c r="A25" s="626" t="s">
        <v>317</v>
      </c>
      <c r="B25" s="690">
        <v>3.3198697513288078E-2</v>
      </c>
      <c r="C25" s="691">
        <v>3.5968488860150138E-2</v>
      </c>
      <c r="D25" s="691">
        <v>-0.169240398851913</v>
      </c>
      <c r="E25" s="691">
        <v>-0.35738242462415182</v>
      </c>
      <c r="F25" s="692">
        <v>-0.10129248403907931</v>
      </c>
      <c r="G25" s="693">
        <v>-7.8577246658201538E-2</v>
      </c>
      <c r="H25" s="693">
        <v>-0.16961316654043745</v>
      </c>
      <c r="I25" s="693">
        <v>-0.17172675441354412</v>
      </c>
      <c r="J25" s="693">
        <v>-2.1885623917775821E-2</v>
      </c>
      <c r="K25" s="690">
        <v>-0.11762129827003931</v>
      </c>
      <c r="L25" s="693">
        <v>-0.12090060812719616</v>
      </c>
      <c r="M25" s="693">
        <v>-0.15092961929598969</v>
      </c>
      <c r="N25" s="690">
        <v>-0.12643105573405133</v>
      </c>
      <c r="O25" s="696" t="s">
        <v>317</v>
      </c>
      <c r="P25" s="692">
        <v>-0.26752771995352276</v>
      </c>
      <c r="Q25" s="693">
        <v>-0.13910623658717636</v>
      </c>
      <c r="R25" s="693">
        <v>-5.596033817481838E-2</v>
      </c>
      <c r="S25" s="693">
        <v>-0.18069044958825153</v>
      </c>
      <c r="T25" s="693">
        <v>-0.30009769594475333</v>
      </c>
      <c r="U25" s="694">
        <v>-0.2368042756249944</v>
      </c>
      <c r="V25" s="693">
        <v>0.17611809694657476</v>
      </c>
      <c r="W25" s="693">
        <v>-0.32292985244815486</v>
      </c>
      <c r="X25" s="693">
        <v>-0.13865695909357301</v>
      </c>
      <c r="Y25" s="690">
        <v>-0.18011700488857718</v>
      </c>
      <c r="Z25" s="695">
        <v>-2.4940705398047935E-2</v>
      </c>
      <c r="AA25" s="690">
        <v>1.1394263003119409E-2</v>
      </c>
    </row>
    <row r="26" spans="1:27" s="560" customFormat="1" ht="12" x14ac:dyDescent="0.2">
      <c r="A26" s="626" t="s">
        <v>318</v>
      </c>
      <c r="B26" s="690">
        <v>4.1969616987645786E-2</v>
      </c>
      <c r="C26" s="691">
        <v>6.8288490703820592E-3</v>
      </c>
      <c r="D26" s="691">
        <v>-5.1212804001644296E-2</v>
      </c>
      <c r="E26" s="691">
        <v>-0.17986558607573866</v>
      </c>
      <c r="F26" s="692">
        <v>-0.17583952341717801</v>
      </c>
      <c r="G26" s="693">
        <v>-0.33401305847274576</v>
      </c>
      <c r="H26" s="693">
        <v>-0.19623938375406824</v>
      </c>
      <c r="I26" s="693">
        <v>-0.32414922270815372</v>
      </c>
      <c r="J26" s="693">
        <v>-0.13392899965718386</v>
      </c>
      <c r="K26" s="690">
        <v>-0.20770819244749761</v>
      </c>
      <c r="L26" s="693">
        <v>-0.186223686406079</v>
      </c>
      <c r="M26" s="693">
        <v>-0.28079760619396588</v>
      </c>
      <c r="N26" s="690">
        <v>-0.20523468144400836</v>
      </c>
      <c r="O26" s="696" t="s">
        <v>318</v>
      </c>
      <c r="P26" s="692">
        <v>-3.6807813487972019E-2</v>
      </c>
      <c r="Q26" s="693">
        <v>-0.17614785141567291</v>
      </c>
      <c r="R26" s="693">
        <v>-0.25896464317224099</v>
      </c>
      <c r="S26" s="693">
        <v>-0.24197797642179786</v>
      </c>
      <c r="T26" s="693">
        <v>-0.24331407065487787</v>
      </c>
      <c r="U26" s="694">
        <v>-8.7194607444320171E-2</v>
      </c>
      <c r="V26" s="693">
        <v>0.17933621243433517</v>
      </c>
      <c r="W26" s="693">
        <v>-0.26669321064251184</v>
      </c>
      <c r="X26" s="693">
        <v>1.1644148128080678E-2</v>
      </c>
      <c r="Y26" s="690">
        <v>-8.6841833756915787E-2</v>
      </c>
      <c r="Z26" s="695">
        <v>-0.10034346879566203</v>
      </c>
      <c r="AA26" s="690">
        <v>1.2726743320228717E-2</v>
      </c>
    </row>
    <row r="27" spans="1:27" s="560" customFormat="1" ht="12" x14ac:dyDescent="0.2">
      <c r="A27" s="626" t="s">
        <v>319</v>
      </c>
      <c r="B27" s="690">
        <v>3.4940158998168824E-2</v>
      </c>
      <c r="C27" s="691">
        <v>-1.8506450242661288E-3</v>
      </c>
      <c r="D27" s="691">
        <v>-0.12207645591104943</v>
      </c>
      <c r="E27" s="691">
        <v>-5.5134637969288747E-2</v>
      </c>
      <c r="F27" s="692">
        <v>-5.917299909522955E-2</v>
      </c>
      <c r="G27" s="693">
        <v>-9.5969833485193501E-2</v>
      </c>
      <c r="H27" s="693">
        <v>-6.4564713475695257E-2</v>
      </c>
      <c r="I27" s="693">
        <v>-0.18677156889612467</v>
      </c>
      <c r="J27" s="693">
        <v>0.13107259730096654</v>
      </c>
      <c r="K27" s="690">
        <v>-3.6343547090099904E-2</v>
      </c>
      <c r="L27" s="693">
        <v>-0.13538163830007899</v>
      </c>
      <c r="M27" s="693">
        <v>-0.25295424291319479</v>
      </c>
      <c r="N27" s="690">
        <v>-0.16130840632354115</v>
      </c>
      <c r="O27" s="696" t="s">
        <v>319</v>
      </c>
      <c r="P27" s="692">
        <v>-5.3247749399117805E-2</v>
      </c>
      <c r="Q27" s="693">
        <v>0.32421133355089493</v>
      </c>
      <c r="R27" s="693">
        <v>-0.26034320358534357</v>
      </c>
      <c r="S27" s="693">
        <v>0.31480460363934815</v>
      </c>
      <c r="T27" s="693">
        <v>5.2283477176330528E-2</v>
      </c>
      <c r="U27" s="694">
        <v>-5.2121270482791804E-2</v>
      </c>
      <c r="V27" s="693">
        <v>0.30159288676117635</v>
      </c>
      <c r="W27" s="693">
        <v>-0.29820929082478054</v>
      </c>
      <c r="X27" s="693">
        <v>-0.10008724763806442</v>
      </c>
      <c r="Y27" s="690">
        <v>-0.12496866559345376</v>
      </c>
      <c r="Z27" s="695">
        <v>7.6550193090265672E-3</v>
      </c>
      <c r="AA27" s="690">
        <v>1.3929274687789928E-2</v>
      </c>
    </row>
    <row r="28" spans="1:27" s="560" customFormat="1" ht="12" x14ac:dyDescent="0.2">
      <c r="A28" s="626" t="s">
        <v>320</v>
      </c>
      <c r="B28" s="690">
        <v>2.7777760165202281E-2</v>
      </c>
      <c r="C28" s="691">
        <v>9.5281699752931548E-3</v>
      </c>
      <c r="D28" s="691">
        <v>-0.15645874534812843</v>
      </c>
      <c r="E28" s="691">
        <v>-9.4822376093782523E-2</v>
      </c>
      <c r="F28" s="692">
        <v>-2.0000729393812811E-2</v>
      </c>
      <c r="G28" s="693">
        <v>-6.8115575107907667E-2</v>
      </c>
      <c r="H28" s="693">
        <v>-0.15311027838872282</v>
      </c>
      <c r="I28" s="693">
        <v>0.12886561627121584</v>
      </c>
      <c r="J28" s="693">
        <v>0.13889390523085599</v>
      </c>
      <c r="K28" s="690">
        <v>-3.5423514656329647E-2</v>
      </c>
      <c r="L28" s="693">
        <v>-0.14036516213574901</v>
      </c>
      <c r="M28" s="693">
        <v>6.9020058120041528E-2</v>
      </c>
      <c r="N28" s="690">
        <v>-0.10342054040503168</v>
      </c>
      <c r="O28" s="696" t="s">
        <v>320</v>
      </c>
      <c r="P28" s="692">
        <v>-0.31756743132277732</v>
      </c>
      <c r="Q28" s="693">
        <v>9.1301106835502299E-2</v>
      </c>
      <c r="R28" s="693">
        <v>-0.13737820755483821</v>
      </c>
      <c r="S28" s="693">
        <v>-0.10623372583427892</v>
      </c>
      <c r="T28" s="693">
        <v>0.31817674336035573</v>
      </c>
      <c r="U28" s="694">
        <v>-0.24003450690131756</v>
      </c>
      <c r="V28" s="693">
        <v>-1.2211423372090691E-2</v>
      </c>
      <c r="W28" s="693">
        <v>-0.28552167203894618</v>
      </c>
      <c r="X28" s="693">
        <v>-0.19179500937394434</v>
      </c>
      <c r="Y28" s="690">
        <v>-0.19851401054195905</v>
      </c>
      <c r="Z28" s="695">
        <v>-3.6498270862196924E-2</v>
      </c>
      <c r="AA28" s="690">
        <v>8.7438519874947218E-3</v>
      </c>
    </row>
    <row r="29" spans="1:27" s="560" customFormat="1" ht="12" x14ac:dyDescent="0.2">
      <c r="A29" s="626" t="s">
        <v>321</v>
      </c>
      <c r="B29" s="690">
        <v>2.2778938303832152E-2</v>
      </c>
      <c r="C29" s="691">
        <v>0.17896892049490654</v>
      </c>
      <c r="D29" s="691">
        <v>-0.26297965545199264</v>
      </c>
      <c r="E29" s="691">
        <v>-4.0979534486287439E-2</v>
      </c>
      <c r="F29" s="692">
        <v>-2.0118151486815394E-3</v>
      </c>
      <c r="G29" s="693">
        <v>0.10604407802944649</v>
      </c>
      <c r="H29" s="693">
        <v>0.10752272647947048</v>
      </c>
      <c r="I29" s="693">
        <v>4.2862459118086838E-2</v>
      </c>
      <c r="J29" s="693">
        <v>0.21222766229708245</v>
      </c>
      <c r="K29" s="690">
        <v>8.4995915190959392E-2</v>
      </c>
      <c r="L29" s="693">
        <v>-0.21260323354197963</v>
      </c>
      <c r="M29" s="693">
        <v>-7.773569470216779E-2</v>
      </c>
      <c r="N29" s="690">
        <v>-0.19364037356949027</v>
      </c>
      <c r="O29" s="696" t="s">
        <v>321</v>
      </c>
      <c r="P29" s="692">
        <v>-8.953932471241044E-2</v>
      </c>
      <c r="Q29" s="693">
        <v>-0.35291296218773094</v>
      </c>
      <c r="R29" s="693">
        <v>-0.30702906267247176</v>
      </c>
      <c r="S29" s="693">
        <v>-0.42327543876502216</v>
      </c>
      <c r="T29" s="693">
        <v>-0.22867934369926535</v>
      </c>
      <c r="U29" s="694">
        <v>-0.16008066198494497</v>
      </c>
      <c r="V29" s="693">
        <v>-3.4328103725138948E-2</v>
      </c>
      <c r="W29" s="693">
        <v>-8.314482893587849E-2</v>
      </c>
      <c r="X29" s="693">
        <v>0.24247914322417019</v>
      </c>
      <c r="Y29" s="690">
        <v>2.0523724990720638E-2</v>
      </c>
      <c r="Z29" s="695">
        <v>6.4702839549219071E-2</v>
      </c>
      <c r="AA29" s="690">
        <v>6.3974421583056218E-2</v>
      </c>
    </row>
    <row r="30" spans="1:27" s="560" customFormat="1" ht="12" x14ac:dyDescent="0.2">
      <c r="A30" s="626" t="s">
        <v>322</v>
      </c>
      <c r="B30" s="690">
        <v>4.210369633890787E-2</v>
      </c>
      <c r="C30" s="691">
        <v>-1.2013985574431341E-2</v>
      </c>
      <c r="D30" s="691">
        <v>-0.23914204077044354</v>
      </c>
      <c r="E30" s="691">
        <v>-3.4903076233654295E-2</v>
      </c>
      <c r="F30" s="692">
        <v>-0.12198064405520048</v>
      </c>
      <c r="G30" s="693">
        <v>8.5986838679685373E-2</v>
      </c>
      <c r="H30" s="693">
        <v>1.1359089833481217E-2</v>
      </c>
      <c r="I30" s="693">
        <v>5.3410245968431136E-2</v>
      </c>
      <c r="J30" s="693">
        <v>1.2746107879825663E-2</v>
      </c>
      <c r="K30" s="690">
        <v>-1.7394377926684967E-2</v>
      </c>
      <c r="L30" s="693">
        <v>-0.145457675026754</v>
      </c>
      <c r="M30" s="693">
        <v>-0.26930608963839009</v>
      </c>
      <c r="N30" s="690">
        <v>-0.16938736740941951</v>
      </c>
      <c r="O30" s="696" t="s">
        <v>322</v>
      </c>
      <c r="P30" s="692">
        <v>-0.2661681658275874</v>
      </c>
      <c r="Q30" s="693">
        <v>-0.32767922291056262</v>
      </c>
      <c r="R30" s="693">
        <v>-0.15984243547636234</v>
      </c>
      <c r="S30" s="693">
        <v>-0.34405946206075533</v>
      </c>
      <c r="T30" s="693">
        <v>0.27230736976667758</v>
      </c>
      <c r="U30" s="694">
        <v>-0.24557899862493449</v>
      </c>
      <c r="V30" s="693">
        <v>0.1961270517600755</v>
      </c>
      <c r="W30" s="693">
        <v>-9.4710881880411879E-2</v>
      </c>
      <c r="X30" s="693">
        <v>0.32775000254489495</v>
      </c>
      <c r="Y30" s="690">
        <v>7.1739118770778765E-2</v>
      </c>
      <c r="Z30" s="695">
        <v>-6.6096109206839171E-2</v>
      </c>
      <c r="AA30" s="690">
        <v>1.1517766132918217E-2</v>
      </c>
    </row>
    <row r="31" spans="1:27" s="560" customFormat="1" ht="12" x14ac:dyDescent="0.2">
      <c r="A31" s="626" t="s">
        <v>323</v>
      </c>
      <c r="B31" s="690">
        <v>1.9621075876788963E-2</v>
      </c>
      <c r="C31" s="691">
        <v>3.405278520254762E-2</v>
      </c>
      <c r="D31" s="691">
        <v>-0.14184298198797685</v>
      </c>
      <c r="E31" s="691">
        <v>-7.7808898319226327E-2</v>
      </c>
      <c r="F31" s="692">
        <v>0.15986691826398269</v>
      </c>
      <c r="G31" s="693">
        <v>0.11688396742601714</v>
      </c>
      <c r="H31" s="693">
        <v>-5.7949792038940018E-2</v>
      </c>
      <c r="I31" s="693">
        <v>-9.925299252440567E-2</v>
      </c>
      <c r="J31" s="693">
        <v>7.9073099572036787E-2</v>
      </c>
      <c r="K31" s="690">
        <v>3.6035651612704056E-2</v>
      </c>
      <c r="L31" s="693">
        <v>-0.23681082351340677</v>
      </c>
      <c r="M31" s="693">
        <v>0.3606512446451875</v>
      </c>
      <c r="N31" s="690">
        <v>-0.13163450243096797</v>
      </c>
      <c r="O31" s="696" t="s">
        <v>323</v>
      </c>
      <c r="P31" s="692">
        <v>-0.14154054499563451</v>
      </c>
      <c r="Q31" s="693">
        <v>-0.33708899168349415</v>
      </c>
      <c r="R31" s="693">
        <v>-0.12415724793022431</v>
      </c>
      <c r="S31" s="693">
        <v>9.1427733389542132E-2</v>
      </c>
      <c r="T31" s="693">
        <v>1.1506448365891333</v>
      </c>
      <c r="U31" s="694">
        <v>-0.1145993936968086</v>
      </c>
      <c r="V31" s="693">
        <v>-0.22878538863305764</v>
      </c>
      <c r="W31" s="693">
        <v>6.5065617857153146E-2</v>
      </c>
      <c r="X31" s="693">
        <v>0.18641799068803366</v>
      </c>
      <c r="Y31" s="690">
        <v>4.0976684556657039E-2</v>
      </c>
      <c r="Z31" s="695">
        <v>-7.954481000513336E-2</v>
      </c>
      <c r="AA31" s="690">
        <v>1.4168873041267682E-2</v>
      </c>
    </row>
    <row r="32" spans="1:27" s="560" customFormat="1" ht="12" x14ac:dyDescent="0.2">
      <c r="A32" s="626" t="s">
        <v>324</v>
      </c>
      <c r="B32" s="690">
        <v>4.338042154382582E-2</v>
      </c>
      <c r="C32" s="691">
        <v>4.9615416588649319E-2</v>
      </c>
      <c r="D32" s="691">
        <v>-7.5977852211562391E-2</v>
      </c>
      <c r="E32" s="691">
        <v>-9.6462781154093014E-2</v>
      </c>
      <c r="F32" s="692">
        <v>-2.190994623691922E-2</v>
      </c>
      <c r="G32" s="693">
        <v>-0.26756585817892797</v>
      </c>
      <c r="H32" s="693">
        <v>-4.9615325039375269E-2</v>
      </c>
      <c r="I32" s="693">
        <v>-8.9228143878661514E-2</v>
      </c>
      <c r="J32" s="693">
        <v>0.1917170611556791</v>
      </c>
      <c r="K32" s="690">
        <v>-3.1723742864309235E-2</v>
      </c>
      <c r="L32" s="693">
        <v>-8.8317625115970744E-2</v>
      </c>
      <c r="M32" s="693">
        <v>-5.7849800747711511E-2</v>
      </c>
      <c r="N32" s="690">
        <v>-8.2896389749608668E-2</v>
      </c>
      <c r="O32" s="696" t="s">
        <v>324</v>
      </c>
      <c r="P32" s="692">
        <v>-0.18583383526069219</v>
      </c>
      <c r="Q32" s="693">
        <v>-0.21034000015321452</v>
      </c>
      <c r="R32" s="693">
        <v>-4.2457487164694441E-2</v>
      </c>
      <c r="S32" s="693">
        <v>-0.35615396164100055</v>
      </c>
      <c r="T32" s="693">
        <v>-0.28482133745452365</v>
      </c>
      <c r="U32" s="694">
        <v>-0.17905890289455484</v>
      </c>
      <c r="V32" s="693">
        <v>0.11417404744522353</v>
      </c>
      <c r="W32" s="693">
        <v>-1.5964096742387968E-3</v>
      </c>
      <c r="X32" s="693">
        <v>-1.9993278816631821E-2</v>
      </c>
      <c r="Y32" s="690">
        <v>1.9855949877546353E-2</v>
      </c>
      <c r="Z32" s="697">
        <v>-4.0319684915617771E-2</v>
      </c>
      <c r="AA32" s="690">
        <v>3.2261831458163526E-2</v>
      </c>
    </row>
    <row r="33" spans="1:27" s="560" customFormat="1" ht="12" x14ac:dyDescent="0.2">
      <c r="A33" s="627" t="s">
        <v>245</v>
      </c>
      <c r="B33" s="706">
        <v>3.214814034446456E-2</v>
      </c>
      <c r="C33" s="707">
        <v>3.8194833503497616E-2</v>
      </c>
      <c r="D33" s="707">
        <v>-0.14294224515220799</v>
      </c>
      <c r="E33" s="707">
        <v>-0.28021255816212209</v>
      </c>
      <c r="F33" s="704">
        <v>-3.3622640361422484E-2</v>
      </c>
      <c r="G33" s="705">
        <v>-8.9063592417247039E-2</v>
      </c>
      <c r="H33" s="705">
        <v>-6.463270585943115E-2</v>
      </c>
      <c r="I33" s="705">
        <v>-2.32668902057791E-2</v>
      </c>
      <c r="J33" s="705">
        <v>5.9519094874113554E-2</v>
      </c>
      <c r="K33" s="706">
        <v>-3.4891159489154999E-2</v>
      </c>
      <c r="L33" s="1320">
        <v>-0.14831433652735959</v>
      </c>
      <c r="M33" s="1321">
        <v>-0.14730479133803365</v>
      </c>
      <c r="N33" s="706">
        <v>-0.14813245970268774</v>
      </c>
      <c r="O33" s="708" t="s">
        <v>245</v>
      </c>
      <c r="P33" s="704">
        <v>-0.1795848083041901</v>
      </c>
      <c r="Q33" s="705">
        <v>-2.6278763963216045E-2</v>
      </c>
      <c r="R33" s="705">
        <v>-0.15309313358936882</v>
      </c>
      <c r="S33" s="705">
        <v>-0.18964856458454138</v>
      </c>
      <c r="T33" s="705">
        <v>-5.8058415993043844E-2</v>
      </c>
      <c r="U33" s="706">
        <v>-0.16227390557655474</v>
      </c>
      <c r="V33" s="704">
        <v>0.28120456184429421</v>
      </c>
      <c r="W33" s="705">
        <v>-0.18365813123023733</v>
      </c>
      <c r="X33" s="705">
        <v>-5.2748727539949081E-2</v>
      </c>
      <c r="Y33" s="706">
        <v>-5.4270189403868518E-2</v>
      </c>
      <c r="Z33" s="707">
        <v>-1.7137147235629091E-2</v>
      </c>
      <c r="AA33" s="707">
        <v>1.5119700669474101E-2</v>
      </c>
    </row>
    <row r="34" spans="1:27" s="625" customFormat="1" ht="12" x14ac:dyDescent="0.2">
      <c r="A34" s="1327" t="s">
        <v>235</v>
      </c>
      <c r="B34" s="1328"/>
      <c r="C34" s="1329"/>
      <c r="D34" s="1329"/>
      <c r="E34" s="1329"/>
      <c r="F34" s="1330"/>
      <c r="G34" s="1331"/>
      <c r="H34" s="1331"/>
      <c r="I34" s="1331"/>
      <c r="J34" s="1331"/>
      <c r="K34" s="1328"/>
      <c r="L34" s="1330"/>
      <c r="M34" s="1331"/>
      <c r="N34" s="1328"/>
      <c r="O34" s="1322" t="s">
        <v>235</v>
      </c>
      <c r="P34" s="1331"/>
      <c r="Q34" s="1331"/>
      <c r="R34" s="1331"/>
      <c r="S34" s="1331"/>
      <c r="T34" s="1331"/>
      <c r="U34" s="1328"/>
      <c r="V34" s="1331"/>
      <c r="W34" s="1331"/>
      <c r="X34" s="1331"/>
      <c r="Y34" s="1328"/>
      <c r="Z34" s="1329"/>
      <c r="AA34" s="1328"/>
    </row>
    <row r="35" spans="1:27" s="560" customFormat="1" ht="12" x14ac:dyDescent="0.2">
      <c r="A35" s="626" t="s">
        <v>313</v>
      </c>
      <c r="B35" s="690">
        <v>5.4712740195913323E-2</v>
      </c>
      <c r="C35" s="691">
        <v>3.1560914541739704E-2</v>
      </c>
      <c r="D35" s="691">
        <v>1.8655170957114553E-2</v>
      </c>
      <c r="E35" s="691">
        <v>3.1513034949623098E-2</v>
      </c>
      <c r="F35" s="692">
        <v>0.26597938144329891</v>
      </c>
      <c r="G35" s="693">
        <v>-0.26985701107011073</v>
      </c>
      <c r="H35" s="693">
        <v>-0.15913022963195966</v>
      </c>
      <c r="I35" s="693">
        <v>0.13587540279269628</v>
      </c>
      <c r="J35" s="693">
        <v>8.5365853658536661E-2</v>
      </c>
      <c r="K35" s="690">
        <v>-6.9483609045378758E-2</v>
      </c>
      <c r="L35" s="693">
        <v>2.4286594707890519E-2</v>
      </c>
      <c r="M35" s="693">
        <v>6.5890830773089437E-2</v>
      </c>
      <c r="N35" s="690">
        <v>2.8855465197033414E-2</v>
      </c>
      <c r="O35" s="696" t="s">
        <v>313</v>
      </c>
      <c r="P35" s="692">
        <v>0.60971043478911358</v>
      </c>
      <c r="Q35" s="693">
        <v>0.43636363636363606</v>
      </c>
      <c r="R35" s="693">
        <v>0.69827315715700689</v>
      </c>
      <c r="S35" s="693">
        <v>4.2553191489361764E-2</v>
      </c>
      <c r="T35" s="693">
        <v>0.1307278982465534</v>
      </c>
      <c r="U35" s="694">
        <v>0.64093204156403916</v>
      </c>
      <c r="V35" s="693">
        <v>-0.12658227848101267</v>
      </c>
      <c r="W35" s="693">
        <v>-0.49305555555555558</v>
      </c>
      <c r="X35" s="693">
        <v>2.5566502463054186</v>
      </c>
      <c r="Y35" s="690">
        <v>0.15512901195720596</v>
      </c>
      <c r="Z35" s="695">
        <v>0.29309060508910356</v>
      </c>
      <c r="AA35" s="690">
        <v>9.1137131504505087E-2</v>
      </c>
    </row>
    <row r="36" spans="1:27" s="560" customFormat="1" ht="12" x14ac:dyDescent="0.2">
      <c r="A36" s="626" t="s">
        <v>314</v>
      </c>
      <c r="B36" s="690">
        <v>-0.20850183114681575</v>
      </c>
      <c r="C36" s="691">
        <v>-0.38035217324610116</v>
      </c>
      <c r="D36" s="691">
        <v>-9.4674556781141339E-3</v>
      </c>
      <c r="E36" s="691">
        <v>3.9546043785366081E-2</v>
      </c>
      <c r="F36" s="692">
        <v>-0.10122847011144864</v>
      </c>
      <c r="G36" s="693">
        <v>-0.20931599974225146</v>
      </c>
      <c r="H36" s="693">
        <v>0.14963949892717432</v>
      </c>
      <c r="I36" s="693">
        <v>1.6377551020408174</v>
      </c>
      <c r="J36" s="693">
        <v>-0.26193548387096788</v>
      </c>
      <c r="K36" s="690">
        <v>-6.8499981711137692E-2</v>
      </c>
      <c r="L36" s="693">
        <v>-2.5900276363074015E-2</v>
      </c>
      <c r="M36" s="693">
        <v>-0.30203905446323831</v>
      </c>
      <c r="N36" s="690">
        <v>-5.6515834407427024E-2</v>
      </c>
      <c r="O36" s="696" t="s">
        <v>314</v>
      </c>
      <c r="P36" s="692">
        <v>-0.17896758306763982</v>
      </c>
      <c r="Q36" s="693">
        <v>0.11379310344827598</v>
      </c>
      <c r="R36" s="693">
        <v>0.71196528017684724</v>
      </c>
      <c r="S36" s="693">
        <v>-0.45405982905982911</v>
      </c>
      <c r="T36" s="693">
        <v>4.1805023414218656E-2</v>
      </c>
      <c r="U36" s="694">
        <v>0.17890356023327225</v>
      </c>
      <c r="V36" s="693">
        <v>2.9240506329113924</v>
      </c>
      <c r="W36" s="693">
        <v>0.16363636363636358</v>
      </c>
      <c r="X36" s="693">
        <v>-0.19218714512832158</v>
      </c>
      <c r="Y36" s="690">
        <v>0.25465501715473438</v>
      </c>
      <c r="Z36" s="695">
        <v>0.70904115382988553</v>
      </c>
      <c r="AA36" s="690">
        <v>2.0066242827914582E-2</v>
      </c>
    </row>
    <row r="37" spans="1:27" s="560" customFormat="1" ht="12" x14ac:dyDescent="0.2">
      <c r="A37" s="626" t="s">
        <v>315</v>
      </c>
      <c r="B37" s="690">
        <v>-0.42312959495329594</v>
      </c>
      <c r="C37" s="691">
        <v>0.50428061351338416</v>
      </c>
      <c r="D37" s="691">
        <v>-2.5114572699115767E-2</v>
      </c>
      <c r="E37" s="691">
        <v>2.8532742528462496E-2</v>
      </c>
      <c r="F37" s="692">
        <v>-0.82015342262581459</v>
      </c>
      <c r="G37" s="693">
        <v>-0.1150026272936796</v>
      </c>
      <c r="H37" s="693">
        <v>0.36914799646671481</v>
      </c>
      <c r="I37" s="693">
        <v>-0.26193467336683418</v>
      </c>
      <c r="J37" s="693">
        <v>3.5751104565537553</v>
      </c>
      <c r="K37" s="690">
        <v>-0.45382484486880514</v>
      </c>
      <c r="L37" s="693">
        <v>-1.3011336365181037E-2</v>
      </c>
      <c r="M37" s="693">
        <v>4.22322665530106E-3</v>
      </c>
      <c r="N37" s="690">
        <v>-1.1016308788133866E-2</v>
      </c>
      <c r="O37" s="696" t="s">
        <v>315</v>
      </c>
      <c r="P37" s="692">
        <v>2.2789354095371639E-2</v>
      </c>
      <c r="Q37" s="693">
        <v>-2.6616499442586261E-2</v>
      </c>
      <c r="R37" s="693">
        <v>0.22967191743697191</v>
      </c>
      <c r="S37" s="693">
        <v>0.62303664921465995</v>
      </c>
      <c r="T37" s="693">
        <v>-3.886963835155588E-2</v>
      </c>
      <c r="U37" s="694">
        <v>0.14136346379708287</v>
      </c>
      <c r="V37" s="693">
        <v>0.18143459915611815</v>
      </c>
      <c r="W37" s="693">
        <v>-0.51617010440539857</v>
      </c>
      <c r="X37" s="693">
        <v>-0.68681318681318682</v>
      </c>
      <c r="Y37" s="690">
        <v>-0.56950475845774629</v>
      </c>
      <c r="Z37" s="695">
        <v>0.37617787063850927</v>
      </c>
      <c r="AA37" s="690">
        <v>5.9957497862994646E-3</v>
      </c>
    </row>
    <row r="38" spans="1:27" s="560" customFormat="1" ht="12" x14ac:dyDescent="0.2">
      <c r="A38" s="626" t="s">
        <v>316</v>
      </c>
      <c r="B38" s="690">
        <v>-0.18285566553405241</v>
      </c>
      <c r="C38" s="691">
        <v>-0.53541849954490206</v>
      </c>
      <c r="D38" s="691">
        <v>0.10582212708642369</v>
      </c>
      <c r="E38" s="691">
        <v>-3.383328111188777E-2</v>
      </c>
      <c r="F38" s="692">
        <v>4.338756591860383</v>
      </c>
      <c r="G38" s="693">
        <v>0.1787956289235062</v>
      </c>
      <c r="H38" s="693">
        <v>0.57722284956794967</v>
      </c>
      <c r="I38" s="693">
        <v>0.29809523809523819</v>
      </c>
      <c r="J38" s="693">
        <v>7.9802955665024822E-2</v>
      </c>
      <c r="K38" s="690">
        <v>1.1039994319046369</v>
      </c>
      <c r="L38" s="693">
        <v>0.27260697945443657</v>
      </c>
      <c r="M38" s="693">
        <v>0.14032723903628375</v>
      </c>
      <c r="N38" s="690">
        <v>0.2505507045384392</v>
      </c>
      <c r="O38" s="696" t="s">
        <v>316</v>
      </c>
      <c r="P38" s="692">
        <v>9.8839673927564098E-2</v>
      </c>
      <c r="Q38" s="693">
        <v>-0.54648400380107709</v>
      </c>
      <c r="R38" s="693">
        <v>0.23551581621292561</v>
      </c>
      <c r="S38" s="693">
        <v>-0.48640960809102407</v>
      </c>
      <c r="T38" s="693">
        <v>0.12496661324786307</v>
      </c>
      <c r="U38" s="694">
        <v>0.16038026095737901</v>
      </c>
      <c r="V38" s="693">
        <v>0.65707710011507481</v>
      </c>
      <c r="W38" s="693">
        <v>-0.64888888888888885</v>
      </c>
      <c r="X38" s="693">
        <v>0.67411489185838236</v>
      </c>
      <c r="Y38" s="690">
        <v>-2.0433697407646334E-2</v>
      </c>
      <c r="Z38" s="695">
        <v>0.10826368753198112</v>
      </c>
      <c r="AA38" s="690">
        <v>7.1189146647783863E-2</v>
      </c>
    </row>
    <row r="39" spans="1:27" s="560" customFormat="1" ht="12" x14ac:dyDescent="0.2">
      <c r="A39" s="626" t="s">
        <v>317</v>
      </c>
      <c r="B39" s="690">
        <v>-0.38591366367416846</v>
      </c>
      <c r="C39" s="691">
        <v>4.1858758189526224E-2</v>
      </c>
      <c r="D39" s="691">
        <v>7.2506305779285185E-4</v>
      </c>
      <c r="E39" s="691">
        <v>-8.9882560831474057E-2</v>
      </c>
      <c r="F39" s="692">
        <v>1.4131326949384402</v>
      </c>
      <c r="G39" s="693">
        <v>-0.12844039296114629</v>
      </c>
      <c r="H39" s="693">
        <v>-0.32168758884899895</v>
      </c>
      <c r="I39" s="693">
        <v>-1.5461925009663258E-3</v>
      </c>
      <c r="J39" s="693">
        <v>-0.27754010695187181</v>
      </c>
      <c r="K39" s="690">
        <v>0.17753576581971764</v>
      </c>
      <c r="L39" s="693">
        <v>-7.1551518860540675E-2</v>
      </c>
      <c r="M39" s="693">
        <v>-8.1761456859730242E-2</v>
      </c>
      <c r="N39" s="690">
        <v>-7.3060609601759197E-2</v>
      </c>
      <c r="O39" s="696" t="s">
        <v>317</v>
      </c>
      <c r="P39" s="692">
        <v>0.18795729331386513</v>
      </c>
      <c r="Q39" s="693">
        <v>-0.13210940681417149</v>
      </c>
      <c r="R39" s="693">
        <v>0.20527592778939407</v>
      </c>
      <c r="S39" s="693">
        <v>-0.13568086678158087</v>
      </c>
      <c r="T39" s="693">
        <v>-5.2658884565499386E-2</v>
      </c>
      <c r="U39" s="694">
        <v>0.17744608747186952</v>
      </c>
      <c r="V39" s="693">
        <v>-0.29554210236653822</v>
      </c>
      <c r="W39" s="693">
        <v>-0.61545454545454548</v>
      </c>
      <c r="X39" s="693">
        <v>-0.90664629488158899</v>
      </c>
      <c r="Y39" s="690">
        <v>-0.72755664092091688</v>
      </c>
      <c r="Z39" s="695">
        <v>-6.69901313895368E-2</v>
      </c>
      <c r="AA39" s="690">
        <v>-1.5013035393637297E-2</v>
      </c>
    </row>
    <row r="40" spans="1:27" s="560" customFormat="1" ht="12" x14ac:dyDescent="0.2">
      <c r="A40" s="626" t="s">
        <v>318</v>
      </c>
      <c r="B40" s="690">
        <v>0.339747785698993</v>
      </c>
      <c r="C40" s="691">
        <v>0.6899306829463141</v>
      </c>
      <c r="D40" s="691">
        <v>7.4812637856251918E-3</v>
      </c>
      <c r="E40" s="691">
        <v>-3.9626693882904962E-2</v>
      </c>
      <c r="F40" s="692">
        <v>0.76533554817275662</v>
      </c>
      <c r="G40" s="693">
        <v>0.11186999055864688</v>
      </c>
      <c r="H40" s="693">
        <v>3.1530011793169832E-2</v>
      </c>
      <c r="I40" s="693">
        <v>-0.38241543286904323</v>
      </c>
      <c r="J40" s="693">
        <v>-0.58854263855196864</v>
      </c>
      <c r="K40" s="690">
        <v>0.10207478627037436</v>
      </c>
      <c r="L40" s="693">
        <v>-5.9823560043842927E-2</v>
      </c>
      <c r="M40" s="693">
        <v>0.15895001948009391</v>
      </c>
      <c r="N40" s="690">
        <v>-2.1035056040734634E-2</v>
      </c>
      <c r="O40" s="696" t="s">
        <v>318</v>
      </c>
      <c r="P40" s="692">
        <v>9.6337134102570054E-2</v>
      </c>
      <c r="Q40" s="693">
        <v>0.21475409836065573</v>
      </c>
      <c r="R40" s="693">
        <v>0.19366813872565669</v>
      </c>
      <c r="S40" s="693">
        <v>-0.20408620689655177</v>
      </c>
      <c r="T40" s="693">
        <v>2.4116507303453272E-3</v>
      </c>
      <c r="U40" s="694">
        <v>0.13970483932107092</v>
      </c>
      <c r="V40" s="693">
        <v>0.81318681318681318</v>
      </c>
      <c r="W40" s="693">
        <v>-0.5180327868852459</v>
      </c>
      <c r="X40" s="693">
        <v>-6.5966386554622058E-2</v>
      </c>
      <c r="Y40" s="690">
        <v>-0.22543850755348249</v>
      </c>
      <c r="Z40" s="695">
        <v>-0.19107546314514512</v>
      </c>
      <c r="AA40" s="690">
        <v>4.6068375088689439E-2</v>
      </c>
    </row>
    <row r="41" spans="1:27" s="560" customFormat="1" ht="12" x14ac:dyDescent="0.2">
      <c r="A41" s="626" t="s">
        <v>319</v>
      </c>
      <c r="B41" s="690">
        <v>2.5085727499859045E-2</v>
      </c>
      <c r="C41" s="691">
        <v>-0.24433708659354347</v>
      </c>
      <c r="D41" s="691">
        <v>-5.4985086158189866E-2</v>
      </c>
      <c r="E41" s="691">
        <v>-2.7168141208956831E-2</v>
      </c>
      <c r="F41" s="692">
        <v>0.9886444101539793</v>
      </c>
      <c r="G41" s="693">
        <v>-0.17104311342592593</v>
      </c>
      <c r="H41" s="693">
        <v>0.9920342857142852</v>
      </c>
      <c r="I41" s="693">
        <v>-0.13267763688910827</v>
      </c>
      <c r="J41" s="693">
        <v>-0.32446786611223188</v>
      </c>
      <c r="K41" s="690">
        <v>0.19680531682486779</v>
      </c>
      <c r="L41" s="693">
        <v>-4.4828950789196353E-2</v>
      </c>
      <c r="M41" s="693">
        <v>0.20546340620321057</v>
      </c>
      <c r="N41" s="690">
        <v>9.7469980908542198E-3</v>
      </c>
      <c r="O41" s="696" t="s">
        <v>319</v>
      </c>
      <c r="P41" s="692">
        <v>0.11774305571175159</v>
      </c>
      <c r="Q41" s="693">
        <v>0.39673588733739051</v>
      </c>
      <c r="R41" s="693">
        <v>0.35018656772341017</v>
      </c>
      <c r="S41" s="693">
        <v>0.1357502146975833</v>
      </c>
      <c r="T41" s="693">
        <v>-5.514018281375177E-2</v>
      </c>
      <c r="U41" s="694">
        <v>0.23683888434165246</v>
      </c>
      <c r="V41" s="693">
        <v>-0.620253164556962</v>
      </c>
      <c r="W41" s="693">
        <v>-0.61262553802008601</v>
      </c>
      <c r="X41" s="693">
        <v>2.1782945736434107</v>
      </c>
      <c r="Y41" s="690">
        <v>7.4423209548508673E-3</v>
      </c>
      <c r="Z41" s="695">
        <v>-0.1526042042928516</v>
      </c>
      <c r="AA41" s="690">
        <v>-1.8632918496872763E-2</v>
      </c>
    </row>
    <row r="42" spans="1:27" s="560" customFormat="1" ht="12" x14ac:dyDescent="0.2">
      <c r="A42" s="626" t="s">
        <v>320</v>
      </c>
      <c r="B42" s="690">
        <v>-0.35457298113227409</v>
      </c>
      <c r="C42" s="691">
        <v>0.39814970373179115</v>
      </c>
      <c r="D42" s="691">
        <v>-1.6053641986995326E-2</v>
      </c>
      <c r="E42" s="691">
        <v>-4.2383995828911059E-2</v>
      </c>
      <c r="F42" s="692">
        <v>0.8020689166699837</v>
      </c>
      <c r="G42" s="693">
        <v>0.51145538817019442</v>
      </c>
      <c r="H42" s="693">
        <v>0.36279464526831551</v>
      </c>
      <c r="I42" s="693">
        <v>-0.48639570036949942</v>
      </c>
      <c r="J42" s="693">
        <v>-0.23489137590520071</v>
      </c>
      <c r="K42" s="690">
        <v>0.287689529330732</v>
      </c>
      <c r="L42" s="693">
        <v>-0.16719744793687519</v>
      </c>
      <c r="M42" s="693">
        <v>2.2130147982688086E-2</v>
      </c>
      <c r="N42" s="690">
        <v>-0.12787781431640388</v>
      </c>
      <c r="O42" s="696" t="s">
        <v>320</v>
      </c>
      <c r="P42" s="692">
        <v>3.6220579612349146E-2</v>
      </c>
      <c r="Q42" s="693">
        <v>0.46653500109721313</v>
      </c>
      <c r="R42" s="693">
        <v>0.67716993918505031</v>
      </c>
      <c r="S42" s="693">
        <v>3.0058911207324401E-2</v>
      </c>
      <c r="T42" s="693">
        <v>-0.17677776660646893</v>
      </c>
      <c r="U42" s="694">
        <v>0.36527513732139871</v>
      </c>
      <c r="V42" s="693">
        <v>-0.11392405063291144</v>
      </c>
      <c r="W42" s="693">
        <v>-0.3259803921568627</v>
      </c>
      <c r="X42" s="693">
        <v>0.24492714516999481</v>
      </c>
      <c r="Y42" s="690">
        <v>6.9744682168093597E-2</v>
      </c>
      <c r="Z42" s="695">
        <v>0.56749501981911021</v>
      </c>
      <c r="AA42" s="690">
        <v>3.2393955321308399E-2</v>
      </c>
    </row>
    <row r="43" spans="1:27" s="560" customFormat="1" ht="12" x14ac:dyDescent="0.2">
      <c r="A43" s="626" t="s">
        <v>321</v>
      </c>
      <c r="B43" s="690">
        <v>9.0408524942853337</v>
      </c>
      <c r="C43" s="691">
        <v>4.0275714033554131</v>
      </c>
      <c r="D43" s="691">
        <v>-4.6459114182672012E-3</v>
      </c>
      <c r="E43" s="691">
        <v>-8.1866429300498811E-2</v>
      </c>
      <c r="F43" s="692">
        <v>1.0917890930465273</v>
      </c>
      <c r="G43" s="693">
        <v>-0.28312010262811182</v>
      </c>
      <c r="H43" s="693">
        <v>-0.29467084639498442</v>
      </c>
      <c r="I43" s="693">
        <v>1.7586206896551726</v>
      </c>
      <c r="J43" s="693">
        <v>-0.49041392587838917</v>
      </c>
      <c r="K43" s="690">
        <v>-2.4597312040234187E-2</v>
      </c>
      <c r="L43" s="693">
        <v>-5.2271701500874457E-2</v>
      </c>
      <c r="M43" s="693">
        <v>0.27942231472676937</v>
      </c>
      <c r="N43" s="690">
        <v>2.9483353762551623E-3</v>
      </c>
      <c r="O43" s="696" t="s">
        <v>321</v>
      </c>
      <c r="P43" s="692">
        <v>-9.9289618518900169E-2</v>
      </c>
      <c r="Q43" s="693">
        <v>-0.49261363636363653</v>
      </c>
      <c r="R43" s="693">
        <v>0.66985989939321455</v>
      </c>
      <c r="S43" s="693">
        <v>0.11111111111111116</v>
      </c>
      <c r="T43" s="693">
        <v>0.61044844942721599</v>
      </c>
      <c r="U43" s="694">
        <v>0.32615267825249106</v>
      </c>
      <c r="V43" s="693">
        <v>-0.63833634719710663</v>
      </c>
      <c r="W43" s="693">
        <v>-8.0882352941176294E-2</v>
      </c>
      <c r="X43" s="693">
        <v>-0.75900178253119432</v>
      </c>
      <c r="Y43" s="690">
        <v>-0.44918925668673348</v>
      </c>
      <c r="Z43" s="695">
        <v>0.41865888851429167</v>
      </c>
      <c r="AA43" s="690">
        <v>7.176038834302445E-2</v>
      </c>
    </row>
    <row r="44" spans="1:27" s="560" customFormat="1" ht="12" x14ac:dyDescent="0.2">
      <c r="A44" s="626" t="s">
        <v>322</v>
      </c>
      <c r="B44" s="690">
        <v>0.57010530508489854</v>
      </c>
      <c r="C44" s="691">
        <v>-4.2531464544814934E-4</v>
      </c>
      <c r="D44" s="691">
        <v>3.0949344522710476E-3</v>
      </c>
      <c r="E44" s="691">
        <v>-8.084704713232449E-2</v>
      </c>
      <c r="F44" s="692">
        <v>0.95149516235164122</v>
      </c>
      <c r="G44" s="693">
        <v>0.31189650903689037</v>
      </c>
      <c r="H44" s="693">
        <v>-1.957623627603744E-2</v>
      </c>
      <c r="I44" s="693">
        <v>0.75508002157885268</v>
      </c>
      <c r="J44" s="693">
        <v>-5.4835493519440615E-3</v>
      </c>
      <c r="K44" s="690">
        <v>0.32645910900735453</v>
      </c>
      <c r="L44" s="693">
        <v>-5.2497218870911966E-2</v>
      </c>
      <c r="M44" s="693">
        <v>0.17832499773240729</v>
      </c>
      <c r="N44" s="690">
        <v>-1.8127611480889927E-2</v>
      </c>
      <c r="O44" s="696" t="s">
        <v>322</v>
      </c>
      <c r="P44" s="692">
        <v>0.41941831549825426</v>
      </c>
      <c r="Q44" s="693">
        <v>0.2032288698955369</v>
      </c>
      <c r="R44" s="693">
        <v>0.55704192629234983</v>
      </c>
      <c r="S44" s="693">
        <v>-0.29053201300907749</v>
      </c>
      <c r="T44" s="693">
        <v>0.34886572654812964</v>
      </c>
      <c r="U44" s="694">
        <v>0.49892905255026854</v>
      </c>
      <c r="V44" s="693">
        <v>-0.67932489451476785</v>
      </c>
      <c r="W44" s="693">
        <v>-0.43859649122807032</v>
      </c>
      <c r="X44" s="693">
        <v>5.3041474654377865</v>
      </c>
      <c r="Y44" s="690">
        <v>-5.2294819736680376E-2</v>
      </c>
      <c r="Z44" s="695">
        <v>0.56341348376985545</v>
      </c>
      <c r="AA44" s="690">
        <v>7.886804459239638E-2</v>
      </c>
    </row>
    <row r="45" spans="1:27" s="560" customFormat="1" ht="12" x14ac:dyDescent="0.2">
      <c r="A45" s="626" t="s">
        <v>323</v>
      </c>
      <c r="B45" s="690">
        <v>-0.13473406593406612</v>
      </c>
      <c r="C45" s="691">
        <v>0.75634722997026738</v>
      </c>
      <c r="D45" s="691">
        <v>8.8929704602883408E-2</v>
      </c>
      <c r="E45" s="691">
        <v>2.8739993802348707E-2</v>
      </c>
      <c r="F45" s="692">
        <v>-0.53731973230280194</v>
      </c>
      <c r="G45" s="693">
        <v>-0.76486943907156668</v>
      </c>
      <c r="H45" s="693">
        <v>-0.17829165386381729</v>
      </c>
      <c r="I45" s="693">
        <v>-6.0967488042622642E-2</v>
      </c>
      <c r="J45" s="693">
        <v>-0.53926042486231318</v>
      </c>
      <c r="K45" s="690">
        <v>-0.52478152488509511</v>
      </c>
      <c r="L45" s="693">
        <v>-1.7619958360438726E-2</v>
      </c>
      <c r="M45" s="693">
        <v>0.35990199714532656</v>
      </c>
      <c r="N45" s="690">
        <v>2.8138601763365134E-2</v>
      </c>
      <c r="O45" s="696" t="s">
        <v>323</v>
      </c>
      <c r="P45" s="692">
        <v>-0.14728052133777247</v>
      </c>
      <c r="Q45" s="693">
        <v>-0.17021276595744672</v>
      </c>
      <c r="R45" s="693">
        <v>0.18407670779196361</v>
      </c>
      <c r="S45" s="693">
        <v>-0.4795758051846033</v>
      </c>
      <c r="T45" s="693">
        <v>-0.12594354259778162</v>
      </c>
      <c r="U45" s="694">
        <v>9.2526593492203713E-2</v>
      </c>
      <c r="V45" s="693">
        <v>1.6329113924050631</v>
      </c>
      <c r="W45" s="693">
        <v>-0.13882352941176468</v>
      </c>
      <c r="X45" s="693">
        <v>-0.11691367456073332</v>
      </c>
      <c r="Y45" s="690">
        <v>1.5362903209106271E-2</v>
      </c>
      <c r="Z45" s="695">
        <v>-3.3037087046093094E-2</v>
      </c>
      <c r="AA45" s="690">
        <v>5.2805250950854088E-2</v>
      </c>
    </row>
    <row r="46" spans="1:27" s="560" customFormat="1" ht="12" x14ac:dyDescent="0.2">
      <c r="A46" s="626" t="s">
        <v>324</v>
      </c>
      <c r="B46" s="690">
        <v>-0.12193880023574721</v>
      </c>
      <c r="C46" s="691">
        <v>-0.25591704283972072</v>
      </c>
      <c r="D46" s="691">
        <v>-2.1099014245528069E-3</v>
      </c>
      <c r="E46" s="691">
        <v>-2.6376000029655011E-2</v>
      </c>
      <c r="F46" s="692">
        <v>0.49410753962375931</v>
      </c>
      <c r="G46" s="693">
        <v>-0.40363119467597086</v>
      </c>
      <c r="H46" s="693">
        <v>0.3670529369671216</v>
      </c>
      <c r="I46" s="693">
        <v>-0.18618516310365396</v>
      </c>
      <c r="J46" s="693">
        <v>-0.67601683029453019</v>
      </c>
      <c r="K46" s="690">
        <v>-7.2696614212278687E-2</v>
      </c>
      <c r="L46" s="693">
        <v>2.7488994308948911E-2</v>
      </c>
      <c r="M46" s="693">
        <v>0.14987150408088912</v>
      </c>
      <c r="N46" s="690">
        <v>4.461566490019675E-2</v>
      </c>
      <c r="O46" s="696" t="s">
        <v>324</v>
      </c>
      <c r="P46" s="692">
        <v>-0.21219669417398168</v>
      </c>
      <c r="Q46" s="693">
        <v>0.54192571989528759</v>
      </c>
      <c r="R46" s="693">
        <v>0.1865870092933013</v>
      </c>
      <c r="S46" s="693">
        <v>6.8067610781179066E-2</v>
      </c>
      <c r="T46" s="693">
        <v>-2.0410323686165244E-3</v>
      </c>
      <c r="U46" s="694">
        <v>6.7445140089908984E-2</v>
      </c>
      <c r="V46" s="693">
        <v>-0.96749226006191946</v>
      </c>
      <c r="W46" s="693">
        <v>0.23829787234042543</v>
      </c>
      <c r="X46" s="693">
        <v>4.5578231292517</v>
      </c>
      <c r="Y46" s="690">
        <v>-0.28412716592764697</v>
      </c>
      <c r="Z46" s="697">
        <v>-0.13895092329115533</v>
      </c>
      <c r="AA46" s="690">
        <v>-1.272042906761095E-2</v>
      </c>
    </row>
    <row r="47" spans="1:27" s="560" customFormat="1" ht="12" x14ac:dyDescent="0.2">
      <c r="A47" s="628" t="s">
        <v>245</v>
      </c>
      <c r="B47" s="698">
        <v>-5.3449530024667791E-2</v>
      </c>
      <c r="C47" s="699">
        <v>2.9372042627432648E-2</v>
      </c>
      <c r="D47" s="699">
        <v>5.4445861431926534E-3</v>
      </c>
      <c r="E47" s="699">
        <v>-3.4880044641727448E-3</v>
      </c>
      <c r="F47" s="700">
        <v>0.36248343711394537</v>
      </c>
      <c r="G47" s="701">
        <v>-0.13956261392812541</v>
      </c>
      <c r="H47" s="701">
        <v>0.14180039319685633</v>
      </c>
      <c r="I47" s="701">
        <v>-0.14017521126276367</v>
      </c>
      <c r="J47" s="701">
        <v>-0.26062285238191463</v>
      </c>
      <c r="K47" s="698">
        <v>5.6977253054975474E-2</v>
      </c>
      <c r="L47" s="702">
        <v>-2.1070626781268698E-2</v>
      </c>
      <c r="M47" s="703">
        <v>0.123748679963678</v>
      </c>
      <c r="N47" s="698">
        <v>1.5637936693768673E-3</v>
      </c>
      <c r="O47" s="709" t="s">
        <v>245</v>
      </c>
      <c r="P47" s="700">
        <v>5.5615021172650492E-2</v>
      </c>
      <c r="Q47" s="701">
        <v>9.8605877967364641E-2</v>
      </c>
      <c r="R47" s="701">
        <v>0.40378261173533936</v>
      </c>
      <c r="S47" s="701">
        <v>-0.14023547135290415</v>
      </c>
      <c r="T47" s="701">
        <v>4.2030647515965525E-2</v>
      </c>
      <c r="U47" s="698">
        <v>0.2510894399686896</v>
      </c>
      <c r="V47" s="700">
        <v>-0.52175117761152667</v>
      </c>
      <c r="W47" s="701">
        <v>-0.35084917442175023</v>
      </c>
      <c r="X47" s="701">
        <v>0.19585101107499092</v>
      </c>
      <c r="Y47" s="698">
        <v>-0.21664688596716108</v>
      </c>
      <c r="Z47" s="699">
        <v>0.15030805418921456</v>
      </c>
      <c r="AA47" s="699">
        <v>3.4158677549962269E-2</v>
      </c>
    </row>
    <row r="48" spans="1:27" s="108" customFormat="1" x14ac:dyDescent="0.2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4"/>
      <c r="W48" s="152"/>
      <c r="X48" s="152"/>
      <c r="Y48" s="159"/>
      <c r="Z48" s="152"/>
      <c r="AA48" s="152"/>
    </row>
    <row r="49" spans="1:27" s="108" customFormat="1" x14ac:dyDescent="0.2">
      <c r="A49" s="152" t="s">
        <v>641</v>
      </c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 t="s">
        <v>641</v>
      </c>
      <c r="P49" s="152"/>
      <c r="Q49" s="152"/>
      <c r="R49" s="152"/>
      <c r="S49" s="152"/>
      <c r="T49" s="152"/>
      <c r="U49" s="152"/>
      <c r="V49" s="154"/>
      <c r="W49" s="154"/>
      <c r="X49" s="154"/>
      <c r="Y49" s="154"/>
      <c r="Z49" s="154"/>
      <c r="AA49" s="152"/>
    </row>
    <row r="50" spans="1:27" s="73" customFormat="1" x14ac:dyDescent="0.2">
      <c r="A50" s="152"/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</row>
    <row r="51" spans="1:27" s="73" customFormat="1" x14ac:dyDescent="0.2">
      <c r="A51" s="152"/>
      <c r="B51" s="152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</row>
    <row r="52" spans="1:27" s="73" customFormat="1" x14ac:dyDescent="0.2">
      <c r="A52" s="152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</row>
    <row r="53" spans="1:27" s="73" customFormat="1" x14ac:dyDescent="0.2">
      <c r="A53" s="119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</row>
    <row r="54" spans="1:27" s="73" customFormat="1" x14ac:dyDescent="0.2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</row>
    <row r="55" spans="1:27" s="73" customFormat="1" x14ac:dyDescent="0.2">
      <c r="A55" s="119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</row>
    <row r="56" spans="1:27" s="73" customFormat="1" x14ac:dyDescent="0.2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</row>
    <row r="57" spans="1:27" s="73" customFormat="1" x14ac:dyDescent="0.2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</row>
    <row r="58" spans="1:27" s="73" customFormat="1" x14ac:dyDescent="0.2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</row>
  </sheetData>
  <sheetProtection formatCells="0" formatColumns="0" formatRows="0" insertColumns="0" insertRows="0" insertHyperlinks="0" deleteColumns="0" deleteRows="0" sort="0" autoFilter="0" pivotTables="0"/>
  <mergeCells count="30">
    <mergeCell ref="P5:P6"/>
    <mergeCell ref="K5:K6"/>
    <mergeCell ref="L5:L6"/>
    <mergeCell ref="A5:A6"/>
    <mergeCell ref="B5:B6"/>
    <mergeCell ref="C5:C6"/>
    <mergeCell ref="D5:D6"/>
    <mergeCell ref="E5:E6"/>
    <mergeCell ref="F5:F6"/>
    <mergeCell ref="I5:I6"/>
    <mergeCell ref="J5:J6"/>
    <mergeCell ref="G5:G6"/>
    <mergeCell ref="H5:H6"/>
    <mergeCell ref="O5:O6"/>
    <mergeCell ref="A2:N2"/>
    <mergeCell ref="O2:AA2"/>
    <mergeCell ref="A1:N1"/>
    <mergeCell ref="R5:R6"/>
    <mergeCell ref="AA5:AA6"/>
    <mergeCell ref="U5:U6"/>
    <mergeCell ref="V5:V6"/>
    <mergeCell ref="W5:W6"/>
    <mergeCell ref="X5:X6"/>
    <mergeCell ref="Y5:Y6"/>
    <mergeCell ref="Z5:Z6"/>
    <mergeCell ref="S5:S6"/>
    <mergeCell ref="T5:T6"/>
    <mergeCell ref="M5:M6"/>
    <mergeCell ref="N5:N6"/>
    <mergeCell ref="Q5:Q6"/>
  </mergeCells>
  <phoneticPr fontId="53" type="noConversion"/>
  <printOptions horizontalCentered="1"/>
  <pageMargins left="0.25" right="0.25" top="0.25" bottom="0.5" header="0.3" footer="0.3"/>
  <pageSetup scale="88" fitToWidth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J50"/>
  <sheetViews>
    <sheetView showGridLines="0" zoomScaleNormal="100" workbookViewId="0">
      <selection activeCell="M43" sqref="M43"/>
    </sheetView>
  </sheetViews>
  <sheetFormatPr defaultColWidth="9.140625" defaultRowHeight="12.75" x14ac:dyDescent="0.2"/>
  <cols>
    <col min="1" max="1" width="29.7109375" style="119" customWidth="1"/>
    <col min="2" max="8" width="10.7109375" style="119" customWidth="1"/>
    <col min="9" max="9" width="12.42578125" style="119" customWidth="1"/>
    <col min="10" max="10" width="13.28515625" style="119" customWidth="1"/>
    <col min="11" max="16384" width="9.140625" style="119"/>
  </cols>
  <sheetData>
    <row r="1" spans="1:10" s="333" customFormat="1" ht="15.75" x14ac:dyDescent="0.25">
      <c r="A1" s="1439" t="str">
        <f>CONCATENATE('List of Tables'!A108,":  ",'List of Tables'!C108)</f>
        <v>TABLE 91:  Total Cruise Ship Passengers by MMA 2016</v>
      </c>
      <c r="B1" s="1439"/>
      <c r="C1" s="1439"/>
      <c r="D1" s="1439"/>
      <c r="E1" s="1439"/>
      <c r="F1" s="1439"/>
      <c r="G1" s="1439"/>
      <c r="H1" s="1439"/>
      <c r="I1" s="1439"/>
      <c r="J1" s="1439"/>
    </row>
    <row r="2" spans="1:10" s="415" customFormat="1" ht="12" x14ac:dyDescent="0.2"/>
    <row r="3" spans="1:10" s="536" customFormat="1" ht="24" x14ac:dyDescent="0.2">
      <c r="A3" s="585"/>
      <c r="B3" s="586" t="s">
        <v>575</v>
      </c>
      <c r="C3" s="586" t="s">
        <v>618</v>
      </c>
      <c r="D3" s="586" t="s">
        <v>619</v>
      </c>
      <c r="E3" s="586" t="s">
        <v>198</v>
      </c>
      <c r="F3" s="586" t="s">
        <v>583</v>
      </c>
      <c r="G3" s="586" t="s">
        <v>223</v>
      </c>
      <c r="H3" s="586" t="s">
        <v>227</v>
      </c>
      <c r="I3" s="918" t="s">
        <v>686</v>
      </c>
      <c r="J3" s="919" t="s">
        <v>620</v>
      </c>
    </row>
    <row r="4" spans="1:10" s="580" customFormat="1" ht="12" x14ac:dyDescent="0.2">
      <c r="A4" s="472" t="s">
        <v>620</v>
      </c>
      <c r="B4" s="579">
        <v>226939</v>
      </c>
      <c r="C4" s="579">
        <v>60927</v>
      </c>
      <c r="D4" s="579">
        <v>85902</v>
      </c>
      <c r="E4" s="579">
        <v>23134</v>
      </c>
      <c r="F4" s="579">
        <v>29650</v>
      </c>
      <c r="G4" s="579">
        <v>8123.0106486445184</v>
      </c>
      <c r="H4" s="579">
        <v>19203</v>
      </c>
      <c r="I4" s="579">
        <v>3663</v>
      </c>
      <c r="J4" s="579">
        <v>230602</v>
      </c>
    </row>
    <row r="5" spans="1:10" s="576" customFormat="1" ht="12" x14ac:dyDescent="0.2">
      <c r="A5" s="473" t="s">
        <v>621</v>
      </c>
      <c r="B5" s="474"/>
      <c r="C5" s="474"/>
      <c r="D5" s="474"/>
      <c r="E5" s="474"/>
      <c r="F5" s="474"/>
      <c r="G5" s="474"/>
      <c r="H5" s="474"/>
      <c r="I5" s="474"/>
      <c r="J5" s="474"/>
    </row>
    <row r="6" spans="1:10" s="576" customFormat="1" ht="12" x14ac:dyDescent="0.2">
      <c r="A6" s="581" t="s">
        <v>514</v>
      </c>
      <c r="B6" s="582">
        <v>226592</v>
      </c>
      <c r="C6" s="582">
        <v>60869</v>
      </c>
      <c r="D6" s="582">
        <v>85721</v>
      </c>
      <c r="E6" s="582">
        <v>23076</v>
      </c>
      <c r="F6" s="582">
        <v>29635</v>
      </c>
      <c r="G6" s="582">
        <v>8123.0106486445184</v>
      </c>
      <c r="H6" s="582">
        <v>19168</v>
      </c>
      <c r="I6" s="582">
        <v>3663</v>
      </c>
      <c r="J6" s="582">
        <v>230255</v>
      </c>
    </row>
    <row r="7" spans="1:10" s="576" customFormat="1" ht="12" x14ac:dyDescent="0.2">
      <c r="A7" s="581" t="s">
        <v>231</v>
      </c>
      <c r="B7" s="582">
        <v>195902</v>
      </c>
      <c r="C7" s="582">
        <v>52166</v>
      </c>
      <c r="D7" s="582">
        <v>79099</v>
      </c>
      <c r="E7" s="582">
        <v>20813</v>
      </c>
      <c r="F7" s="582">
        <v>21833</v>
      </c>
      <c r="G7" s="582">
        <v>6957.303022985504</v>
      </c>
      <c r="H7" s="582">
        <v>15034</v>
      </c>
      <c r="I7" s="582">
        <v>3452</v>
      </c>
      <c r="J7" s="582">
        <v>199354</v>
      </c>
    </row>
    <row r="8" spans="1:10" s="576" customFormat="1" ht="12" x14ac:dyDescent="0.2">
      <c r="A8" s="581" t="s">
        <v>261</v>
      </c>
      <c r="B8" s="582">
        <v>216250</v>
      </c>
      <c r="C8" s="582">
        <v>58076</v>
      </c>
      <c r="D8" s="582">
        <v>84281</v>
      </c>
      <c r="E8" s="582">
        <v>22350</v>
      </c>
      <c r="F8" s="582">
        <v>27284</v>
      </c>
      <c r="G8" s="582">
        <v>7889.098237387896</v>
      </c>
      <c r="H8" s="582">
        <v>16369</v>
      </c>
      <c r="I8" s="582">
        <v>3596</v>
      </c>
      <c r="J8" s="582">
        <v>219846</v>
      </c>
    </row>
    <row r="9" spans="1:10" s="576" customFormat="1" ht="12" x14ac:dyDescent="0.2">
      <c r="A9" s="583" t="s">
        <v>199</v>
      </c>
      <c r="B9" s="582">
        <v>216250</v>
      </c>
      <c r="C9" s="582">
        <v>58076</v>
      </c>
      <c r="D9" s="582">
        <v>84281</v>
      </c>
      <c r="E9" s="582">
        <v>22350</v>
      </c>
      <c r="F9" s="582">
        <v>27284</v>
      </c>
      <c r="G9" s="582">
        <v>7889.098237387896</v>
      </c>
      <c r="H9" s="582">
        <v>16369</v>
      </c>
      <c r="I9" s="582">
        <v>3596</v>
      </c>
      <c r="J9" s="582">
        <v>219846</v>
      </c>
    </row>
    <row r="10" spans="1:10" s="576" customFormat="1" ht="12" x14ac:dyDescent="0.2">
      <c r="A10" s="583" t="s">
        <v>229</v>
      </c>
      <c r="B10" s="582">
        <v>3523</v>
      </c>
      <c r="C10" s="582">
        <v>1486</v>
      </c>
      <c r="D10" s="582">
        <v>892</v>
      </c>
      <c r="E10" s="582">
        <v>211</v>
      </c>
      <c r="F10" s="582">
        <v>299</v>
      </c>
      <c r="G10" s="582">
        <v>125.07235150230639</v>
      </c>
      <c r="H10" s="582">
        <v>509</v>
      </c>
      <c r="I10" s="582">
        <v>0</v>
      </c>
      <c r="J10" s="582">
        <v>3523</v>
      </c>
    </row>
    <row r="11" spans="1:10" s="576" customFormat="1" ht="12" x14ac:dyDescent="0.2">
      <c r="A11" s="583" t="s">
        <v>189</v>
      </c>
      <c r="B11" s="582">
        <v>5052</v>
      </c>
      <c r="C11" s="582">
        <v>2063</v>
      </c>
      <c r="D11" s="582">
        <v>1471</v>
      </c>
      <c r="E11" s="582">
        <v>459</v>
      </c>
      <c r="F11" s="582">
        <v>489</v>
      </c>
      <c r="G11" s="582">
        <v>125.99605250119765</v>
      </c>
      <c r="H11" s="582">
        <v>444</v>
      </c>
      <c r="I11" s="582">
        <v>0</v>
      </c>
      <c r="J11" s="582">
        <v>5052</v>
      </c>
    </row>
    <row r="12" spans="1:10" s="576" customFormat="1" ht="12" x14ac:dyDescent="0.2">
      <c r="A12" s="581" t="s">
        <v>687</v>
      </c>
      <c r="B12" s="582">
        <v>211448</v>
      </c>
      <c r="C12" s="582">
        <v>57118</v>
      </c>
      <c r="D12" s="582">
        <v>83211</v>
      </c>
      <c r="E12" s="582">
        <v>21910</v>
      </c>
      <c r="F12" s="582">
        <v>25574</v>
      </c>
      <c r="G12" s="582">
        <v>7551.1384349901109</v>
      </c>
      <c r="H12" s="582">
        <v>16083</v>
      </c>
      <c r="I12" s="582">
        <v>3521</v>
      </c>
      <c r="J12" s="582">
        <v>214969</v>
      </c>
    </row>
    <row r="13" spans="1:10" s="576" customFormat="1" ht="12" x14ac:dyDescent="0.2">
      <c r="A13" s="473" t="s">
        <v>622</v>
      </c>
      <c r="B13" s="474"/>
      <c r="C13" s="474"/>
      <c r="D13" s="474"/>
      <c r="E13" s="474"/>
      <c r="F13" s="474"/>
      <c r="G13" s="474"/>
      <c r="H13" s="474"/>
      <c r="I13" s="474"/>
      <c r="J13" s="474"/>
    </row>
    <row r="14" spans="1:10" s="576" customFormat="1" ht="12" x14ac:dyDescent="0.2">
      <c r="A14" s="581" t="s">
        <v>547</v>
      </c>
      <c r="B14" s="582">
        <v>5379</v>
      </c>
      <c r="C14" s="582">
        <v>1192</v>
      </c>
      <c r="D14" s="582">
        <v>1840</v>
      </c>
      <c r="E14" s="582">
        <v>732</v>
      </c>
      <c r="F14" s="582">
        <v>483</v>
      </c>
      <c r="G14" s="582">
        <v>541.78601765925373</v>
      </c>
      <c r="H14" s="582">
        <v>590</v>
      </c>
      <c r="I14" s="582">
        <v>52</v>
      </c>
      <c r="J14" s="582">
        <v>5431</v>
      </c>
    </row>
    <row r="15" spans="1:10" s="576" customFormat="1" ht="12" x14ac:dyDescent="0.2">
      <c r="A15" s="581" t="s">
        <v>370</v>
      </c>
      <c r="B15" s="582">
        <v>865</v>
      </c>
      <c r="C15" s="582">
        <v>252</v>
      </c>
      <c r="D15" s="582">
        <v>184</v>
      </c>
      <c r="E15" s="582">
        <v>102</v>
      </c>
      <c r="F15" s="582">
        <v>182</v>
      </c>
      <c r="G15" s="582">
        <v>51.961839582142581</v>
      </c>
      <c r="H15" s="582">
        <v>93</v>
      </c>
      <c r="I15" s="582">
        <v>0</v>
      </c>
      <c r="J15" s="582">
        <v>865</v>
      </c>
    </row>
    <row r="16" spans="1:10" s="576" customFormat="1" ht="12" x14ac:dyDescent="0.2">
      <c r="A16" s="581" t="s">
        <v>371</v>
      </c>
      <c r="B16" s="582">
        <v>1720</v>
      </c>
      <c r="C16" s="582">
        <v>450</v>
      </c>
      <c r="D16" s="582">
        <v>437</v>
      </c>
      <c r="E16" s="582">
        <v>239</v>
      </c>
      <c r="F16" s="582">
        <v>421</v>
      </c>
      <c r="G16" s="582">
        <v>74.714280711867275</v>
      </c>
      <c r="H16" s="582">
        <v>100</v>
      </c>
      <c r="I16" s="582">
        <v>0</v>
      </c>
      <c r="J16" s="582">
        <v>1720</v>
      </c>
    </row>
    <row r="17" spans="1:10" s="576" customFormat="1" ht="12" x14ac:dyDescent="0.2">
      <c r="A17" s="581" t="s">
        <v>132</v>
      </c>
      <c r="B17" s="582">
        <v>1765</v>
      </c>
      <c r="C17" s="582">
        <v>299</v>
      </c>
      <c r="D17" s="582">
        <v>807</v>
      </c>
      <c r="E17" s="582">
        <v>216</v>
      </c>
      <c r="F17" s="582">
        <v>248</v>
      </c>
      <c r="G17" s="582">
        <v>47.154319888453976</v>
      </c>
      <c r="H17" s="582">
        <v>147</v>
      </c>
      <c r="I17" s="582">
        <v>0</v>
      </c>
      <c r="J17" s="582">
        <v>1765</v>
      </c>
    </row>
    <row r="18" spans="1:10" s="576" customFormat="1" ht="12" x14ac:dyDescent="0.2">
      <c r="A18" s="581" t="s">
        <v>623</v>
      </c>
      <c r="B18" s="582">
        <v>2633</v>
      </c>
      <c r="C18" s="582">
        <v>1069</v>
      </c>
      <c r="D18" s="582">
        <v>859</v>
      </c>
      <c r="E18" s="582">
        <v>237</v>
      </c>
      <c r="F18" s="582">
        <v>149</v>
      </c>
      <c r="G18" s="582">
        <v>43.828413291951193</v>
      </c>
      <c r="H18" s="582">
        <v>277</v>
      </c>
      <c r="I18" s="582">
        <v>82</v>
      </c>
      <c r="J18" s="582">
        <v>2715</v>
      </c>
    </row>
    <row r="19" spans="1:10" s="576" customFormat="1" ht="12" x14ac:dyDescent="0.2">
      <c r="A19" s="581" t="s">
        <v>133</v>
      </c>
      <c r="B19" s="582">
        <v>19864</v>
      </c>
      <c r="C19" s="582">
        <v>8666</v>
      </c>
      <c r="D19" s="582">
        <v>7473</v>
      </c>
      <c r="E19" s="582">
        <v>1370</v>
      </c>
      <c r="F19" s="582">
        <v>789</v>
      </c>
      <c r="G19" s="582">
        <v>196.44822220973313</v>
      </c>
      <c r="H19" s="582">
        <v>1369</v>
      </c>
      <c r="I19" s="582">
        <v>971</v>
      </c>
      <c r="J19" s="582">
        <v>20835</v>
      </c>
    </row>
    <row r="20" spans="1:10" s="576" customFormat="1" ht="12" x14ac:dyDescent="0.2">
      <c r="A20" s="581" t="s">
        <v>625</v>
      </c>
      <c r="B20" s="582">
        <v>3611</v>
      </c>
      <c r="C20" s="582">
        <v>952</v>
      </c>
      <c r="D20" s="582">
        <v>1441</v>
      </c>
      <c r="E20" s="582">
        <v>387</v>
      </c>
      <c r="F20" s="582">
        <v>399</v>
      </c>
      <c r="G20" s="582">
        <v>86.832397142051263</v>
      </c>
      <c r="H20" s="582">
        <v>347</v>
      </c>
      <c r="I20" s="582">
        <v>101</v>
      </c>
      <c r="J20" s="582">
        <v>3712</v>
      </c>
    </row>
    <row r="21" spans="1:10" s="576" customFormat="1" ht="12" x14ac:dyDescent="0.2">
      <c r="A21" s="581" t="s">
        <v>626</v>
      </c>
      <c r="B21" s="582">
        <v>194583</v>
      </c>
      <c r="C21" s="582">
        <v>49194</v>
      </c>
      <c r="D21" s="582">
        <v>73612</v>
      </c>
      <c r="E21" s="582">
        <v>20346</v>
      </c>
      <c r="F21" s="582">
        <v>27597</v>
      </c>
      <c r="G21" s="582">
        <v>7259.894478299505</v>
      </c>
      <c r="H21" s="582">
        <v>16575</v>
      </c>
      <c r="I21" s="582">
        <v>2599</v>
      </c>
      <c r="J21" s="582">
        <v>197182</v>
      </c>
    </row>
    <row r="22" spans="1:10" s="576" customFormat="1" ht="12" x14ac:dyDescent="0.2">
      <c r="A22" s="473" t="s">
        <v>832</v>
      </c>
      <c r="B22" s="474"/>
      <c r="C22" s="474"/>
      <c r="D22" s="474"/>
      <c r="E22" s="474"/>
      <c r="F22" s="474"/>
      <c r="G22" s="474"/>
      <c r="H22" s="474"/>
      <c r="I22" s="474"/>
      <c r="J22" s="474"/>
    </row>
    <row r="23" spans="1:10" s="576" customFormat="1" ht="12" x14ac:dyDescent="0.2">
      <c r="A23" s="581" t="s">
        <v>281</v>
      </c>
      <c r="B23" s="582">
        <v>115340</v>
      </c>
      <c r="C23" s="582">
        <v>20573</v>
      </c>
      <c r="D23" s="582">
        <v>54529</v>
      </c>
      <c r="E23" s="582">
        <v>10725</v>
      </c>
      <c r="F23" s="582">
        <v>16676</v>
      </c>
      <c r="G23" s="582">
        <v>3639.3891458880621</v>
      </c>
      <c r="H23" s="582">
        <v>9198</v>
      </c>
      <c r="I23" s="582">
        <v>51</v>
      </c>
      <c r="J23" s="582">
        <v>115391</v>
      </c>
    </row>
    <row r="24" spans="1:10" s="576" customFormat="1" ht="12" x14ac:dyDescent="0.2">
      <c r="A24" s="581" t="s">
        <v>627</v>
      </c>
      <c r="B24" s="582">
        <v>103768</v>
      </c>
      <c r="C24" s="582">
        <v>16443</v>
      </c>
      <c r="D24" s="582">
        <v>50915</v>
      </c>
      <c r="E24" s="582">
        <v>8915</v>
      </c>
      <c r="F24" s="582">
        <v>15632</v>
      </c>
      <c r="G24" s="582">
        <v>3433.8213541044306</v>
      </c>
      <c r="H24" s="582">
        <v>8427</v>
      </c>
      <c r="I24" s="582">
        <v>51</v>
      </c>
      <c r="J24" s="582">
        <v>103819</v>
      </c>
    </row>
    <row r="25" spans="1:10" s="576" customFormat="1" ht="12" x14ac:dyDescent="0.2">
      <c r="A25" s="581" t="s">
        <v>282</v>
      </c>
      <c r="B25" s="582">
        <v>9369</v>
      </c>
      <c r="C25" s="582">
        <v>3158</v>
      </c>
      <c r="D25" s="582">
        <v>2804</v>
      </c>
      <c r="E25" s="582">
        <v>1690</v>
      </c>
      <c r="F25" s="582">
        <v>912</v>
      </c>
      <c r="G25" s="582">
        <v>265.68019881568125</v>
      </c>
      <c r="H25" s="582">
        <v>541</v>
      </c>
      <c r="I25" s="582">
        <v>20</v>
      </c>
      <c r="J25" s="582">
        <v>9389</v>
      </c>
    </row>
    <row r="26" spans="1:10" s="576" customFormat="1" ht="12" x14ac:dyDescent="0.2">
      <c r="A26" s="581" t="s">
        <v>628</v>
      </c>
      <c r="B26" s="582">
        <v>3259</v>
      </c>
      <c r="C26" s="582">
        <v>970</v>
      </c>
      <c r="D26" s="582">
        <v>1195</v>
      </c>
      <c r="E26" s="582">
        <v>567</v>
      </c>
      <c r="F26" s="582">
        <v>257</v>
      </c>
      <c r="G26" s="582">
        <v>126.46576511532876</v>
      </c>
      <c r="H26" s="582">
        <v>143</v>
      </c>
      <c r="I26" s="582">
        <v>20</v>
      </c>
      <c r="J26" s="582">
        <v>3279</v>
      </c>
    </row>
    <row r="27" spans="1:10" s="576" customFormat="1" ht="12" x14ac:dyDescent="0.2">
      <c r="A27" s="581" t="s">
        <v>567</v>
      </c>
      <c r="B27" s="582">
        <v>8287</v>
      </c>
      <c r="C27" s="582">
        <v>3287</v>
      </c>
      <c r="D27" s="582">
        <v>3447</v>
      </c>
      <c r="E27" s="582">
        <v>648</v>
      </c>
      <c r="F27" s="582">
        <v>490</v>
      </c>
      <c r="G27" s="582">
        <v>14.47919789217929</v>
      </c>
      <c r="H27" s="582">
        <v>402</v>
      </c>
      <c r="I27" s="582">
        <v>15</v>
      </c>
      <c r="J27" s="582">
        <v>8302</v>
      </c>
    </row>
    <row r="28" spans="1:10" s="576" customFormat="1" ht="12" x14ac:dyDescent="0.2">
      <c r="A28" s="581" t="s">
        <v>629</v>
      </c>
      <c r="B28" s="582">
        <v>3526</v>
      </c>
      <c r="C28" s="582">
        <v>1197</v>
      </c>
      <c r="D28" s="582">
        <v>1636</v>
      </c>
      <c r="E28" s="582">
        <v>185</v>
      </c>
      <c r="F28" s="582">
        <v>292</v>
      </c>
      <c r="G28" s="582">
        <v>7.1596958174904941</v>
      </c>
      <c r="H28" s="582">
        <v>210</v>
      </c>
      <c r="I28" s="582">
        <v>0</v>
      </c>
      <c r="J28" s="582">
        <v>3526</v>
      </c>
    </row>
    <row r="29" spans="1:10" s="576" customFormat="1" ht="12" x14ac:dyDescent="0.2">
      <c r="A29" s="581" t="s">
        <v>630</v>
      </c>
      <c r="B29" s="582">
        <v>100090</v>
      </c>
      <c r="C29" s="582">
        <v>36494</v>
      </c>
      <c r="D29" s="582">
        <v>26469</v>
      </c>
      <c r="E29" s="582">
        <v>11311</v>
      </c>
      <c r="F29" s="582">
        <v>12220</v>
      </c>
      <c r="G29" s="582">
        <v>4296.9069496972152</v>
      </c>
      <c r="H29" s="582">
        <v>9298</v>
      </c>
      <c r="I29" s="582">
        <v>3517</v>
      </c>
      <c r="J29" s="582">
        <v>103607</v>
      </c>
    </row>
    <row r="30" spans="1:10" s="576" customFormat="1" ht="12" x14ac:dyDescent="0.2">
      <c r="A30" s="581" t="s">
        <v>285</v>
      </c>
      <c r="B30" s="582">
        <v>1395</v>
      </c>
      <c r="C30" s="582">
        <v>365</v>
      </c>
      <c r="D30" s="582">
        <v>472</v>
      </c>
      <c r="E30" s="582">
        <v>175</v>
      </c>
      <c r="F30" s="582">
        <v>124</v>
      </c>
      <c r="G30" s="582">
        <v>47.96233437685153</v>
      </c>
      <c r="H30" s="582">
        <v>213</v>
      </c>
      <c r="I30" s="582">
        <v>15</v>
      </c>
      <c r="J30" s="582">
        <v>1410</v>
      </c>
    </row>
    <row r="31" spans="1:10" s="580" customFormat="1" ht="12" x14ac:dyDescent="0.2">
      <c r="A31" s="581" t="s">
        <v>631</v>
      </c>
      <c r="B31" s="582">
        <v>412</v>
      </c>
      <c r="C31" s="582">
        <v>116</v>
      </c>
      <c r="D31" s="582">
        <v>117</v>
      </c>
      <c r="E31" s="582">
        <v>57</v>
      </c>
      <c r="F31" s="582">
        <v>65</v>
      </c>
      <c r="G31" s="582">
        <v>32.970151889791595</v>
      </c>
      <c r="H31" s="582">
        <v>24</v>
      </c>
      <c r="I31" s="582">
        <v>0</v>
      </c>
      <c r="J31" s="582">
        <v>412</v>
      </c>
    </row>
    <row r="32" spans="1:10" s="580" customFormat="1" ht="12" x14ac:dyDescent="0.2">
      <c r="A32" s="581" t="s">
        <v>624</v>
      </c>
      <c r="B32" s="582">
        <v>4545</v>
      </c>
      <c r="C32" s="582">
        <v>1995</v>
      </c>
      <c r="D32" s="582">
        <v>1767</v>
      </c>
      <c r="E32" s="582">
        <v>245</v>
      </c>
      <c r="F32" s="582">
        <v>160</v>
      </c>
      <c r="G32" s="582">
        <v>27.145994612002227</v>
      </c>
      <c r="H32" s="582">
        <v>352</v>
      </c>
      <c r="I32" s="582">
        <v>75</v>
      </c>
      <c r="J32" s="582">
        <v>4620</v>
      </c>
    </row>
    <row r="33" spans="1:10" s="580" customFormat="1" ht="12" x14ac:dyDescent="0.2">
      <c r="A33" s="581" t="s">
        <v>122</v>
      </c>
      <c r="B33" s="582">
        <v>2556</v>
      </c>
      <c r="C33" s="582">
        <v>874</v>
      </c>
      <c r="D33" s="582">
        <v>838</v>
      </c>
      <c r="E33" s="582">
        <v>347</v>
      </c>
      <c r="F33" s="582">
        <v>213</v>
      </c>
      <c r="G33" s="582">
        <v>58.973125370221588</v>
      </c>
      <c r="H33" s="582">
        <v>225</v>
      </c>
      <c r="I33" s="582">
        <v>0</v>
      </c>
      <c r="J33" s="582">
        <v>2556</v>
      </c>
    </row>
    <row r="34" spans="1:10" s="580" customFormat="1" ht="12" x14ac:dyDescent="0.2">
      <c r="A34" s="473" t="s">
        <v>131</v>
      </c>
      <c r="B34" s="474"/>
      <c r="C34" s="474"/>
      <c r="D34" s="474"/>
      <c r="E34" s="474"/>
      <c r="F34" s="474"/>
      <c r="G34" s="474"/>
      <c r="H34" s="474"/>
      <c r="I34" s="474"/>
      <c r="J34" s="474"/>
    </row>
    <row r="35" spans="1:10" s="580" customFormat="1" ht="12" x14ac:dyDescent="0.2">
      <c r="A35" s="972" t="s">
        <v>192</v>
      </c>
      <c r="B35" s="980">
        <v>7.9289529452234708</v>
      </c>
      <c r="C35" s="973">
        <v>6.9016936077398467</v>
      </c>
      <c r="D35" s="986">
        <v>8.6386823295808757</v>
      </c>
      <c r="E35" s="973">
        <v>7.8083467276833396</v>
      </c>
      <c r="F35" s="986">
        <v>8.6932500561877823</v>
      </c>
      <c r="G35" s="973">
        <v>7.3741737913969203</v>
      </c>
      <c r="H35" s="986">
        <v>8.0337691061276448</v>
      </c>
      <c r="I35" s="973">
        <v>6.6947176409936739</v>
      </c>
      <c r="J35" s="982">
        <v>7.9093648276769768</v>
      </c>
    </row>
    <row r="36" spans="1:10" s="580" customFormat="1" ht="12" x14ac:dyDescent="0.2">
      <c r="A36" s="972" t="s">
        <v>688</v>
      </c>
      <c r="B36" s="972">
        <v>1.2496706190029643</v>
      </c>
      <c r="C36" s="584">
        <v>0.80844244243919616</v>
      </c>
      <c r="D36" s="987">
        <v>1.6164431023328307</v>
      </c>
      <c r="E36" s="584">
        <v>1.1671929786133743</v>
      </c>
      <c r="F36" s="987">
        <v>1.4103578420095255</v>
      </c>
      <c r="G36" s="584">
        <v>1.0457476830281922</v>
      </c>
      <c r="H36" s="987">
        <v>1.2205986924698262</v>
      </c>
      <c r="I36" s="584">
        <v>0</v>
      </c>
      <c r="J36" s="983">
        <v>1.2298229084997745</v>
      </c>
    </row>
    <row r="37" spans="1:10" s="580" customFormat="1" ht="12" x14ac:dyDescent="0.2">
      <c r="A37" s="972" t="s">
        <v>689</v>
      </c>
      <c r="B37" s="972">
        <v>5.5033137153841247</v>
      </c>
      <c r="C37" s="584">
        <v>4.9573230515845816</v>
      </c>
      <c r="D37" s="987">
        <v>6.0915511114272878</v>
      </c>
      <c r="E37" s="584">
        <v>5.3042712792332392</v>
      </c>
      <c r="F37" s="987">
        <v>5.3587680335129395</v>
      </c>
      <c r="G37" s="584">
        <v>5.333890459184313</v>
      </c>
      <c r="H37" s="987">
        <v>5.5842804304872917</v>
      </c>
      <c r="I37" s="584">
        <v>6.6947176409936739</v>
      </c>
      <c r="J37" s="983">
        <v>5.5222504574981972</v>
      </c>
    </row>
    <row r="38" spans="1:10" s="580" customFormat="1" ht="12" x14ac:dyDescent="0.2">
      <c r="A38" s="972" t="s">
        <v>690</v>
      </c>
      <c r="B38" s="972">
        <v>1.1759686108363898</v>
      </c>
      <c r="C38" s="584">
        <v>1.1359281137160735</v>
      </c>
      <c r="D38" s="987">
        <v>0.93068811582075661</v>
      </c>
      <c r="E38" s="584">
        <v>1.3368824698367334</v>
      </c>
      <c r="F38" s="987">
        <v>1.924124180665316</v>
      </c>
      <c r="G38" s="584">
        <v>0.9945356491844165</v>
      </c>
      <c r="H38" s="987">
        <v>1.2288899831705298</v>
      </c>
      <c r="I38" s="584">
        <v>0</v>
      </c>
      <c r="J38" s="983">
        <v>1.157291461679006</v>
      </c>
    </row>
    <row r="39" spans="1:10" s="576" customFormat="1" ht="12" x14ac:dyDescent="0.2">
      <c r="A39" s="1165" t="s">
        <v>123</v>
      </c>
      <c r="B39" s="1165"/>
      <c r="C39" s="1166"/>
      <c r="D39" s="1167"/>
      <c r="E39" s="1166"/>
      <c r="F39" s="1167"/>
      <c r="G39" s="1166"/>
      <c r="H39" s="1167"/>
      <c r="I39" s="1166"/>
      <c r="J39" s="1168"/>
    </row>
    <row r="40" spans="1:10" s="576" customFormat="1" ht="12" x14ac:dyDescent="0.2">
      <c r="A40" s="1170" t="s">
        <v>124</v>
      </c>
      <c r="B40" s="981">
        <v>102021</v>
      </c>
      <c r="C40" s="582">
        <v>12185</v>
      </c>
      <c r="D40" s="988">
        <v>47706</v>
      </c>
      <c r="E40" s="582">
        <v>10172</v>
      </c>
      <c r="F40" s="988">
        <v>15346</v>
      </c>
      <c r="G40" s="582">
        <v>6395.6747529682634</v>
      </c>
      <c r="H40" s="988">
        <v>10205</v>
      </c>
      <c r="I40" s="989" t="s">
        <v>883</v>
      </c>
      <c r="J40" s="989" t="s">
        <v>883</v>
      </c>
    </row>
    <row r="41" spans="1:10" s="576" customFormat="1" ht="12" x14ac:dyDescent="0.2">
      <c r="A41" s="1170" t="s">
        <v>125</v>
      </c>
      <c r="B41" s="981">
        <v>124920</v>
      </c>
      <c r="C41" s="582">
        <v>48742</v>
      </c>
      <c r="D41" s="988">
        <v>38196</v>
      </c>
      <c r="E41" s="582">
        <v>12963</v>
      </c>
      <c r="F41" s="988">
        <v>14304</v>
      </c>
      <c r="G41" s="582">
        <v>1727.3358956762559</v>
      </c>
      <c r="H41" s="988">
        <v>8999</v>
      </c>
      <c r="I41" s="989" t="s">
        <v>883</v>
      </c>
      <c r="J41" s="989" t="s">
        <v>883</v>
      </c>
    </row>
    <row r="42" spans="1:10" s="576" customFormat="1" ht="12" x14ac:dyDescent="0.2">
      <c r="A42" s="1158" t="s">
        <v>1118</v>
      </c>
      <c r="B42" s="1159"/>
      <c r="C42" s="1160"/>
      <c r="D42" s="1161"/>
      <c r="E42" s="1160"/>
      <c r="F42" s="1161"/>
      <c r="G42" s="1160"/>
      <c r="H42" s="1162"/>
      <c r="I42" s="1163"/>
      <c r="J42" s="1164"/>
    </row>
    <row r="43" spans="1:10" s="576" customFormat="1" ht="12" x14ac:dyDescent="0.2">
      <c r="A43" s="972" t="s">
        <v>4</v>
      </c>
      <c r="B43" s="974">
        <v>391.60769158364593</v>
      </c>
      <c r="C43" s="984">
        <v>68.438754814534477</v>
      </c>
      <c r="D43" s="970">
        <v>209.35146546114606</v>
      </c>
      <c r="E43" s="984">
        <v>37.482571049750305</v>
      </c>
      <c r="F43" s="971" t="s">
        <v>883</v>
      </c>
      <c r="G43" s="989" t="s">
        <v>883</v>
      </c>
      <c r="H43" s="971" t="s">
        <v>883</v>
      </c>
      <c r="I43" s="989" t="s">
        <v>883</v>
      </c>
      <c r="J43" s="975" t="s">
        <v>883</v>
      </c>
    </row>
    <row r="44" spans="1:10" s="576" customFormat="1" ht="12" x14ac:dyDescent="0.2">
      <c r="A44" s="972" t="s">
        <v>833</v>
      </c>
      <c r="B44" s="974">
        <v>217.63326812455321</v>
      </c>
      <c r="C44" s="984">
        <v>162.75629657602906</v>
      </c>
      <c r="D44" s="970">
        <v>282.11388809158132</v>
      </c>
      <c r="E44" s="984">
        <v>207.49814510005569</v>
      </c>
      <c r="F44" s="971" t="s">
        <v>883</v>
      </c>
      <c r="G44" s="989" t="s">
        <v>883</v>
      </c>
      <c r="H44" s="971" t="s">
        <v>883</v>
      </c>
      <c r="I44" s="989" t="s">
        <v>883</v>
      </c>
      <c r="J44" s="975" t="s">
        <v>883</v>
      </c>
    </row>
    <row r="45" spans="1:10" s="576" customFormat="1" ht="12" x14ac:dyDescent="0.2">
      <c r="A45" s="1169" t="s">
        <v>372</v>
      </c>
      <c r="B45" s="974">
        <v>283.11664400511501</v>
      </c>
      <c r="C45" s="984">
        <v>266.32164822522765</v>
      </c>
      <c r="D45" s="970">
        <v>331.17756719455707</v>
      </c>
      <c r="E45" s="984">
        <v>293.13814811038583</v>
      </c>
      <c r="F45" s="971" t="s">
        <v>883</v>
      </c>
      <c r="G45" s="989" t="s">
        <v>883</v>
      </c>
      <c r="H45" s="971" t="s">
        <v>883</v>
      </c>
      <c r="I45" s="989" t="s">
        <v>883</v>
      </c>
      <c r="J45" s="975" t="s">
        <v>883</v>
      </c>
    </row>
    <row r="46" spans="1:10" s="576" customFormat="1" ht="12" x14ac:dyDescent="0.2">
      <c r="A46" s="1171" t="s">
        <v>373</v>
      </c>
      <c r="B46" s="976">
        <v>71.294995180009565</v>
      </c>
      <c r="C46" s="985">
        <v>63.267393942020192</v>
      </c>
      <c r="D46" s="977">
        <v>76.026283675646837</v>
      </c>
      <c r="E46" s="985">
        <v>56.340443696088855</v>
      </c>
      <c r="F46" s="978" t="s">
        <v>883</v>
      </c>
      <c r="G46" s="990" t="s">
        <v>883</v>
      </c>
      <c r="H46" s="978" t="s">
        <v>883</v>
      </c>
      <c r="I46" s="990" t="s">
        <v>883</v>
      </c>
      <c r="J46" s="979" t="s">
        <v>883</v>
      </c>
    </row>
    <row r="47" spans="1:10" s="576" customFormat="1" ht="12" x14ac:dyDescent="0.2">
      <c r="A47" s="531"/>
      <c r="B47" s="531"/>
      <c r="C47" s="531"/>
      <c r="D47" s="531"/>
      <c r="E47" s="531"/>
      <c r="F47" s="531"/>
      <c r="G47" s="531"/>
      <c r="H47" s="531"/>
      <c r="I47" s="531"/>
      <c r="J47" s="531"/>
    </row>
    <row r="48" spans="1:10" s="576" customFormat="1" ht="12" x14ac:dyDescent="0.2">
      <c r="A48" s="531" t="s">
        <v>856</v>
      </c>
      <c r="B48" s="531"/>
      <c r="C48" s="531"/>
      <c r="D48" s="531"/>
      <c r="E48" s="531"/>
      <c r="F48" s="531"/>
      <c r="G48" s="531"/>
      <c r="H48" s="531"/>
      <c r="I48" s="531"/>
      <c r="J48" s="531"/>
    </row>
    <row r="49" spans="1:10" s="576" customFormat="1" ht="12" x14ac:dyDescent="0.2">
      <c r="A49" s="531" t="s">
        <v>641</v>
      </c>
      <c r="B49" s="531"/>
      <c r="C49" s="531"/>
      <c r="D49" s="531"/>
      <c r="E49" s="531"/>
      <c r="F49" s="531"/>
      <c r="G49" s="531"/>
      <c r="H49" s="531"/>
      <c r="I49" s="531"/>
      <c r="J49" s="531"/>
    </row>
    <row r="50" spans="1:10" x14ac:dyDescent="0.2">
      <c r="A50" s="152"/>
      <c r="B50" s="152"/>
      <c r="C50" s="152"/>
      <c r="D50" s="152"/>
      <c r="E50" s="152"/>
      <c r="F50" s="152"/>
      <c r="G50" s="152"/>
      <c r="H50" s="152"/>
      <c r="I50" s="152"/>
      <c r="J50" s="152"/>
    </row>
  </sheetData>
  <mergeCells count="1">
    <mergeCell ref="A1:J1"/>
  </mergeCells>
  <printOptions horizontalCentered="1"/>
  <pageMargins left="0.25" right="0.25" top="0.25" bottom="0.5" header="0.3" footer="0.3"/>
  <pageSetup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L38"/>
  <sheetViews>
    <sheetView showGridLines="0" zoomScaleNormal="100" workbookViewId="0">
      <selection activeCell="M42" sqref="M42"/>
    </sheetView>
  </sheetViews>
  <sheetFormatPr defaultColWidth="9.140625" defaultRowHeight="12" x14ac:dyDescent="0.2"/>
  <cols>
    <col min="1" max="1" width="30.7109375" style="334" customWidth="1"/>
    <col min="2" max="2" width="10.7109375" style="334" customWidth="1"/>
    <col min="3" max="3" width="9.42578125" style="334" customWidth="1"/>
    <col min="4" max="4" width="10.7109375" style="334" customWidth="1"/>
    <col min="5" max="5" width="9" style="334" customWidth="1"/>
    <col min="6" max="6" width="10.7109375" style="334" customWidth="1"/>
    <col min="7" max="7" width="9.28515625" style="334" customWidth="1"/>
    <col min="8" max="8" width="10.7109375" style="334" customWidth="1"/>
    <col min="9" max="9" width="9.140625" style="334"/>
    <col min="10" max="10" width="12.7109375" style="334" customWidth="1"/>
    <col min="11" max="11" width="9.5703125" style="334" customWidth="1"/>
    <col min="12" max="16384" width="9.140625" style="334"/>
  </cols>
  <sheetData>
    <row r="1" spans="1:12" s="340" customFormat="1" ht="15.75" x14ac:dyDescent="0.25">
      <c r="A1" s="1439" t="str">
        <f>CONCATENATE('List of Tables'!A109,":  ",'List of Tables'!C109)</f>
        <v>TABLE 92:  Cruise Visitor Per Person Per Day Spending – All Cruise Visitors 2016</v>
      </c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641"/>
    </row>
    <row r="3" spans="1:12" s="344" customFormat="1" x14ac:dyDescent="0.2">
      <c r="A3" s="475" t="s">
        <v>436</v>
      </c>
      <c r="B3" s="475" t="s">
        <v>6</v>
      </c>
      <c r="C3" s="587" t="s">
        <v>834</v>
      </c>
      <c r="D3" s="588" t="s">
        <v>514</v>
      </c>
      <c r="E3" s="588" t="s">
        <v>834</v>
      </c>
      <c r="F3" s="475" t="s">
        <v>199</v>
      </c>
      <c r="G3" s="587" t="s">
        <v>834</v>
      </c>
      <c r="H3" s="588" t="s">
        <v>231</v>
      </c>
      <c r="I3" s="588" t="s">
        <v>834</v>
      </c>
      <c r="J3" s="475" t="s">
        <v>0</v>
      </c>
      <c r="K3" s="587" t="s">
        <v>834</v>
      </c>
    </row>
    <row r="4" spans="1:12" x14ac:dyDescent="0.2">
      <c r="A4" s="539"/>
      <c r="B4" s="539"/>
      <c r="C4" s="541"/>
      <c r="D4" s="540"/>
      <c r="E4" s="540"/>
      <c r="F4" s="539"/>
      <c r="G4" s="541"/>
      <c r="H4" s="540"/>
      <c r="I4" s="540"/>
      <c r="J4" s="539"/>
      <c r="K4" s="541"/>
    </row>
    <row r="5" spans="1:12" s="340" customFormat="1" x14ac:dyDescent="0.2">
      <c r="A5" s="476" t="s">
        <v>265</v>
      </c>
      <c r="B5" s="477">
        <v>217.63326812455324</v>
      </c>
      <c r="C5" s="478">
        <v>2.5171797838558025</v>
      </c>
      <c r="D5" s="479">
        <v>118.10907076402724</v>
      </c>
      <c r="E5" s="480">
        <v>2.1036396706809879</v>
      </c>
      <c r="F5" s="477">
        <v>71.259708723617393</v>
      </c>
      <c r="G5" s="478">
        <v>-1.9496493410997968</v>
      </c>
      <c r="H5" s="479">
        <v>60.818790029127989</v>
      </c>
      <c r="I5" s="480">
        <v>1.2205561400152392</v>
      </c>
      <c r="J5" s="477">
        <v>67.329228272261929</v>
      </c>
      <c r="K5" s="478">
        <v>-2.8262204252587462</v>
      </c>
    </row>
    <row r="6" spans="1:12" x14ac:dyDescent="0.2">
      <c r="A6" s="539"/>
      <c r="B6" s="488"/>
      <c r="C6" s="489"/>
      <c r="D6" s="456"/>
      <c r="E6" s="490"/>
      <c r="F6" s="488"/>
      <c r="G6" s="489"/>
      <c r="H6" s="456"/>
      <c r="I6" s="490"/>
      <c r="J6" s="488"/>
      <c r="K6" s="489"/>
    </row>
    <row r="7" spans="1:12" s="340" customFormat="1" x14ac:dyDescent="0.2">
      <c r="A7" s="476" t="s">
        <v>584</v>
      </c>
      <c r="B7" s="477">
        <v>17.903979375873494</v>
      </c>
      <c r="C7" s="478">
        <v>-3.8475100500974384</v>
      </c>
      <c r="D7" s="479">
        <v>36.875454498458851</v>
      </c>
      <c r="E7" s="480">
        <v>-0.90554846670512634</v>
      </c>
      <c r="F7" s="477">
        <v>8.9211725224617204</v>
      </c>
      <c r="G7" s="478">
        <v>-7.0857750630702823</v>
      </c>
      <c r="H7" s="479">
        <v>8.6152445747925981</v>
      </c>
      <c r="I7" s="480">
        <v>6.7342921053675866</v>
      </c>
      <c r="J7" s="477">
        <v>7.483092842822904</v>
      </c>
      <c r="K7" s="478">
        <v>-10.859550424812202</v>
      </c>
    </row>
    <row r="8" spans="1:12" x14ac:dyDescent="0.2">
      <c r="A8" s="539"/>
      <c r="B8" s="488">
        <v>0</v>
      </c>
      <c r="C8" s="489">
        <v>0</v>
      </c>
      <c r="D8" s="456">
        <v>0</v>
      </c>
      <c r="E8" s="490">
        <v>0</v>
      </c>
      <c r="F8" s="488">
        <v>0</v>
      </c>
      <c r="G8" s="489">
        <v>0</v>
      </c>
      <c r="H8" s="456">
        <v>0</v>
      </c>
      <c r="I8" s="490">
        <v>0</v>
      </c>
      <c r="J8" s="488">
        <v>0</v>
      </c>
      <c r="K8" s="489">
        <v>0</v>
      </c>
    </row>
    <row r="9" spans="1:12" s="340" customFormat="1" x14ac:dyDescent="0.2">
      <c r="A9" s="476" t="s">
        <v>266</v>
      </c>
      <c r="B9" s="477">
        <v>11.489207669315629</v>
      </c>
      <c r="C9" s="478">
        <v>-1.0518619168083201</v>
      </c>
      <c r="D9" s="479">
        <v>19.912488780112053</v>
      </c>
      <c r="E9" s="480">
        <v>-0.68822806618300481</v>
      </c>
      <c r="F9" s="477">
        <v>8.9663881221551076</v>
      </c>
      <c r="G9" s="478">
        <v>1.7765012635398183</v>
      </c>
      <c r="H9" s="479">
        <v>5.6524130822479606</v>
      </c>
      <c r="I9" s="480">
        <v>3.2258031971768166</v>
      </c>
      <c r="J9" s="477">
        <v>6.4925152144457945</v>
      </c>
      <c r="K9" s="478">
        <v>-3.8269374763542974</v>
      </c>
    </row>
    <row r="10" spans="1:12" x14ac:dyDescent="0.2">
      <c r="A10" s="539" t="s">
        <v>270</v>
      </c>
      <c r="B10" s="488">
        <v>8.3212376724185493</v>
      </c>
      <c r="C10" s="489">
        <v>2.0038494605509065</v>
      </c>
      <c r="D10" s="456">
        <v>14.704912569799793</v>
      </c>
      <c r="E10" s="490">
        <v>0.82296606065727884</v>
      </c>
      <c r="F10" s="488">
        <v>6.369398226158431</v>
      </c>
      <c r="G10" s="489">
        <v>3.593365561522452</v>
      </c>
      <c r="H10" s="456">
        <v>3.8779037832466492</v>
      </c>
      <c r="I10" s="490">
        <v>7.5812497729744495</v>
      </c>
      <c r="J10" s="488">
        <v>4.646003519315455</v>
      </c>
      <c r="K10" s="489">
        <v>7.9883630081193466</v>
      </c>
    </row>
    <row r="11" spans="1:12" x14ac:dyDescent="0.2">
      <c r="A11" s="539" t="s">
        <v>271</v>
      </c>
      <c r="B11" s="488">
        <v>1.1470025753545756</v>
      </c>
      <c r="C11" s="489">
        <v>-14.547330013884055</v>
      </c>
      <c r="D11" s="456">
        <v>2.1639756886586143</v>
      </c>
      <c r="E11" s="490">
        <v>-9.7864699680580056</v>
      </c>
      <c r="F11" s="488">
        <v>0.83337251685552194</v>
      </c>
      <c r="G11" s="489">
        <v>-21.373910506211796</v>
      </c>
      <c r="H11" s="456">
        <v>0.81899878584755226</v>
      </c>
      <c r="I11" s="490">
        <v>-6.6147702499217891</v>
      </c>
      <c r="J11" s="488">
        <v>0.27033749384859945</v>
      </c>
      <c r="K11" s="489">
        <v>-36.073376044380709</v>
      </c>
    </row>
    <row r="12" spans="1:12" x14ac:dyDescent="0.2">
      <c r="A12" s="539" t="s">
        <v>272</v>
      </c>
      <c r="B12" s="488">
        <v>2.0209674215425051</v>
      </c>
      <c r="C12" s="489">
        <v>-4.2788993037063356</v>
      </c>
      <c r="D12" s="456">
        <v>3.0436005216536448</v>
      </c>
      <c r="E12" s="490">
        <v>-0.75878811774786936</v>
      </c>
      <c r="F12" s="488">
        <v>1.7636173791411554</v>
      </c>
      <c r="G12" s="489">
        <v>10.122818846809857</v>
      </c>
      <c r="H12" s="456">
        <v>0.9555105131537589</v>
      </c>
      <c r="I12" s="490">
        <v>-3.8853668880293393</v>
      </c>
      <c r="J12" s="488">
        <v>1.5761742012817397</v>
      </c>
      <c r="K12" s="489">
        <v>-22.189628173080695</v>
      </c>
    </row>
    <row r="13" spans="1:12" x14ac:dyDescent="0.2">
      <c r="A13" s="539"/>
      <c r="B13" s="488"/>
      <c r="C13" s="489"/>
      <c r="D13" s="456"/>
      <c r="E13" s="490"/>
      <c r="F13" s="488"/>
      <c r="G13" s="489"/>
      <c r="H13" s="456"/>
      <c r="I13" s="490"/>
      <c r="J13" s="488"/>
      <c r="K13" s="489"/>
    </row>
    <row r="14" spans="1:12" s="340" customFormat="1" x14ac:dyDescent="0.2">
      <c r="A14" s="476" t="s">
        <v>267</v>
      </c>
      <c r="B14" s="477">
        <v>2.8856363065869104</v>
      </c>
      <c r="C14" s="478">
        <v>-24.299053909209086</v>
      </c>
      <c r="D14" s="479">
        <v>4.4265995032963961</v>
      </c>
      <c r="E14" s="480">
        <v>-20.723551069849361</v>
      </c>
      <c r="F14" s="477">
        <v>1.9512208408546681</v>
      </c>
      <c r="G14" s="478">
        <v>-30.435911171190945</v>
      </c>
      <c r="H14" s="479">
        <v>1.9141704366622958</v>
      </c>
      <c r="I14" s="480">
        <v>-37.207775650573822</v>
      </c>
      <c r="J14" s="477">
        <v>2.3640797576261678</v>
      </c>
      <c r="K14" s="478">
        <v>-14.376957808951943</v>
      </c>
    </row>
    <row r="15" spans="1:12" x14ac:dyDescent="0.2">
      <c r="A15" s="539"/>
      <c r="B15" s="488"/>
      <c r="C15" s="489"/>
      <c r="D15" s="456"/>
      <c r="E15" s="490"/>
      <c r="F15" s="488"/>
      <c r="G15" s="489"/>
      <c r="H15" s="456"/>
      <c r="I15" s="490"/>
      <c r="J15" s="488"/>
      <c r="K15" s="489"/>
    </row>
    <row r="16" spans="1:12" s="340" customFormat="1" x14ac:dyDescent="0.2">
      <c r="A16" s="476" t="s">
        <v>268</v>
      </c>
      <c r="B16" s="477">
        <v>22.372545996452391</v>
      </c>
      <c r="C16" s="478">
        <v>0.81513147535638641</v>
      </c>
      <c r="D16" s="479">
        <v>17.167032051227181</v>
      </c>
      <c r="E16" s="480">
        <v>7.8609326474251047</v>
      </c>
      <c r="F16" s="477">
        <v>21.502192995778284</v>
      </c>
      <c r="G16" s="478">
        <v>-6.8276682902378623</v>
      </c>
      <c r="H16" s="479">
        <v>26.755764451960307</v>
      </c>
      <c r="I16" s="480">
        <v>1.5276691641210931</v>
      </c>
      <c r="J16" s="477">
        <v>26.936829563136889</v>
      </c>
      <c r="K16" s="478">
        <v>-0.80224458786859332</v>
      </c>
    </row>
    <row r="17" spans="1:11" x14ac:dyDescent="0.2">
      <c r="A17" s="539"/>
      <c r="B17" s="488"/>
      <c r="C17" s="489"/>
      <c r="D17" s="456"/>
      <c r="E17" s="490"/>
      <c r="F17" s="488"/>
      <c r="G17" s="489"/>
      <c r="H17" s="456"/>
      <c r="I17" s="490"/>
      <c r="J17" s="488"/>
      <c r="K17" s="489"/>
    </row>
    <row r="18" spans="1:11" s="340" customFormat="1" x14ac:dyDescent="0.2">
      <c r="A18" s="476" t="s">
        <v>434</v>
      </c>
      <c r="B18" s="477">
        <v>7.8588618461668727</v>
      </c>
      <c r="C18" s="478">
        <v>4.9881928178098747</v>
      </c>
      <c r="D18" s="479">
        <v>11.291919701755775</v>
      </c>
      <c r="E18" s="480">
        <v>1.052110510608163</v>
      </c>
      <c r="F18" s="477">
        <v>7.0551767352209849</v>
      </c>
      <c r="G18" s="478">
        <v>6.7463035809015119</v>
      </c>
      <c r="H18" s="479">
        <v>5.1043326024749653</v>
      </c>
      <c r="I18" s="480">
        <v>9.7937685538453554</v>
      </c>
      <c r="J18" s="477">
        <v>5.8800236039791862</v>
      </c>
      <c r="K18" s="478">
        <v>14.230358041635526</v>
      </c>
    </row>
    <row r="19" spans="1:11" x14ac:dyDescent="0.2">
      <c r="A19" s="539" t="s">
        <v>273</v>
      </c>
      <c r="B19" s="488">
        <v>1.4533288148032353</v>
      </c>
      <c r="C19" s="489">
        <v>1.9555927300838609</v>
      </c>
      <c r="D19" s="456">
        <v>1.5581261909586102</v>
      </c>
      <c r="E19" s="490">
        <v>-14.882190224862432</v>
      </c>
      <c r="F19" s="488">
        <v>1.4317096668641889</v>
      </c>
      <c r="G19" s="489">
        <v>13.145616487001128</v>
      </c>
      <c r="H19" s="456">
        <v>1.3038448050331026</v>
      </c>
      <c r="I19" s="490">
        <v>22.377846814832022</v>
      </c>
      <c r="J19" s="488">
        <v>1.3368040939025085</v>
      </c>
      <c r="K19" s="489">
        <v>9.8889633826379129</v>
      </c>
    </row>
    <row r="20" spans="1:11" x14ac:dyDescent="0.2">
      <c r="A20" s="539" t="s">
        <v>597</v>
      </c>
      <c r="B20" s="488">
        <v>2.6405307808901282</v>
      </c>
      <c r="C20" s="489">
        <v>15.658124503072928</v>
      </c>
      <c r="D20" s="456">
        <v>4.9999613151218378</v>
      </c>
      <c r="E20" s="490">
        <v>13.190268028307672</v>
      </c>
      <c r="F20" s="488">
        <v>1.5487354777684066</v>
      </c>
      <c r="G20" s="489">
        <v>21.935862260036266</v>
      </c>
      <c r="H20" s="456">
        <v>0.91777585410346751</v>
      </c>
      <c r="I20" s="490">
        <v>19.186200636554265</v>
      </c>
      <c r="J20" s="488">
        <v>1.9478678043463311</v>
      </c>
      <c r="K20" s="489">
        <v>29.938761333818658</v>
      </c>
    </row>
    <row r="21" spans="1:11" x14ac:dyDescent="0.2">
      <c r="A21" s="539" t="s">
        <v>274</v>
      </c>
      <c r="B21" s="488">
        <v>3.3326335215272489</v>
      </c>
      <c r="C21" s="489">
        <v>0.9251379902632253</v>
      </c>
      <c r="D21" s="456">
        <v>4.0837073024927983</v>
      </c>
      <c r="E21" s="490">
        <v>-3.7268799123277949</v>
      </c>
      <c r="F21" s="488">
        <v>3.664613376705256</v>
      </c>
      <c r="G21" s="489">
        <v>1.083969737938999</v>
      </c>
      <c r="H21" s="456">
        <v>2.5886015150375403</v>
      </c>
      <c r="I21" s="490">
        <v>4.5151901040902915</v>
      </c>
      <c r="J21" s="488">
        <v>2.3385710671720363</v>
      </c>
      <c r="K21" s="489">
        <v>9.5330852649248676</v>
      </c>
    </row>
    <row r="22" spans="1:11" x14ac:dyDescent="0.2">
      <c r="A22" s="539" t="s">
        <v>374</v>
      </c>
      <c r="B22" s="488">
        <v>0.43236872894626049</v>
      </c>
      <c r="C22" s="489">
        <v>-8.953225279377774</v>
      </c>
      <c r="D22" s="456">
        <v>0.65012489318252853</v>
      </c>
      <c r="E22" s="490">
        <v>-5.0496830562078392</v>
      </c>
      <c r="F22" s="488">
        <v>0.41011821388313285</v>
      </c>
      <c r="G22" s="489">
        <v>-8.5548621378989349</v>
      </c>
      <c r="H22" s="456">
        <v>0.29411042830085504</v>
      </c>
      <c r="I22" s="490">
        <v>-12.671688555673338</v>
      </c>
      <c r="J22" s="488">
        <v>0.25678063855831063</v>
      </c>
      <c r="K22" s="489">
        <v>-13.51487031929496</v>
      </c>
    </row>
    <row r="23" spans="1:11" x14ac:dyDescent="0.2">
      <c r="A23" s="539"/>
      <c r="B23" s="488"/>
      <c r="C23" s="489"/>
      <c r="D23" s="456"/>
      <c r="E23" s="490"/>
      <c r="F23" s="488"/>
      <c r="G23" s="489"/>
      <c r="H23" s="456"/>
      <c r="I23" s="490"/>
      <c r="J23" s="488"/>
      <c r="K23" s="489"/>
    </row>
    <row r="24" spans="1:11" s="350" customFormat="1" x14ac:dyDescent="0.2">
      <c r="A24" s="424" t="s">
        <v>592</v>
      </c>
      <c r="B24" s="481">
        <v>18.917444797742402</v>
      </c>
      <c r="C24" s="482">
        <v>3.9054197769580088</v>
      </c>
      <c r="D24" s="483">
        <v>25.016952596266911</v>
      </c>
      <c r="E24" s="484">
        <v>9.6864010926779756</v>
      </c>
      <c r="F24" s="481">
        <v>19.913685896421757</v>
      </c>
      <c r="G24" s="482">
        <v>5.3258131370669082</v>
      </c>
      <c r="H24" s="483">
        <v>10.584660656509984</v>
      </c>
      <c r="I24" s="484">
        <v>1.703114902350078</v>
      </c>
      <c r="J24" s="481">
        <v>15.204870022946707</v>
      </c>
      <c r="K24" s="482">
        <v>-9.1972732262170993</v>
      </c>
    </row>
    <row r="25" spans="1:11" x14ac:dyDescent="0.2">
      <c r="A25" s="539" t="s">
        <v>275</v>
      </c>
      <c r="B25" s="488">
        <v>7.3403864396658332</v>
      </c>
      <c r="C25" s="489">
        <v>14.945934516065099</v>
      </c>
      <c r="D25" s="456">
        <v>10.588410095023947</v>
      </c>
      <c r="E25" s="490">
        <v>21.333946095337151</v>
      </c>
      <c r="F25" s="488">
        <v>8.1663498138192807</v>
      </c>
      <c r="G25" s="489">
        <v>23.357750832478303</v>
      </c>
      <c r="H25" s="456">
        <v>3.7834710384366752</v>
      </c>
      <c r="I25" s="490">
        <v>1.3098372567960148</v>
      </c>
      <c r="J25" s="488">
        <v>4.4187603270727127</v>
      </c>
      <c r="K25" s="489">
        <v>-7.3423636999033493</v>
      </c>
    </row>
    <row r="26" spans="1:11" x14ac:dyDescent="0.2">
      <c r="A26" s="539" t="s">
        <v>276</v>
      </c>
      <c r="B26" s="488">
        <v>3.7824222215179777</v>
      </c>
      <c r="C26" s="489">
        <v>-11.727111646612334</v>
      </c>
      <c r="D26" s="456">
        <v>4.9825622201635298</v>
      </c>
      <c r="E26" s="490">
        <v>-10.710919979823878</v>
      </c>
      <c r="F26" s="488">
        <v>4.8101696719263582</v>
      </c>
      <c r="G26" s="489">
        <v>-5.2985623451382624</v>
      </c>
      <c r="H26" s="456">
        <v>2.135928665682405</v>
      </c>
      <c r="I26" s="490">
        <v>-8.6148811242780621</v>
      </c>
      <c r="J26" s="488">
        <v>2.2289910625968044</v>
      </c>
      <c r="K26" s="489">
        <v>-29.643404143027151</v>
      </c>
    </row>
    <row r="27" spans="1:11" x14ac:dyDescent="0.2">
      <c r="A27" s="539" t="s">
        <v>277</v>
      </c>
      <c r="B27" s="488">
        <v>0.64638170063982225</v>
      </c>
      <c r="C27" s="489">
        <v>5.8982993768780911</v>
      </c>
      <c r="D27" s="456">
        <v>1.2008084722485464</v>
      </c>
      <c r="E27" s="490">
        <v>47.316315707413196</v>
      </c>
      <c r="F27" s="488">
        <v>0.70619331622736159</v>
      </c>
      <c r="G27" s="489">
        <v>-21.241063022727793</v>
      </c>
      <c r="H27" s="456">
        <v>0.18346286170164111</v>
      </c>
      <c r="I27" s="490">
        <v>2.7583122122863797</v>
      </c>
      <c r="J27" s="488">
        <v>0.15301134284104698</v>
      </c>
      <c r="K27" s="489">
        <v>-52.474825200779009</v>
      </c>
    </row>
    <row r="28" spans="1:11" x14ac:dyDescent="0.2">
      <c r="A28" s="539" t="s">
        <v>278</v>
      </c>
      <c r="B28" s="488">
        <v>0.79334046554188642</v>
      </c>
      <c r="C28" s="489">
        <v>-0.18285236513455805</v>
      </c>
      <c r="D28" s="456">
        <v>0.68675382478602698</v>
      </c>
      <c r="E28" s="490">
        <v>-4.1617231316121073</v>
      </c>
      <c r="F28" s="488">
        <v>0.69180785290510283</v>
      </c>
      <c r="G28" s="489">
        <v>24.281954743838615</v>
      </c>
      <c r="H28" s="456">
        <v>0.11550219301443121</v>
      </c>
      <c r="I28" s="490">
        <v>8.4092076341801576</v>
      </c>
      <c r="J28" s="488">
        <v>1.5321057856586788</v>
      </c>
      <c r="K28" s="489">
        <v>-7.8791220352227782</v>
      </c>
    </row>
    <row r="29" spans="1:11" x14ac:dyDescent="0.2">
      <c r="A29" s="539" t="s">
        <v>190</v>
      </c>
      <c r="B29" s="488">
        <v>2.0663463948194836</v>
      </c>
      <c r="C29" s="489">
        <v>10.47445727160145</v>
      </c>
      <c r="D29" s="456">
        <v>2.5951428611649319</v>
      </c>
      <c r="E29" s="490">
        <v>14.915690270230577</v>
      </c>
      <c r="F29" s="488">
        <v>1.4032893407238221</v>
      </c>
      <c r="G29" s="489">
        <v>0.52950688603223217</v>
      </c>
      <c r="H29" s="456">
        <v>1.2927439301548276</v>
      </c>
      <c r="I29" s="490">
        <v>26.226037687406702</v>
      </c>
      <c r="J29" s="488">
        <v>2.5360838085447814</v>
      </c>
      <c r="K29" s="489">
        <v>6.247176119753</v>
      </c>
    </row>
    <row r="30" spans="1:11" x14ac:dyDescent="0.2">
      <c r="A30" s="539" t="s">
        <v>603</v>
      </c>
      <c r="B30" s="488">
        <v>4.2885675755573986</v>
      </c>
      <c r="C30" s="489">
        <v>0.67203981427687443</v>
      </c>
      <c r="D30" s="456">
        <v>4.9632751228799297</v>
      </c>
      <c r="E30" s="490">
        <v>5.359944447324442</v>
      </c>
      <c r="F30" s="488">
        <v>4.1358759008198325</v>
      </c>
      <c r="G30" s="489">
        <v>-5.1012992459476072</v>
      </c>
      <c r="H30" s="456">
        <v>3.0735519675200038</v>
      </c>
      <c r="I30" s="490">
        <v>1.5599592061812628</v>
      </c>
      <c r="J30" s="488">
        <v>4.3359176962326833</v>
      </c>
      <c r="K30" s="489">
        <v>-2.2524429764818095</v>
      </c>
    </row>
    <row r="31" spans="1:11" x14ac:dyDescent="0.2">
      <c r="A31" s="539"/>
      <c r="B31" s="488"/>
      <c r="C31" s="489"/>
      <c r="D31" s="456"/>
      <c r="E31" s="490"/>
      <c r="F31" s="488"/>
      <c r="G31" s="489"/>
      <c r="H31" s="456"/>
      <c r="I31" s="490"/>
      <c r="J31" s="488"/>
      <c r="K31" s="489"/>
    </row>
    <row r="32" spans="1:11" s="340" customFormat="1" x14ac:dyDescent="0.2">
      <c r="A32" s="476" t="s">
        <v>269</v>
      </c>
      <c r="B32" s="477">
        <v>2.9763851438328541</v>
      </c>
      <c r="C32" s="478">
        <v>13.627996845849685</v>
      </c>
      <c r="D32" s="479">
        <v>3.4186236329100743</v>
      </c>
      <c r="E32" s="480">
        <v>16.634641327115865</v>
      </c>
      <c r="F32" s="477">
        <v>2.9498716107247258</v>
      </c>
      <c r="G32" s="478">
        <v>2.9115994327513781</v>
      </c>
      <c r="H32" s="479">
        <v>2.1922042244798923</v>
      </c>
      <c r="I32" s="480">
        <v>5.3974546926366527</v>
      </c>
      <c r="J32" s="477">
        <v>2.9678172673043153</v>
      </c>
      <c r="K32" s="478">
        <v>27.173040681998948</v>
      </c>
    </row>
    <row r="33" spans="1:11" x14ac:dyDescent="0.2">
      <c r="A33" s="539"/>
      <c r="B33" s="488"/>
      <c r="C33" s="489"/>
      <c r="D33" s="456"/>
      <c r="E33" s="490"/>
      <c r="F33" s="488"/>
      <c r="G33" s="489"/>
      <c r="H33" s="456"/>
      <c r="I33" s="490"/>
      <c r="J33" s="488"/>
      <c r="K33" s="489"/>
    </row>
    <row r="34" spans="1:11" s="340" customFormat="1" x14ac:dyDescent="0.2">
      <c r="A34" s="452" t="s">
        <v>5</v>
      </c>
      <c r="B34" s="485">
        <v>133.22920698858266</v>
      </c>
      <c r="C34" s="486">
        <v>4.294740204116696</v>
      </c>
      <c r="D34" s="453"/>
      <c r="E34" s="487"/>
      <c r="F34" s="485"/>
      <c r="G34" s="486"/>
      <c r="H34" s="453"/>
      <c r="I34" s="487"/>
      <c r="J34" s="485"/>
      <c r="K34" s="486"/>
    </row>
    <row r="35" spans="1:11" x14ac:dyDescent="0.2">
      <c r="B35" s="491"/>
      <c r="C35" s="491"/>
      <c r="D35" s="491"/>
      <c r="E35" s="491"/>
      <c r="F35" s="491"/>
      <c r="G35" s="491"/>
      <c r="H35" s="491"/>
      <c r="I35" s="491"/>
      <c r="J35" s="491"/>
      <c r="K35" s="491"/>
    </row>
    <row r="36" spans="1:11" ht="13.5" x14ac:dyDescent="0.2">
      <c r="A36" s="334" t="s">
        <v>826</v>
      </c>
    </row>
    <row r="37" spans="1:11" x14ac:dyDescent="0.2">
      <c r="A37" s="334" t="s">
        <v>640</v>
      </c>
    </row>
    <row r="38" spans="1:11" x14ac:dyDescent="0.2">
      <c r="A38" s="334" t="s">
        <v>641</v>
      </c>
    </row>
  </sheetData>
  <mergeCells count="1">
    <mergeCell ref="A1:K1"/>
  </mergeCells>
  <phoneticPr fontId="52" type="noConversion"/>
  <printOptions horizontalCentered="1"/>
  <pageMargins left="0.25" right="0.25" top="0.25" bottom="0.5" header="0.3" footer="0.3"/>
  <pageSetup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BF65"/>
  <sheetViews>
    <sheetView showGridLines="0" zoomScaleNormal="100" workbookViewId="0">
      <selection activeCell="Q40" sqref="Q40"/>
    </sheetView>
  </sheetViews>
  <sheetFormatPr defaultColWidth="9.140625" defaultRowHeight="12.75" x14ac:dyDescent="0.2"/>
  <cols>
    <col min="1" max="1" width="22.42578125" style="1209" customWidth="1"/>
    <col min="2" max="3" width="11.42578125" style="1209" bestFit="1" customWidth="1"/>
    <col min="4" max="4" width="9.5703125" style="1209" bestFit="1" customWidth="1"/>
    <col min="5" max="6" width="10.5703125" style="1209" bestFit="1" customWidth="1"/>
    <col min="7" max="7" width="7.7109375" style="1210" bestFit="1" customWidth="1"/>
    <col min="8" max="9" width="10.140625" style="1174" customWidth="1"/>
    <col min="10" max="10" width="7.7109375" style="1174" bestFit="1" customWidth="1"/>
    <col min="11" max="12" width="10.140625" style="1174" customWidth="1"/>
    <col min="13" max="13" width="7.7109375" style="1174" bestFit="1" customWidth="1"/>
    <col min="14" max="15" width="10.140625" style="1174" customWidth="1"/>
    <col min="16" max="16" width="7.7109375" style="1174" bestFit="1" customWidth="1"/>
    <col min="17" max="18" width="10.140625" style="1174" customWidth="1"/>
    <col min="19" max="19" width="7.7109375" style="1174" bestFit="1" customWidth="1"/>
    <col min="20" max="57" width="9.140625" style="1174" customWidth="1"/>
    <col min="58" max="16384" width="9.140625" style="1174"/>
  </cols>
  <sheetData>
    <row r="1" spans="1:58" s="1175" customFormat="1" ht="15.75" x14ac:dyDescent="0.25">
      <c r="A1" s="1514" t="str">
        <f>CONCATENATE('List of Tables'!A112,":  ",'List of Tables'!C112)</f>
        <v xml:space="preserve">TABLE 93:  2016 Total Air Seats Operated to Hawai‘i 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1514"/>
      <c r="M1" s="1514"/>
      <c r="N1" s="1514"/>
      <c r="O1" s="1514"/>
      <c r="P1" s="1514"/>
      <c r="Q1" s="1514"/>
      <c r="R1" s="1514"/>
      <c r="S1" s="1514"/>
      <c r="T1" s="1174"/>
      <c r="U1" s="1174"/>
      <c r="V1" s="1174"/>
      <c r="W1" s="1174"/>
      <c r="X1" s="1174"/>
      <c r="Y1" s="1174"/>
      <c r="Z1" s="1174"/>
      <c r="AA1" s="1174"/>
      <c r="AB1" s="1174"/>
      <c r="AC1" s="1174"/>
      <c r="AD1" s="1174"/>
      <c r="AE1" s="1174"/>
      <c r="AF1" s="1174"/>
      <c r="AG1" s="1174"/>
      <c r="AH1" s="1174"/>
      <c r="AI1" s="1174"/>
      <c r="AJ1" s="1174"/>
      <c r="AK1" s="1174"/>
      <c r="AL1" s="1174"/>
      <c r="AM1" s="1174"/>
      <c r="AN1" s="1174"/>
      <c r="AO1" s="1174"/>
      <c r="AP1" s="1174"/>
      <c r="AQ1" s="1174"/>
      <c r="AR1" s="1174"/>
      <c r="AS1" s="1174"/>
      <c r="AT1" s="1174"/>
      <c r="AU1" s="1174"/>
      <c r="AV1" s="1174"/>
      <c r="AW1" s="1174"/>
      <c r="AX1" s="1174"/>
      <c r="AY1" s="1174"/>
      <c r="AZ1" s="1174"/>
    </row>
    <row r="2" spans="1:58" s="1175" customFormat="1" ht="15" x14ac:dyDescent="0.2">
      <c r="A2" s="1182"/>
      <c r="B2" s="1182"/>
      <c r="C2" s="1182"/>
      <c r="D2" s="1182"/>
      <c r="E2" s="1182"/>
      <c r="F2" s="1182"/>
      <c r="G2" s="1182"/>
      <c r="H2" s="1182"/>
      <c r="I2" s="1182"/>
      <c r="J2" s="1182"/>
      <c r="K2" s="1182"/>
      <c r="L2" s="1182"/>
      <c r="M2" s="1182"/>
      <c r="N2" s="1182"/>
      <c r="O2" s="1182"/>
      <c r="P2" s="1182"/>
      <c r="Q2" s="1182"/>
      <c r="R2" s="1182"/>
      <c r="S2" s="1182"/>
      <c r="T2" s="1174"/>
      <c r="U2" s="1174"/>
      <c r="V2" s="1174"/>
      <c r="W2" s="1174"/>
      <c r="X2" s="1174"/>
      <c r="Y2" s="1174"/>
      <c r="Z2" s="1174"/>
      <c r="AA2" s="1174"/>
      <c r="AB2" s="1174"/>
      <c r="AC2" s="1174"/>
      <c r="AD2" s="1174"/>
      <c r="AE2" s="1174"/>
      <c r="AF2" s="1174"/>
      <c r="AG2" s="1174"/>
      <c r="AH2" s="1174"/>
      <c r="AI2" s="1174"/>
      <c r="AJ2" s="1174"/>
      <c r="AK2" s="1174"/>
      <c r="AL2" s="1174"/>
      <c r="AM2" s="1174"/>
      <c r="AN2" s="1174"/>
      <c r="AO2" s="1174"/>
      <c r="AP2" s="1174"/>
      <c r="AQ2" s="1174"/>
      <c r="AR2" s="1174"/>
      <c r="AS2" s="1174"/>
      <c r="AT2" s="1174"/>
      <c r="AU2" s="1174"/>
      <c r="AV2" s="1174"/>
      <c r="AW2" s="1174"/>
      <c r="AX2" s="1174"/>
      <c r="AY2" s="1174"/>
      <c r="AZ2" s="1174"/>
    </row>
    <row r="3" spans="1:58" s="1183" customFormat="1" x14ac:dyDescent="0.2">
      <c r="A3" s="1212"/>
      <c r="B3" s="1515" t="s">
        <v>134</v>
      </c>
      <c r="C3" s="1516"/>
      <c r="D3" s="1517"/>
      <c r="E3" s="1515" t="s">
        <v>615</v>
      </c>
      <c r="F3" s="1516"/>
      <c r="G3" s="1517"/>
      <c r="H3" s="1515" t="s">
        <v>135</v>
      </c>
      <c r="I3" s="1516"/>
      <c r="J3" s="1517"/>
      <c r="K3" s="1515" t="s">
        <v>213</v>
      </c>
      <c r="L3" s="1516"/>
      <c r="M3" s="1517"/>
      <c r="N3" s="1515" t="s">
        <v>215</v>
      </c>
      <c r="O3" s="1516"/>
      <c r="P3" s="1517"/>
      <c r="Q3" s="1515" t="s">
        <v>191</v>
      </c>
      <c r="R3" s="1516"/>
      <c r="S3" s="1517"/>
      <c r="U3" s="1184"/>
      <c r="V3" s="1184"/>
      <c r="W3" s="1184"/>
      <c r="X3" s="1184"/>
      <c r="Y3" s="1184"/>
      <c r="Z3" s="1184"/>
      <c r="AA3" s="1184"/>
      <c r="AB3" s="1184"/>
      <c r="AC3" s="1184"/>
      <c r="AD3" s="1184"/>
      <c r="AE3" s="1184"/>
      <c r="AF3" s="1184"/>
      <c r="AG3" s="1184"/>
      <c r="AH3" s="1184"/>
      <c r="AI3" s="1184"/>
      <c r="AJ3" s="1184"/>
      <c r="AK3" s="1184"/>
      <c r="AL3" s="1184"/>
      <c r="AM3" s="1184"/>
      <c r="AN3" s="1184"/>
      <c r="AO3" s="1184"/>
      <c r="AP3" s="1184"/>
      <c r="AQ3" s="1184"/>
      <c r="AR3" s="1184"/>
      <c r="AS3" s="1184"/>
      <c r="AT3" s="1184"/>
      <c r="AU3" s="1184"/>
      <c r="AV3" s="1184"/>
      <c r="AW3" s="1184"/>
      <c r="AX3" s="1184"/>
      <c r="AY3" s="1184"/>
      <c r="AZ3" s="1184"/>
      <c r="BA3" s="1184"/>
      <c r="BB3" s="1184"/>
      <c r="BC3" s="1184"/>
      <c r="BD3" s="1184"/>
      <c r="BE3" s="1184"/>
      <c r="BF3" s="1184"/>
    </row>
    <row r="4" spans="1:58" s="1183" customFormat="1" x14ac:dyDescent="0.2">
      <c r="A4" s="1213"/>
      <c r="B4" s="1213">
        <v>2016</v>
      </c>
      <c r="C4" s="1214">
        <v>2015</v>
      </c>
      <c r="D4" s="1215" t="s">
        <v>1088</v>
      </c>
      <c r="E4" s="1214">
        <v>2016</v>
      </c>
      <c r="F4" s="1214">
        <v>2015</v>
      </c>
      <c r="G4" s="1214" t="s">
        <v>1088</v>
      </c>
      <c r="H4" s="1213">
        <v>2016</v>
      </c>
      <c r="I4" s="1214">
        <v>2015</v>
      </c>
      <c r="J4" s="1215" t="s">
        <v>1088</v>
      </c>
      <c r="K4" s="1214">
        <v>2016</v>
      </c>
      <c r="L4" s="1214">
        <v>2015</v>
      </c>
      <c r="M4" s="1214" t="s">
        <v>1088</v>
      </c>
      <c r="N4" s="1213">
        <v>2016</v>
      </c>
      <c r="O4" s="1214">
        <v>2015</v>
      </c>
      <c r="P4" s="1215" t="s">
        <v>1088</v>
      </c>
      <c r="Q4" s="1214">
        <v>2016</v>
      </c>
      <c r="R4" s="1214">
        <v>2015</v>
      </c>
      <c r="S4" s="1215" t="s">
        <v>1088</v>
      </c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4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</row>
    <row r="5" spans="1:58" s="1175" customFormat="1" x14ac:dyDescent="0.2">
      <c r="A5" s="1185" t="s">
        <v>137</v>
      </c>
      <c r="B5" s="866">
        <v>12020544.666666668</v>
      </c>
      <c r="C5" s="867">
        <v>11937726</v>
      </c>
      <c r="D5" s="1186">
        <v>0.69375580128634129</v>
      </c>
      <c r="E5" s="867">
        <v>8086039.666666667</v>
      </c>
      <c r="F5" s="867">
        <v>8135126</v>
      </c>
      <c r="G5" s="1173">
        <v>-0.60338749926347812</v>
      </c>
      <c r="H5" s="866">
        <v>2334832</v>
      </c>
      <c r="I5" s="867">
        <v>2271354</v>
      </c>
      <c r="J5" s="868">
        <v>2.7947206820249071</v>
      </c>
      <c r="K5" s="867">
        <v>852562</v>
      </c>
      <c r="L5" s="867">
        <v>810479</v>
      </c>
      <c r="M5" s="1173">
        <v>5.1923615540933197</v>
      </c>
      <c r="N5" s="866">
        <v>44889</v>
      </c>
      <c r="O5" s="867">
        <v>44540</v>
      </c>
      <c r="P5" s="1186">
        <v>0.78356533453075894</v>
      </c>
      <c r="Q5" s="867">
        <v>702222</v>
      </c>
      <c r="R5" s="867">
        <v>676227</v>
      </c>
      <c r="S5" s="1186">
        <v>3.8441233491120586</v>
      </c>
      <c r="U5" s="1174"/>
      <c r="V5" s="1174"/>
      <c r="W5" s="1174"/>
      <c r="X5" s="1174"/>
      <c r="Y5" s="1174"/>
      <c r="Z5" s="1174"/>
      <c r="AA5" s="1174"/>
      <c r="AB5" s="1174"/>
      <c r="AC5" s="1174"/>
      <c r="AD5" s="1174"/>
      <c r="AE5" s="1174"/>
      <c r="AF5" s="1174"/>
      <c r="AG5" s="1174"/>
      <c r="AH5" s="1174"/>
      <c r="AI5" s="1174"/>
      <c r="AJ5" s="1174"/>
      <c r="AK5" s="1174"/>
      <c r="AL5" s="1174"/>
      <c r="AM5" s="1174"/>
      <c r="AN5" s="1174"/>
      <c r="AO5" s="1174"/>
      <c r="AP5" s="1174"/>
      <c r="AQ5" s="1174"/>
      <c r="AR5" s="1174"/>
      <c r="AS5" s="1174"/>
      <c r="AT5" s="1174"/>
      <c r="AU5" s="1174"/>
      <c r="AV5" s="1174"/>
      <c r="AW5" s="1174"/>
      <c r="AX5" s="1174"/>
      <c r="AY5" s="1174"/>
      <c r="AZ5" s="1174"/>
      <c r="BA5" s="1174"/>
      <c r="BB5" s="1174"/>
      <c r="BC5" s="1174"/>
      <c r="BD5" s="1174"/>
      <c r="BE5" s="1174"/>
      <c r="BF5" s="1174"/>
    </row>
    <row r="6" spans="1:58" s="1175" customFormat="1" x14ac:dyDescent="0.2">
      <c r="A6" s="1185" t="s">
        <v>637</v>
      </c>
      <c r="B6" s="866">
        <v>11927024</v>
      </c>
      <c r="C6" s="867">
        <v>11833440</v>
      </c>
      <c r="D6" s="1186">
        <v>0.79084357549453077</v>
      </c>
      <c r="E6" s="867">
        <v>7997193</v>
      </c>
      <c r="F6" s="867">
        <v>8039005</v>
      </c>
      <c r="G6" s="1173">
        <v>-0.52011411860049839</v>
      </c>
      <c r="H6" s="866">
        <v>2332192</v>
      </c>
      <c r="I6" s="867">
        <v>2265402</v>
      </c>
      <c r="J6" s="868">
        <v>2.9482626041647353</v>
      </c>
      <c r="K6" s="867">
        <v>851473</v>
      </c>
      <c r="L6" s="867">
        <v>808981</v>
      </c>
      <c r="M6" s="1173">
        <v>5.2525337430668948</v>
      </c>
      <c r="N6" s="866">
        <v>44889</v>
      </c>
      <c r="O6" s="867">
        <v>44540</v>
      </c>
      <c r="P6" s="1186">
        <v>0.78356533453075894</v>
      </c>
      <c r="Q6" s="867">
        <v>701277</v>
      </c>
      <c r="R6" s="867">
        <v>675512</v>
      </c>
      <c r="S6" s="1186">
        <v>3.8141439382275961</v>
      </c>
      <c r="T6" s="1174"/>
      <c r="U6" s="1174"/>
      <c r="V6" s="1174"/>
      <c r="W6" s="1174"/>
      <c r="X6" s="1174"/>
      <c r="Y6" s="1174"/>
      <c r="Z6" s="1174"/>
      <c r="AA6" s="1174"/>
      <c r="AB6" s="1174"/>
      <c r="AC6" s="1174"/>
      <c r="AD6" s="1174"/>
      <c r="AE6" s="1174"/>
      <c r="AF6" s="1174"/>
      <c r="AG6" s="1174"/>
      <c r="AH6" s="1174"/>
      <c r="AI6" s="1174"/>
      <c r="AJ6" s="1174"/>
      <c r="AK6" s="1174"/>
      <c r="AL6" s="1174"/>
      <c r="AM6" s="1174"/>
      <c r="AN6" s="1174"/>
      <c r="AO6" s="1174"/>
      <c r="AP6" s="1174"/>
      <c r="AQ6" s="1174"/>
      <c r="AR6" s="1174"/>
      <c r="AS6" s="1174"/>
      <c r="AT6" s="1174"/>
      <c r="AU6" s="1174"/>
      <c r="AV6" s="1174"/>
      <c r="AW6" s="1174"/>
      <c r="AX6" s="1174"/>
      <c r="AY6" s="1174"/>
      <c r="AZ6" s="1174"/>
      <c r="BA6" s="1174"/>
      <c r="BB6" s="1174"/>
      <c r="BC6" s="1174"/>
      <c r="BD6" s="1174"/>
      <c r="BE6" s="1174"/>
      <c r="BF6" s="1174"/>
    </row>
    <row r="7" spans="1:58" s="1175" customFormat="1" x14ac:dyDescent="0.2">
      <c r="A7" s="1187" t="s">
        <v>643</v>
      </c>
      <c r="B7" s="869">
        <v>93520.666666666672</v>
      </c>
      <c r="C7" s="870">
        <v>104286</v>
      </c>
      <c r="D7" s="1188">
        <v>-10.322894092527596</v>
      </c>
      <c r="E7" s="870">
        <v>88846.666666666657</v>
      </c>
      <c r="F7" s="870">
        <v>96121</v>
      </c>
      <c r="G7" s="1189">
        <v>-7.5678918585255497</v>
      </c>
      <c r="H7" s="869">
        <v>2640</v>
      </c>
      <c r="I7" s="870">
        <v>5952</v>
      </c>
      <c r="J7" s="1189">
        <v>-55.645161290322577</v>
      </c>
      <c r="K7" s="870">
        <v>1089</v>
      </c>
      <c r="L7" s="870">
        <v>1498</v>
      </c>
      <c r="M7" s="1189">
        <v>-27.303070761014688</v>
      </c>
      <c r="N7" s="869"/>
      <c r="O7" s="870"/>
      <c r="P7" s="1188"/>
      <c r="Q7" s="870">
        <v>945</v>
      </c>
      <c r="R7" s="870">
        <v>715</v>
      </c>
      <c r="S7" s="1188">
        <v>32.167832167832167</v>
      </c>
      <c r="T7" s="1174"/>
      <c r="U7" s="1174"/>
      <c r="V7" s="1174"/>
      <c r="W7" s="1174"/>
      <c r="X7" s="1174"/>
      <c r="Y7" s="1174"/>
      <c r="Z7" s="1174"/>
      <c r="AA7" s="1174"/>
      <c r="AB7" s="1174"/>
      <c r="AC7" s="1174"/>
      <c r="AD7" s="1174"/>
      <c r="AE7" s="1174"/>
      <c r="AF7" s="1174"/>
      <c r="AG7" s="1174"/>
      <c r="AH7" s="1174"/>
      <c r="AI7" s="1174"/>
      <c r="AJ7" s="1174"/>
      <c r="AK7" s="1174"/>
      <c r="AL7" s="1174"/>
      <c r="AM7" s="1174"/>
      <c r="AN7" s="1174"/>
      <c r="AO7" s="1174"/>
      <c r="AP7" s="1174"/>
      <c r="AQ7" s="1174"/>
      <c r="AR7" s="1174"/>
      <c r="AS7" s="1174"/>
      <c r="AT7" s="1174"/>
      <c r="AU7" s="1174"/>
      <c r="AV7" s="1174"/>
      <c r="AW7" s="1174"/>
      <c r="AX7" s="1174"/>
      <c r="AY7" s="1174"/>
      <c r="AZ7" s="1174"/>
      <c r="BA7" s="1174"/>
      <c r="BB7" s="1174"/>
      <c r="BC7" s="1174"/>
      <c r="BD7" s="1174"/>
      <c r="BE7" s="1174"/>
      <c r="BF7" s="1174"/>
    </row>
    <row r="8" spans="1:58" s="1175" customFormat="1" x14ac:dyDescent="0.2">
      <c r="A8" s="1172"/>
      <c r="B8" s="867"/>
      <c r="C8" s="867"/>
      <c r="D8" s="1173"/>
      <c r="E8" s="867"/>
      <c r="F8" s="867"/>
      <c r="G8" s="1173"/>
      <c r="H8" s="867"/>
      <c r="I8" s="867"/>
      <c r="J8" s="871"/>
      <c r="K8" s="867"/>
      <c r="L8" s="867"/>
      <c r="M8" s="1173"/>
      <c r="N8" s="867"/>
      <c r="O8" s="867"/>
      <c r="P8" s="1173"/>
      <c r="Q8" s="867"/>
      <c r="R8" s="867"/>
      <c r="S8" s="1173"/>
      <c r="T8" s="1174"/>
      <c r="U8" s="1174"/>
      <c r="V8" s="1174"/>
      <c r="W8" s="1174"/>
      <c r="X8" s="1174"/>
      <c r="Y8" s="1174"/>
      <c r="Z8" s="1174"/>
      <c r="AA8" s="1174"/>
      <c r="AB8" s="1174"/>
      <c r="AC8" s="1174"/>
      <c r="AD8" s="1174"/>
      <c r="AE8" s="1174"/>
      <c r="AF8" s="1174"/>
      <c r="AG8" s="1174"/>
      <c r="AH8" s="1174"/>
      <c r="AI8" s="1174"/>
      <c r="AJ8" s="1174"/>
      <c r="AK8" s="1174"/>
      <c r="AL8" s="1174"/>
      <c r="AM8" s="1174"/>
      <c r="AN8" s="1174"/>
      <c r="AO8" s="1174"/>
      <c r="AP8" s="1174"/>
      <c r="AQ8" s="1174"/>
      <c r="AR8" s="1174"/>
      <c r="AS8" s="1174"/>
      <c r="AT8" s="1174"/>
      <c r="AU8" s="1174"/>
      <c r="AV8" s="1174"/>
      <c r="AW8" s="1174"/>
      <c r="AX8" s="1174"/>
      <c r="AY8" s="1174"/>
      <c r="AZ8" s="1174"/>
      <c r="BA8" s="1174"/>
      <c r="BB8" s="1174"/>
      <c r="BC8" s="1174"/>
      <c r="BD8" s="1174"/>
      <c r="BE8" s="1174"/>
      <c r="BF8" s="1174"/>
    </row>
    <row r="9" spans="1:58" s="1180" customFormat="1" x14ac:dyDescent="0.2">
      <c r="A9" s="1176" t="s">
        <v>714</v>
      </c>
      <c r="B9" s="1177"/>
      <c r="C9" s="1177"/>
      <c r="D9" s="1178"/>
      <c r="E9" s="1177"/>
      <c r="F9" s="1177"/>
      <c r="G9" s="1178"/>
      <c r="H9" s="1177"/>
      <c r="I9" s="1177"/>
      <c r="J9" s="1178"/>
      <c r="K9" s="1177"/>
      <c r="L9" s="1177"/>
      <c r="M9" s="1178"/>
      <c r="N9" s="1177"/>
      <c r="O9" s="1177"/>
      <c r="P9" s="1178"/>
      <c r="Q9" s="1177"/>
      <c r="R9" s="1177"/>
      <c r="S9" s="1178"/>
      <c r="T9" s="1179"/>
      <c r="U9" s="1179"/>
      <c r="V9" s="1179"/>
      <c r="W9" s="1179"/>
      <c r="X9" s="1179"/>
      <c r="Y9" s="1179"/>
      <c r="Z9" s="1179"/>
      <c r="AA9" s="1179"/>
      <c r="AB9" s="1179"/>
      <c r="AC9" s="1179"/>
      <c r="AD9" s="1179"/>
      <c r="AE9" s="1179"/>
      <c r="AF9" s="1179"/>
      <c r="AG9" s="1179"/>
      <c r="AH9" s="1179"/>
      <c r="AI9" s="1179"/>
      <c r="AJ9" s="1179"/>
      <c r="AK9" s="1179"/>
      <c r="AL9" s="1179"/>
      <c r="AM9" s="1179"/>
      <c r="AN9" s="1179"/>
      <c r="AO9" s="1179"/>
      <c r="AP9" s="1179"/>
      <c r="AQ9" s="1179"/>
      <c r="AR9" s="1179"/>
      <c r="AS9" s="1179"/>
      <c r="AT9" s="1179"/>
      <c r="AU9" s="1179"/>
      <c r="AV9" s="1179"/>
      <c r="AW9" s="1179"/>
      <c r="AX9" s="1179"/>
      <c r="AY9" s="1179"/>
      <c r="AZ9" s="1179"/>
      <c r="BA9" s="1179"/>
      <c r="BB9" s="1179"/>
      <c r="BC9" s="1179"/>
      <c r="BD9" s="1179"/>
      <c r="BE9" s="1179"/>
      <c r="BF9" s="1179"/>
    </row>
    <row r="10" spans="1:58" s="1180" customFormat="1" x14ac:dyDescent="0.2">
      <c r="A10" s="1181"/>
      <c r="B10" s="1177"/>
      <c r="C10" s="1177"/>
      <c r="D10" s="1178"/>
      <c r="E10" s="1177"/>
      <c r="F10" s="1177"/>
      <c r="G10" s="1178"/>
      <c r="H10" s="1177"/>
      <c r="I10" s="1177"/>
      <c r="J10" s="1178"/>
      <c r="K10" s="1177"/>
      <c r="L10" s="1177"/>
      <c r="M10" s="1178"/>
      <c r="N10" s="1177"/>
      <c r="O10" s="1177"/>
      <c r="P10" s="1178"/>
      <c r="Q10" s="1177"/>
      <c r="R10" s="1177"/>
      <c r="S10" s="1178"/>
      <c r="T10" s="1179"/>
      <c r="U10" s="1179"/>
      <c r="V10" s="1179"/>
      <c r="W10" s="1179"/>
      <c r="X10" s="1179"/>
      <c r="Y10" s="1179"/>
      <c r="Z10" s="1179"/>
      <c r="AA10" s="1179"/>
      <c r="AB10" s="1179"/>
      <c r="AC10" s="1179"/>
      <c r="AD10" s="1179"/>
      <c r="AE10" s="1179"/>
      <c r="AF10" s="1179"/>
      <c r="AG10" s="1179"/>
      <c r="AH10" s="1179"/>
      <c r="AI10" s="1179"/>
      <c r="AJ10" s="1179"/>
      <c r="AK10" s="1179"/>
      <c r="AL10" s="1179"/>
      <c r="AM10" s="1179"/>
      <c r="AN10" s="1179"/>
      <c r="AO10" s="1179"/>
      <c r="AP10" s="1179"/>
      <c r="AQ10" s="1179"/>
      <c r="AR10" s="1179"/>
      <c r="AS10" s="1179"/>
      <c r="AT10" s="1179"/>
      <c r="AU10" s="1179"/>
      <c r="AV10" s="1179"/>
      <c r="AW10" s="1179"/>
      <c r="AX10" s="1179"/>
      <c r="AY10" s="1179"/>
      <c r="AZ10" s="1179"/>
      <c r="BA10" s="1179"/>
      <c r="BB10" s="1179"/>
      <c r="BC10" s="1179"/>
      <c r="BD10" s="1179"/>
      <c r="BE10" s="1179"/>
      <c r="BF10" s="1179"/>
    </row>
    <row r="11" spans="1:58" s="1180" customFormat="1" ht="15.75" x14ac:dyDescent="0.25">
      <c r="A11" s="1518" t="str">
        <f>CONCATENATE('List of Tables'!A113,":  ",'List of Tables'!C113)</f>
        <v xml:space="preserve">TABLE 94:  2016 Domestic Air Seats Operated to Hawai‘i </v>
      </c>
      <c r="B11" s="1518"/>
      <c r="C11" s="1518"/>
      <c r="D11" s="1518"/>
      <c r="E11" s="1518"/>
      <c r="F11" s="1518"/>
      <c r="G11" s="1518"/>
      <c r="H11" s="1518"/>
      <c r="I11" s="1518"/>
      <c r="J11" s="1518"/>
      <c r="K11" s="1518"/>
      <c r="L11" s="1518"/>
      <c r="M11" s="1518"/>
      <c r="N11" s="1518"/>
      <c r="O11" s="1518"/>
      <c r="P11" s="1518"/>
      <c r="Q11" s="1518"/>
      <c r="R11" s="1518"/>
      <c r="S11" s="1518"/>
      <c r="T11" s="1179"/>
      <c r="U11" s="1179"/>
      <c r="V11" s="1179"/>
      <c r="W11" s="1179"/>
      <c r="X11" s="1179"/>
      <c r="Y11" s="1179"/>
      <c r="Z11" s="1179"/>
      <c r="AA11" s="1179"/>
      <c r="AB11" s="1179"/>
      <c r="AC11" s="1179"/>
      <c r="AD11" s="1179"/>
      <c r="AE11" s="1179"/>
      <c r="AF11" s="1179"/>
      <c r="AG11" s="1179"/>
      <c r="AH11" s="1179"/>
      <c r="AI11" s="1179"/>
      <c r="AJ11" s="1179"/>
      <c r="AK11" s="1179"/>
      <c r="AL11" s="1179"/>
      <c r="AM11" s="1179"/>
      <c r="AN11" s="1179"/>
      <c r="AO11" s="1179"/>
      <c r="AP11" s="1179"/>
      <c r="AQ11" s="1179"/>
      <c r="AR11" s="1179"/>
      <c r="AS11" s="1179"/>
      <c r="AT11" s="1179"/>
      <c r="AU11" s="1179"/>
      <c r="AV11" s="1179"/>
      <c r="AW11" s="1179"/>
      <c r="AX11" s="1179"/>
      <c r="AY11" s="1179"/>
      <c r="AZ11" s="1179"/>
      <c r="BA11" s="1179"/>
      <c r="BB11" s="1179"/>
      <c r="BC11" s="1179"/>
      <c r="BD11" s="1179"/>
      <c r="BE11" s="1179"/>
      <c r="BF11" s="1179"/>
    </row>
    <row r="12" spans="1:58" s="1180" customFormat="1" x14ac:dyDescent="0.2">
      <c r="A12" s="1181"/>
      <c r="B12" s="1177"/>
      <c r="C12" s="1177"/>
      <c r="D12" s="1178"/>
      <c r="E12" s="1177"/>
      <c r="F12" s="1177"/>
      <c r="G12" s="1178"/>
      <c r="H12" s="1177"/>
      <c r="I12" s="1177"/>
      <c r="J12" s="1178"/>
      <c r="K12" s="1177"/>
      <c r="L12" s="1177"/>
      <c r="M12" s="1178"/>
      <c r="N12" s="1177"/>
      <c r="O12" s="1177"/>
      <c r="P12" s="1178"/>
      <c r="Q12" s="1177"/>
      <c r="R12" s="1177"/>
      <c r="S12" s="1178"/>
      <c r="T12" s="1179"/>
      <c r="U12" s="1179"/>
      <c r="V12" s="1179"/>
      <c r="W12" s="1179"/>
      <c r="X12" s="1179"/>
      <c r="Y12" s="1179"/>
      <c r="Z12" s="1179"/>
      <c r="AA12" s="1179"/>
      <c r="AB12" s="1179"/>
      <c r="AC12" s="1179"/>
      <c r="AD12" s="1179"/>
      <c r="AE12" s="1179"/>
      <c r="AF12" s="1179"/>
      <c r="AG12" s="1179"/>
      <c r="AH12" s="1179"/>
      <c r="AI12" s="1179"/>
      <c r="AJ12" s="1179"/>
      <c r="AK12" s="1179"/>
      <c r="AL12" s="1179"/>
      <c r="AM12" s="1179"/>
      <c r="AN12" s="1179"/>
      <c r="AO12" s="1179"/>
      <c r="AP12" s="1179"/>
      <c r="AQ12" s="1179"/>
      <c r="AR12" s="1179"/>
      <c r="AS12" s="1179"/>
      <c r="AT12" s="1179"/>
      <c r="AU12" s="1179"/>
      <c r="AV12" s="1179"/>
      <c r="AW12" s="1179"/>
      <c r="AX12" s="1179"/>
      <c r="AY12" s="1179"/>
      <c r="AZ12" s="1179"/>
      <c r="BA12" s="1179"/>
      <c r="BB12" s="1179"/>
      <c r="BC12" s="1179"/>
      <c r="BD12" s="1179"/>
      <c r="BE12" s="1179"/>
      <c r="BF12" s="1179"/>
    </row>
    <row r="13" spans="1:58" s="1180" customFormat="1" x14ac:dyDescent="0.2">
      <c r="A13" s="1212"/>
      <c r="B13" s="1515" t="s">
        <v>134</v>
      </c>
      <c r="C13" s="1516"/>
      <c r="D13" s="1517"/>
      <c r="E13" s="1516" t="s">
        <v>615</v>
      </c>
      <c r="F13" s="1516"/>
      <c r="G13" s="1516"/>
      <c r="H13" s="1515" t="s">
        <v>135</v>
      </c>
      <c r="I13" s="1516"/>
      <c r="J13" s="1517"/>
      <c r="K13" s="1516" t="s">
        <v>213</v>
      </c>
      <c r="L13" s="1516"/>
      <c r="M13" s="1516"/>
      <c r="N13" s="1515" t="s">
        <v>215</v>
      </c>
      <c r="O13" s="1516"/>
      <c r="P13" s="1517"/>
      <c r="Q13" s="1516" t="s">
        <v>191</v>
      </c>
      <c r="R13" s="1516"/>
      <c r="S13" s="1517"/>
      <c r="T13" s="1179"/>
      <c r="U13" s="1179"/>
      <c r="V13" s="1179"/>
      <c r="W13" s="1179"/>
      <c r="X13" s="1179"/>
      <c r="Y13" s="1179"/>
      <c r="Z13" s="1179"/>
      <c r="AA13" s="1179"/>
      <c r="AB13" s="1179"/>
      <c r="AC13" s="1179"/>
      <c r="AD13" s="1179"/>
      <c r="AE13" s="1179"/>
      <c r="AF13" s="1179"/>
      <c r="AG13" s="1179"/>
      <c r="AH13" s="1179"/>
      <c r="AI13" s="1179"/>
      <c r="AJ13" s="1179"/>
      <c r="AK13" s="1179"/>
      <c r="AL13" s="1179"/>
      <c r="AM13" s="1179"/>
      <c r="AN13" s="1179"/>
      <c r="AO13" s="1179"/>
      <c r="AP13" s="1179"/>
      <c r="AQ13" s="1179"/>
      <c r="AR13" s="1179"/>
      <c r="AS13" s="1179"/>
      <c r="AT13" s="1179"/>
      <c r="AU13" s="1179"/>
      <c r="AV13" s="1179"/>
      <c r="AW13" s="1179"/>
      <c r="AX13" s="1179"/>
      <c r="AY13" s="1179"/>
      <c r="AZ13" s="1179"/>
      <c r="BA13" s="1179"/>
      <c r="BB13" s="1179"/>
      <c r="BC13" s="1179"/>
      <c r="BD13" s="1179"/>
      <c r="BE13" s="1179"/>
      <c r="BF13" s="1179"/>
    </row>
    <row r="14" spans="1:58" s="1175" customFormat="1" x14ac:dyDescent="0.2">
      <c r="A14" s="1213"/>
      <c r="B14" s="1213">
        <v>2016</v>
      </c>
      <c r="C14" s="1214">
        <v>2015</v>
      </c>
      <c r="D14" s="1215" t="s">
        <v>1088</v>
      </c>
      <c r="E14" s="1214">
        <v>2016</v>
      </c>
      <c r="F14" s="1214">
        <v>2015</v>
      </c>
      <c r="G14" s="1214" t="s">
        <v>1088</v>
      </c>
      <c r="H14" s="1213">
        <v>2016</v>
      </c>
      <c r="I14" s="1214">
        <v>2015</v>
      </c>
      <c r="J14" s="1215" t="s">
        <v>1088</v>
      </c>
      <c r="K14" s="1214">
        <v>2016</v>
      </c>
      <c r="L14" s="1214">
        <v>2015</v>
      </c>
      <c r="M14" s="1214" t="s">
        <v>1088</v>
      </c>
      <c r="N14" s="1213">
        <v>2016</v>
      </c>
      <c r="O14" s="1214">
        <v>2015</v>
      </c>
      <c r="P14" s="1215" t="s">
        <v>1088</v>
      </c>
      <c r="Q14" s="1214">
        <v>2016</v>
      </c>
      <c r="R14" s="1214">
        <v>2015</v>
      </c>
      <c r="S14" s="1215" t="s">
        <v>1088</v>
      </c>
      <c r="T14" s="1174"/>
      <c r="U14" s="1174"/>
      <c r="V14" s="1174"/>
      <c r="W14" s="1174"/>
      <c r="X14" s="1174"/>
      <c r="Y14" s="1174"/>
      <c r="Z14" s="1174"/>
      <c r="AA14" s="1174"/>
      <c r="AB14" s="1174"/>
      <c r="AC14" s="1174"/>
      <c r="AD14" s="1174"/>
      <c r="AE14" s="1174"/>
      <c r="AF14" s="1174"/>
      <c r="AG14" s="1174"/>
      <c r="AH14" s="1174"/>
      <c r="AI14" s="1174"/>
      <c r="AJ14" s="1174"/>
      <c r="AK14" s="1174"/>
      <c r="AL14" s="1174"/>
      <c r="AM14" s="1174"/>
      <c r="AN14" s="1174"/>
      <c r="AO14" s="1174"/>
      <c r="AP14" s="1174"/>
      <c r="AQ14" s="1174"/>
      <c r="AR14" s="1174"/>
      <c r="AS14" s="1174"/>
      <c r="AT14" s="1174"/>
      <c r="AU14" s="1174"/>
      <c r="AV14" s="1174"/>
      <c r="AW14" s="1174"/>
      <c r="AX14" s="1174"/>
      <c r="AY14" s="1174"/>
      <c r="AZ14" s="1174"/>
      <c r="BA14" s="1174"/>
      <c r="BB14" s="1174"/>
      <c r="BC14" s="1174"/>
      <c r="BD14" s="1174"/>
      <c r="BE14" s="1174"/>
      <c r="BF14" s="1174"/>
    </row>
    <row r="15" spans="1:58" s="1175" customFormat="1" x14ac:dyDescent="0.2">
      <c r="A15" s="1190" t="s">
        <v>138</v>
      </c>
      <c r="B15" s="796">
        <v>8315458</v>
      </c>
      <c r="C15" s="797">
        <v>8224564</v>
      </c>
      <c r="D15" s="1191">
        <v>1.1051528081002227</v>
      </c>
      <c r="E15" s="797">
        <v>4654463</v>
      </c>
      <c r="F15" s="797">
        <v>4692921</v>
      </c>
      <c r="G15" s="1192">
        <v>-0.81948960998917308</v>
      </c>
      <c r="H15" s="796">
        <v>2124832</v>
      </c>
      <c r="I15" s="797">
        <v>2069804</v>
      </c>
      <c r="J15" s="1191">
        <v>2.6586092209697152</v>
      </c>
      <c r="K15" s="797">
        <v>816604</v>
      </c>
      <c r="L15" s="797">
        <v>773490</v>
      </c>
      <c r="M15" s="1192">
        <v>5.5739570000904983</v>
      </c>
      <c r="N15" s="796">
        <v>44889</v>
      </c>
      <c r="O15" s="797">
        <v>44540</v>
      </c>
      <c r="P15" s="1191">
        <v>0.78356533453075894</v>
      </c>
      <c r="Q15" s="797">
        <v>674670</v>
      </c>
      <c r="R15" s="797">
        <v>643809</v>
      </c>
      <c r="S15" s="1191">
        <v>4.7935024207490109</v>
      </c>
      <c r="T15" s="1174"/>
      <c r="U15" s="1174"/>
      <c r="V15" s="1174"/>
      <c r="W15" s="1174"/>
      <c r="X15" s="1174"/>
      <c r="Y15" s="1174"/>
      <c r="Z15" s="1174"/>
      <c r="AA15" s="1174"/>
      <c r="AB15" s="1174"/>
      <c r="AC15" s="1174"/>
      <c r="AD15" s="1174"/>
      <c r="AE15" s="1174"/>
      <c r="AF15" s="1174"/>
      <c r="AG15" s="1174"/>
      <c r="AH15" s="1174"/>
      <c r="AI15" s="1174"/>
      <c r="AJ15" s="1174"/>
      <c r="AK15" s="1174"/>
      <c r="AL15" s="1174"/>
      <c r="AM15" s="1174"/>
      <c r="AN15" s="1174"/>
      <c r="AO15" s="1174"/>
      <c r="AP15" s="1174"/>
      <c r="AQ15" s="1174"/>
      <c r="AR15" s="1174"/>
      <c r="AS15" s="1174"/>
      <c r="AT15" s="1174"/>
      <c r="AU15" s="1174"/>
      <c r="AV15" s="1174"/>
      <c r="AW15" s="1174"/>
      <c r="AX15" s="1174"/>
      <c r="AY15" s="1174"/>
      <c r="AZ15" s="1174"/>
      <c r="BA15" s="1174"/>
      <c r="BB15" s="1174"/>
      <c r="BC15" s="1174"/>
      <c r="BD15" s="1174"/>
      <c r="BE15" s="1174"/>
      <c r="BF15" s="1174"/>
    </row>
    <row r="16" spans="1:58" s="1175" customFormat="1" x14ac:dyDescent="0.2">
      <c r="A16" s="1190" t="s">
        <v>637</v>
      </c>
      <c r="B16" s="796">
        <v>8247887</v>
      </c>
      <c r="C16" s="797">
        <v>8145436</v>
      </c>
      <c r="D16" s="1191">
        <v>1.2577718368912356</v>
      </c>
      <c r="E16" s="797">
        <v>4591566</v>
      </c>
      <c r="F16" s="797">
        <v>4621958</v>
      </c>
      <c r="G16" s="1192">
        <v>-0.65755681899316265</v>
      </c>
      <c r="H16" s="796">
        <v>2122192</v>
      </c>
      <c r="I16" s="797">
        <v>2063852</v>
      </c>
      <c r="J16" s="1191">
        <v>2.8267530811317867</v>
      </c>
      <c r="K16" s="797">
        <v>815515</v>
      </c>
      <c r="L16" s="797">
        <v>771992</v>
      </c>
      <c r="M16" s="1192">
        <v>5.6377527228261437</v>
      </c>
      <c r="N16" s="796">
        <v>44889</v>
      </c>
      <c r="O16" s="797">
        <v>44540</v>
      </c>
      <c r="P16" s="1191">
        <v>0.78356533453075894</v>
      </c>
      <c r="Q16" s="797">
        <v>673725</v>
      </c>
      <c r="R16" s="797">
        <v>643094</v>
      </c>
      <c r="S16" s="1191">
        <v>4.7630672965382974</v>
      </c>
      <c r="T16" s="1174"/>
      <c r="U16" s="1174"/>
      <c r="V16" s="1174"/>
      <c r="W16" s="1174"/>
      <c r="X16" s="1174"/>
      <c r="Y16" s="1174"/>
      <c r="Z16" s="1174"/>
      <c r="AA16" s="1174"/>
      <c r="AB16" s="1174"/>
      <c r="AC16" s="1174"/>
      <c r="AD16" s="1174"/>
      <c r="AE16" s="1174"/>
      <c r="AF16" s="1174"/>
      <c r="AG16" s="1174"/>
      <c r="AH16" s="1174"/>
      <c r="AI16" s="1174"/>
      <c r="AJ16" s="1174"/>
      <c r="AK16" s="1174"/>
      <c r="AL16" s="1174"/>
      <c r="AM16" s="1174"/>
      <c r="AN16" s="1174"/>
      <c r="AO16" s="1174"/>
      <c r="AP16" s="1174"/>
      <c r="AQ16" s="1174"/>
      <c r="AR16" s="1174"/>
      <c r="AS16" s="1174"/>
      <c r="AT16" s="1174"/>
      <c r="AU16" s="1174"/>
      <c r="AV16" s="1174"/>
      <c r="AW16" s="1174"/>
      <c r="AX16" s="1174"/>
      <c r="AY16" s="1174"/>
      <c r="AZ16" s="1174"/>
      <c r="BA16" s="1174"/>
      <c r="BB16" s="1174"/>
      <c r="BC16" s="1174"/>
      <c r="BD16" s="1174"/>
      <c r="BE16" s="1174"/>
      <c r="BF16" s="1174"/>
    </row>
    <row r="17" spans="1:58" s="1175" customFormat="1" x14ac:dyDescent="0.2">
      <c r="A17" s="1190" t="s">
        <v>643</v>
      </c>
      <c r="B17" s="796">
        <v>67571</v>
      </c>
      <c r="C17" s="797">
        <v>79128</v>
      </c>
      <c r="D17" s="1191">
        <v>-14.60544939844303</v>
      </c>
      <c r="E17" s="797">
        <v>62897</v>
      </c>
      <c r="F17" s="797">
        <v>70963</v>
      </c>
      <c r="G17" s="1192">
        <v>-11.366486760706284</v>
      </c>
      <c r="H17" s="796">
        <v>2640</v>
      </c>
      <c r="I17" s="797">
        <v>5952</v>
      </c>
      <c r="J17" s="1193">
        <v>-55.645161290322577</v>
      </c>
      <c r="K17" s="797">
        <v>1089</v>
      </c>
      <c r="L17" s="797">
        <v>1498</v>
      </c>
      <c r="M17" s="1192">
        <v>-27.303070761014688</v>
      </c>
      <c r="N17" s="796"/>
      <c r="O17" s="797"/>
      <c r="P17" s="1191"/>
      <c r="Q17" s="797">
        <v>945</v>
      </c>
      <c r="R17" s="797">
        <v>715</v>
      </c>
      <c r="S17" s="1191">
        <v>32.167832167832167</v>
      </c>
      <c r="T17" s="1174"/>
      <c r="U17" s="1174"/>
      <c r="V17" s="1174"/>
      <c r="W17" s="1174"/>
      <c r="X17" s="1174"/>
      <c r="Y17" s="1174"/>
      <c r="Z17" s="1174"/>
      <c r="AA17" s="1174"/>
      <c r="AB17" s="1174"/>
      <c r="AC17" s="1174"/>
      <c r="AD17" s="1174"/>
      <c r="AE17" s="1174"/>
      <c r="AF17" s="1174"/>
      <c r="AG17" s="1174"/>
      <c r="AH17" s="1174"/>
      <c r="AI17" s="1174"/>
      <c r="AJ17" s="1174"/>
      <c r="AK17" s="1174"/>
      <c r="AL17" s="1174"/>
      <c r="AM17" s="1174"/>
      <c r="AN17" s="1174"/>
      <c r="AO17" s="1174"/>
      <c r="AP17" s="1174"/>
      <c r="AQ17" s="1174"/>
      <c r="AR17" s="1174"/>
      <c r="AS17" s="1174"/>
      <c r="AT17" s="1174"/>
      <c r="AU17" s="1174"/>
      <c r="AV17" s="1174"/>
      <c r="AW17" s="1174"/>
      <c r="AX17" s="1174"/>
      <c r="AY17" s="1174"/>
      <c r="AZ17" s="1174"/>
      <c r="BA17" s="1174"/>
      <c r="BB17" s="1174"/>
      <c r="BC17" s="1174"/>
      <c r="BD17" s="1174"/>
      <c r="BE17" s="1174"/>
      <c r="BF17" s="1174"/>
    </row>
    <row r="18" spans="1:58" s="1175" customFormat="1" x14ac:dyDescent="0.2">
      <c r="A18" s="1194" t="s">
        <v>618</v>
      </c>
      <c r="B18" s="798">
        <v>7324285</v>
      </c>
      <c r="C18" s="799">
        <v>7217348</v>
      </c>
      <c r="D18" s="1195">
        <v>1.4816661189123761</v>
      </c>
      <c r="E18" s="799">
        <v>3803944</v>
      </c>
      <c r="F18" s="799">
        <v>3853180</v>
      </c>
      <c r="G18" s="1196">
        <v>-1.277801711832824</v>
      </c>
      <c r="H18" s="798">
        <v>1989765</v>
      </c>
      <c r="I18" s="799">
        <v>1904542</v>
      </c>
      <c r="J18" s="1195">
        <v>4.4747241068981412</v>
      </c>
      <c r="K18" s="799">
        <v>811962</v>
      </c>
      <c r="L18" s="799">
        <v>771992</v>
      </c>
      <c r="M18" s="1196">
        <v>5.1775147928994087</v>
      </c>
      <c r="N18" s="798">
        <v>44889</v>
      </c>
      <c r="O18" s="799">
        <v>44540</v>
      </c>
      <c r="P18" s="1195">
        <v>0.78356533453075894</v>
      </c>
      <c r="Q18" s="799">
        <v>673725</v>
      </c>
      <c r="R18" s="799">
        <v>643094</v>
      </c>
      <c r="S18" s="1195">
        <v>4.7630672965382974</v>
      </c>
      <c r="T18" s="1174"/>
      <c r="U18" s="1174"/>
      <c r="V18" s="1174"/>
      <c r="W18" s="1174"/>
      <c r="X18" s="1174"/>
      <c r="Y18" s="1174"/>
      <c r="Z18" s="1174"/>
      <c r="AA18" s="1174"/>
      <c r="AB18" s="1174"/>
      <c r="AC18" s="1174"/>
      <c r="AD18" s="1174"/>
      <c r="AE18" s="1174"/>
      <c r="AF18" s="1174"/>
      <c r="AG18" s="1174"/>
      <c r="AH18" s="1174"/>
      <c r="AI18" s="1174"/>
      <c r="AJ18" s="1174"/>
      <c r="AK18" s="1174"/>
      <c r="AL18" s="1174"/>
      <c r="AM18" s="1174"/>
      <c r="AN18" s="1174"/>
      <c r="AO18" s="1174"/>
      <c r="AP18" s="1174"/>
      <c r="AQ18" s="1174"/>
      <c r="AR18" s="1174"/>
      <c r="AS18" s="1174"/>
      <c r="AT18" s="1174"/>
      <c r="AU18" s="1174"/>
      <c r="AV18" s="1174"/>
      <c r="AW18" s="1174"/>
      <c r="AX18" s="1174"/>
      <c r="AY18" s="1174"/>
      <c r="AZ18" s="1174"/>
      <c r="BA18" s="1174"/>
      <c r="BB18" s="1174"/>
      <c r="BC18" s="1174"/>
      <c r="BD18" s="1174"/>
      <c r="BE18" s="1174"/>
      <c r="BF18" s="1174"/>
    </row>
    <row r="19" spans="1:58" x14ac:dyDescent="0.2">
      <c r="A19" s="1197" t="s">
        <v>636</v>
      </c>
      <c r="B19" s="800">
        <v>72899</v>
      </c>
      <c r="C19" s="801">
        <v>66504</v>
      </c>
      <c r="D19" s="804">
        <v>9.6159629495970158</v>
      </c>
      <c r="E19" s="801">
        <v>53312</v>
      </c>
      <c r="F19" s="801">
        <v>48411</v>
      </c>
      <c r="G19" s="1198">
        <v>10.12373220962178</v>
      </c>
      <c r="H19" s="800">
        <v>11982</v>
      </c>
      <c r="I19" s="801">
        <v>10921</v>
      </c>
      <c r="J19" s="804">
        <v>9.7152275432652679</v>
      </c>
      <c r="K19" s="801">
        <v>7605</v>
      </c>
      <c r="L19" s="801">
        <v>7172</v>
      </c>
      <c r="M19" s="1198">
        <v>6.0373675404350253</v>
      </c>
      <c r="N19" s="800"/>
      <c r="O19" s="801"/>
      <c r="P19" s="804"/>
      <c r="Q19" s="801"/>
      <c r="R19" s="801"/>
      <c r="S19" s="804"/>
    </row>
    <row r="20" spans="1:58" x14ac:dyDescent="0.2">
      <c r="A20" s="1197" t="s">
        <v>644</v>
      </c>
      <c r="B20" s="800">
        <v>32619</v>
      </c>
      <c r="C20" s="801">
        <v>39935</v>
      </c>
      <c r="D20" s="804">
        <v>-18.319769625641669</v>
      </c>
      <c r="E20" s="801">
        <v>17441</v>
      </c>
      <c r="F20" s="801">
        <v>25428</v>
      </c>
      <c r="G20" s="1198">
        <v>-31.410256410256409</v>
      </c>
      <c r="H20" s="800">
        <v>13906</v>
      </c>
      <c r="I20" s="801">
        <v>14507</v>
      </c>
      <c r="J20" s="804">
        <v>-4.1428276004687392</v>
      </c>
      <c r="K20" s="801">
        <v>1272</v>
      </c>
      <c r="L20" s="801">
        <v>0</v>
      </c>
      <c r="M20" s="1198" t="s">
        <v>883</v>
      </c>
      <c r="N20" s="800"/>
      <c r="O20" s="801"/>
      <c r="P20" s="804"/>
      <c r="Q20" s="801"/>
      <c r="R20" s="801"/>
      <c r="S20" s="804"/>
    </row>
    <row r="21" spans="1:58" x14ac:dyDescent="0.2">
      <c r="A21" s="1197" t="s">
        <v>139</v>
      </c>
      <c r="B21" s="800">
        <v>167608</v>
      </c>
      <c r="C21" s="801">
        <v>158160</v>
      </c>
      <c r="D21" s="804">
        <v>5.9736975214972174</v>
      </c>
      <c r="E21" s="801">
        <v>109979</v>
      </c>
      <c r="F21" s="801">
        <v>104210</v>
      </c>
      <c r="G21" s="1199">
        <v>5.5359370501871226</v>
      </c>
      <c r="H21" s="800">
        <v>36335</v>
      </c>
      <c r="I21" s="801">
        <v>30797</v>
      </c>
      <c r="J21" s="804">
        <v>17.98227100042212</v>
      </c>
      <c r="K21" s="801">
        <v>15717</v>
      </c>
      <c r="L21" s="801">
        <v>15951</v>
      </c>
      <c r="M21" s="1198">
        <v>-1.4669926650366749</v>
      </c>
      <c r="N21" s="800"/>
      <c r="O21" s="801"/>
      <c r="P21" s="804"/>
      <c r="Q21" s="801">
        <v>5577</v>
      </c>
      <c r="R21" s="801">
        <v>7202</v>
      </c>
      <c r="S21" s="804">
        <v>-22.563176895306857</v>
      </c>
    </row>
    <row r="22" spans="1:58" x14ac:dyDescent="0.2">
      <c r="A22" s="1197" t="s">
        <v>170</v>
      </c>
      <c r="B22" s="800">
        <v>291137</v>
      </c>
      <c r="C22" s="801">
        <v>297479</v>
      </c>
      <c r="D22" s="804">
        <v>-2.1319151940136951</v>
      </c>
      <c r="E22" s="801">
        <v>291137</v>
      </c>
      <c r="F22" s="801">
        <v>297479</v>
      </c>
      <c r="G22" s="1199">
        <v>-2.1319151940136951</v>
      </c>
      <c r="H22" s="800"/>
      <c r="I22" s="801"/>
      <c r="J22" s="804"/>
      <c r="K22" s="801"/>
      <c r="L22" s="801"/>
      <c r="M22" s="1198"/>
      <c r="N22" s="800"/>
      <c r="O22" s="801"/>
      <c r="P22" s="804"/>
      <c r="Q22" s="801"/>
      <c r="R22" s="801"/>
      <c r="S22" s="804"/>
    </row>
    <row r="23" spans="1:58" x14ac:dyDescent="0.2">
      <c r="A23" s="1197" t="s">
        <v>140</v>
      </c>
      <c r="B23" s="800">
        <v>2525189</v>
      </c>
      <c r="C23" s="801">
        <v>2541330</v>
      </c>
      <c r="D23" s="804">
        <v>-0.63513986770706676</v>
      </c>
      <c r="E23" s="801">
        <v>1310590</v>
      </c>
      <c r="F23" s="801">
        <v>1358011</v>
      </c>
      <c r="G23" s="1199">
        <v>-3.4919452051566595</v>
      </c>
      <c r="H23" s="800">
        <v>600975</v>
      </c>
      <c r="I23" s="801">
        <v>590630</v>
      </c>
      <c r="J23" s="804">
        <v>1.7515195638555441</v>
      </c>
      <c r="K23" s="801">
        <v>288294</v>
      </c>
      <c r="L23" s="801">
        <v>288998</v>
      </c>
      <c r="M23" s="1198">
        <v>-0.24360030173219191</v>
      </c>
      <c r="N23" s="800">
        <v>44889</v>
      </c>
      <c r="O23" s="801">
        <v>44540</v>
      </c>
      <c r="P23" s="804">
        <v>0.78356533453075894</v>
      </c>
      <c r="Q23" s="801">
        <v>280441</v>
      </c>
      <c r="R23" s="801">
        <v>259151</v>
      </c>
      <c r="S23" s="804">
        <v>8.2152876122415126</v>
      </c>
    </row>
    <row r="24" spans="1:58" x14ac:dyDescent="0.2">
      <c r="A24" s="1197" t="s">
        <v>141</v>
      </c>
      <c r="B24" s="800">
        <v>414320</v>
      </c>
      <c r="C24" s="801">
        <v>393196</v>
      </c>
      <c r="D24" s="804">
        <v>5.3723842561979271</v>
      </c>
      <c r="E24" s="801">
        <v>145206</v>
      </c>
      <c r="F24" s="801">
        <v>135443</v>
      </c>
      <c r="G24" s="1199">
        <v>7.2081982826724147</v>
      </c>
      <c r="H24" s="800">
        <v>153147</v>
      </c>
      <c r="I24" s="801">
        <v>154625</v>
      </c>
      <c r="J24" s="804">
        <v>-0.95586095392077608</v>
      </c>
      <c r="K24" s="801">
        <v>67309</v>
      </c>
      <c r="L24" s="801">
        <v>65364</v>
      </c>
      <c r="M24" s="1198">
        <v>2.975644085429288</v>
      </c>
      <c r="N24" s="800"/>
      <c r="O24" s="801"/>
      <c r="P24" s="804"/>
      <c r="Q24" s="801">
        <v>48658</v>
      </c>
      <c r="R24" s="801">
        <v>37764</v>
      </c>
      <c r="S24" s="804">
        <v>28.847579705539665</v>
      </c>
    </row>
    <row r="25" spans="1:58" x14ac:dyDescent="0.2">
      <c r="A25" s="1197" t="s">
        <v>142</v>
      </c>
      <c r="B25" s="800">
        <v>493574</v>
      </c>
      <c r="C25" s="801">
        <v>503861</v>
      </c>
      <c r="D25" s="804">
        <v>-2.0416344984033294</v>
      </c>
      <c r="E25" s="801">
        <v>252010</v>
      </c>
      <c r="F25" s="801">
        <v>258297</v>
      </c>
      <c r="G25" s="1199">
        <v>-2.4340197524555065</v>
      </c>
      <c r="H25" s="800">
        <v>110700</v>
      </c>
      <c r="I25" s="801">
        <v>114512</v>
      </c>
      <c r="J25" s="804">
        <v>-3.328908760653905</v>
      </c>
      <c r="K25" s="801">
        <v>60228</v>
      </c>
      <c r="L25" s="801">
        <v>60386</v>
      </c>
      <c r="M25" s="1198">
        <v>-0.26165005133640246</v>
      </c>
      <c r="N25" s="800"/>
      <c r="O25" s="801"/>
      <c r="P25" s="804"/>
      <c r="Q25" s="801">
        <v>70636</v>
      </c>
      <c r="R25" s="801">
        <v>70666</v>
      </c>
      <c r="S25" s="804">
        <v>-4.2453230690855576E-2</v>
      </c>
    </row>
    <row r="26" spans="1:58" x14ac:dyDescent="0.2">
      <c r="A26" s="1197" t="s">
        <v>143</v>
      </c>
      <c r="B26" s="800">
        <v>321116</v>
      </c>
      <c r="C26" s="801">
        <v>323294</v>
      </c>
      <c r="D26" s="804">
        <v>-0.67369020148842851</v>
      </c>
      <c r="E26" s="801">
        <v>176344</v>
      </c>
      <c r="F26" s="801">
        <v>176105</v>
      </c>
      <c r="G26" s="1199">
        <v>0.13571448851537435</v>
      </c>
      <c r="H26" s="800">
        <v>102175</v>
      </c>
      <c r="I26" s="801">
        <v>101875</v>
      </c>
      <c r="J26" s="804">
        <v>0.29447852760736198</v>
      </c>
      <c r="K26" s="801">
        <v>26544</v>
      </c>
      <c r="L26" s="801">
        <v>28851</v>
      </c>
      <c r="M26" s="1198">
        <v>-7.9962566288863473</v>
      </c>
      <c r="N26" s="800"/>
      <c r="O26" s="801"/>
      <c r="P26" s="804"/>
      <c r="Q26" s="801">
        <v>16053</v>
      </c>
      <c r="R26" s="801">
        <v>16463</v>
      </c>
      <c r="S26" s="804">
        <v>-2.4904330923889937</v>
      </c>
    </row>
    <row r="27" spans="1:58" x14ac:dyDescent="0.2">
      <c r="A27" s="1197" t="s">
        <v>144</v>
      </c>
      <c r="B27" s="800">
        <v>154252</v>
      </c>
      <c r="C27" s="801">
        <v>154030</v>
      </c>
      <c r="D27" s="804">
        <v>0.14412776731805493</v>
      </c>
      <c r="E27" s="801">
        <v>94794</v>
      </c>
      <c r="F27" s="801">
        <v>94535</v>
      </c>
      <c r="G27" s="1199">
        <v>0.27397260273972601</v>
      </c>
      <c r="H27" s="800">
        <v>59458</v>
      </c>
      <c r="I27" s="801">
        <v>59495</v>
      </c>
      <c r="J27" s="804">
        <v>-6.2190100008404067E-2</v>
      </c>
      <c r="K27" s="801"/>
      <c r="L27" s="801"/>
      <c r="M27" s="1198"/>
      <c r="N27" s="800"/>
      <c r="O27" s="801"/>
      <c r="P27" s="804"/>
      <c r="Q27" s="801"/>
      <c r="R27" s="801"/>
      <c r="S27" s="804"/>
    </row>
    <row r="28" spans="1:58" x14ac:dyDescent="0.2">
      <c r="A28" s="1197" t="s">
        <v>145</v>
      </c>
      <c r="B28" s="800">
        <v>94964</v>
      </c>
      <c r="C28" s="801">
        <v>92628</v>
      </c>
      <c r="D28" s="804">
        <v>2.5219156194671157</v>
      </c>
      <c r="E28" s="801">
        <v>94964</v>
      </c>
      <c r="F28" s="801">
        <v>92628</v>
      </c>
      <c r="G28" s="1199">
        <v>2.5219156194671157</v>
      </c>
      <c r="H28" s="800"/>
      <c r="I28" s="801"/>
      <c r="J28" s="804"/>
      <c r="K28" s="801"/>
      <c r="L28" s="801"/>
      <c r="M28" s="1198"/>
      <c r="N28" s="800"/>
      <c r="O28" s="801"/>
      <c r="P28" s="804"/>
      <c r="Q28" s="801"/>
      <c r="R28" s="801"/>
      <c r="S28" s="1200"/>
    </row>
    <row r="29" spans="1:58" x14ac:dyDescent="0.2">
      <c r="A29" s="1197" t="s">
        <v>146</v>
      </c>
      <c r="B29" s="800">
        <v>296613</v>
      </c>
      <c r="C29" s="801">
        <v>285632</v>
      </c>
      <c r="D29" s="804">
        <v>3.8444572036746583</v>
      </c>
      <c r="E29" s="801">
        <v>161365</v>
      </c>
      <c r="F29" s="801">
        <v>161426</v>
      </c>
      <c r="G29" s="1199">
        <v>-3.7788212555598229E-2</v>
      </c>
      <c r="H29" s="800">
        <v>72001</v>
      </c>
      <c r="I29" s="801">
        <v>67808</v>
      </c>
      <c r="J29" s="804">
        <v>6.1836361491269471</v>
      </c>
      <c r="K29" s="801">
        <v>27463</v>
      </c>
      <c r="L29" s="801">
        <v>21027</v>
      </c>
      <c r="M29" s="1198">
        <v>30.608265563323343</v>
      </c>
      <c r="N29" s="800"/>
      <c r="O29" s="801"/>
      <c r="P29" s="804"/>
      <c r="Q29" s="801">
        <v>35784</v>
      </c>
      <c r="R29" s="801">
        <v>35371</v>
      </c>
      <c r="S29" s="1200">
        <v>1.1676231941420938</v>
      </c>
    </row>
    <row r="30" spans="1:58" x14ac:dyDescent="0.2">
      <c r="A30" s="1197" t="s">
        <v>147</v>
      </c>
      <c r="B30" s="800">
        <v>1219739</v>
      </c>
      <c r="C30" s="801">
        <v>1145676</v>
      </c>
      <c r="D30" s="804">
        <v>6.4645676439063049</v>
      </c>
      <c r="E30" s="801">
        <v>600895</v>
      </c>
      <c r="F30" s="801">
        <v>582950</v>
      </c>
      <c r="G30" s="1199">
        <v>3.0783086027961231</v>
      </c>
      <c r="H30" s="800">
        <v>403513</v>
      </c>
      <c r="I30" s="801">
        <v>333855</v>
      </c>
      <c r="J30" s="804">
        <v>20.864746671459166</v>
      </c>
      <c r="K30" s="801">
        <v>130925</v>
      </c>
      <c r="L30" s="801">
        <v>144913</v>
      </c>
      <c r="M30" s="1198">
        <v>-9.6526881646229121</v>
      </c>
      <c r="N30" s="800"/>
      <c r="O30" s="801"/>
      <c r="P30" s="804"/>
      <c r="Q30" s="801">
        <v>84406</v>
      </c>
      <c r="R30" s="801">
        <v>83958</v>
      </c>
      <c r="S30" s="804">
        <v>0.53360013340003332</v>
      </c>
    </row>
    <row r="31" spans="1:58" x14ac:dyDescent="0.2">
      <c r="A31" s="1197" t="s">
        <v>148</v>
      </c>
      <c r="B31" s="800">
        <v>344179</v>
      </c>
      <c r="C31" s="801">
        <v>357418</v>
      </c>
      <c r="D31" s="804">
        <v>-3.7040663872552586</v>
      </c>
      <c r="E31" s="801">
        <v>135960</v>
      </c>
      <c r="F31" s="801">
        <v>135384</v>
      </c>
      <c r="G31" s="1199">
        <v>0.42545647934763337</v>
      </c>
      <c r="H31" s="800">
        <v>147609</v>
      </c>
      <c r="I31" s="801">
        <v>154030</v>
      </c>
      <c r="J31" s="804">
        <v>-4.168668441212751</v>
      </c>
      <c r="K31" s="801">
        <v>26508</v>
      </c>
      <c r="L31" s="801">
        <v>34100</v>
      </c>
      <c r="M31" s="1198">
        <v>-22.263929618768326</v>
      </c>
      <c r="N31" s="800"/>
      <c r="O31" s="801"/>
      <c r="P31" s="804"/>
      <c r="Q31" s="801">
        <v>34102</v>
      </c>
      <c r="R31" s="801">
        <v>33904</v>
      </c>
      <c r="S31" s="804">
        <v>0.58400188768286931</v>
      </c>
    </row>
    <row r="32" spans="1:58" x14ac:dyDescent="0.2">
      <c r="A32" s="1197" t="s">
        <v>149</v>
      </c>
      <c r="B32" s="800">
        <v>896076</v>
      </c>
      <c r="C32" s="801">
        <v>858205</v>
      </c>
      <c r="D32" s="804">
        <v>4.4128151199305528</v>
      </c>
      <c r="E32" s="801">
        <v>359947</v>
      </c>
      <c r="F32" s="801">
        <v>382873</v>
      </c>
      <c r="G32" s="1199">
        <v>-5.9878863226187278</v>
      </c>
      <c r="H32" s="800">
        <v>277964</v>
      </c>
      <c r="I32" s="801">
        <v>271487</v>
      </c>
      <c r="J32" s="804">
        <v>2.3857495939032072</v>
      </c>
      <c r="K32" s="801">
        <v>160097</v>
      </c>
      <c r="L32" s="801">
        <v>105230</v>
      </c>
      <c r="M32" s="1198">
        <v>52.140074123348853</v>
      </c>
      <c r="N32" s="800"/>
      <c r="O32" s="801"/>
      <c r="P32" s="804"/>
      <c r="Q32" s="801">
        <v>98068</v>
      </c>
      <c r="R32" s="801">
        <v>98615</v>
      </c>
      <c r="S32" s="804">
        <v>-0.55468235055518944</v>
      </c>
    </row>
    <row r="33" spans="1:19" x14ac:dyDescent="0.2">
      <c r="A33" s="1194" t="s">
        <v>619</v>
      </c>
      <c r="B33" s="798">
        <v>923602</v>
      </c>
      <c r="C33" s="799">
        <v>928088</v>
      </c>
      <c r="D33" s="1195">
        <v>-0.48335933661463137</v>
      </c>
      <c r="E33" s="799">
        <v>787622</v>
      </c>
      <c r="F33" s="799">
        <v>768778</v>
      </c>
      <c r="G33" s="1196">
        <v>2.4511627543972381</v>
      </c>
      <c r="H33" s="798">
        <v>132427</v>
      </c>
      <c r="I33" s="799">
        <v>159310</v>
      </c>
      <c r="J33" s="1195">
        <v>-16.874646914820161</v>
      </c>
      <c r="K33" s="799">
        <v>3553</v>
      </c>
      <c r="L33" s="799">
        <v>0</v>
      </c>
      <c r="M33" s="1196" t="s">
        <v>883</v>
      </c>
      <c r="N33" s="798"/>
      <c r="O33" s="799"/>
      <c r="P33" s="1195"/>
      <c r="Q33" s="799"/>
      <c r="R33" s="799"/>
      <c r="S33" s="1195"/>
    </row>
    <row r="34" spans="1:19" x14ac:dyDescent="0.2">
      <c r="A34" s="1197" t="s">
        <v>150</v>
      </c>
      <c r="B34" s="800">
        <v>107464</v>
      </c>
      <c r="C34" s="801">
        <v>117518</v>
      </c>
      <c r="D34" s="804">
        <v>-8.5552851478071439</v>
      </c>
      <c r="E34" s="801">
        <v>107464</v>
      </c>
      <c r="F34" s="801">
        <v>117518</v>
      </c>
      <c r="G34" s="1198">
        <v>-8.5552851478071439</v>
      </c>
      <c r="H34" s="800"/>
      <c r="I34" s="801"/>
      <c r="J34" s="804"/>
      <c r="K34" s="801"/>
      <c r="L34" s="801"/>
      <c r="M34" s="1198"/>
      <c r="N34" s="800"/>
      <c r="O34" s="801"/>
      <c r="P34" s="804"/>
      <c r="Q34" s="801"/>
      <c r="R34" s="801"/>
      <c r="S34" s="804"/>
    </row>
    <row r="35" spans="1:19" x14ac:dyDescent="0.2">
      <c r="A35" s="1197" t="s">
        <v>151</v>
      </c>
      <c r="B35" s="800">
        <v>144801</v>
      </c>
      <c r="C35" s="801">
        <v>164471</v>
      </c>
      <c r="D35" s="804">
        <v>-11.959555179940537</v>
      </c>
      <c r="E35" s="801">
        <v>123129</v>
      </c>
      <c r="F35" s="801">
        <v>123535</v>
      </c>
      <c r="G35" s="1198">
        <v>-0.32865179908527947</v>
      </c>
      <c r="H35" s="800">
        <v>21672</v>
      </c>
      <c r="I35" s="801">
        <v>40936</v>
      </c>
      <c r="J35" s="804">
        <v>-47.058823529411761</v>
      </c>
      <c r="K35" s="801"/>
      <c r="L35" s="801"/>
      <c r="M35" s="1198"/>
      <c r="N35" s="800"/>
      <c r="O35" s="801"/>
      <c r="P35" s="804"/>
      <c r="Q35" s="801"/>
      <c r="R35" s="801"/>
      <c r="S35" s="804"/>
    </row>
    <row r="36" spans="1:19" x14ac:dyDescent="0.2">
      <c r="A36" s="1197" t="s">
        <v>152</v>
      </c>
      <c r="B36" s="800">
        <v>272323</v>
      </c>
      <c r="C36" s="801">
        <v>283836</v>
      </c>
      <c r="D36" s="804">
        <v>-4.0562155610986625</v>
      </c>
      <c r="E36" s="801">
        <v>158015</v>
      </c>
      <c r="F36" s="801">
        <v>165462</v>
      </c>
      <c r="G36" s="1198">
        <v>-4.5007312857332806</v>
      </c>
      <c r="H36" s="800">
        <v>110755</v>
      </c>
      <c r="I36" s="801">
        <v>118374</v>
      </c>
      <c r="J36" s="804">
        <v>-6.4363796103874158</v>
      </c>
      <c r="K36" s="801">
        <v>3553</v>
      </c>
      <c r="L36" s="801">
        <v>0</v>
      </c>
      <c r="M36" s="1198" t="s">
        <v>883</v>
      </c>
      <c r="N36" s="800"/>
      <c r="O36" s="801"/>
      <c r="P36" s="804"/>
      <c r="Q36" s="801"/>
      <c r="R36" s="801"/>
      <c r="S36" s="804"/>
    </row>
    <row r="37" spans="1:19" x14ac:dyDescent="0.2">
      <c r="A37" s="1197" t="s">
        <v>153</v>
      </c>
      <c r="B37" s="800">
        <v>125904</v>
      </c>
      <c r="C37" s="801">
        <v>123789</v>
      </c>
      <c r="D37" s="804">
        <v>1.7085524561956233</v>
      </c>
      <c r="E37" s="801">
        <v>125904</v>
      </c>
      <c r="F37" s="801">
        <v>123789</v>
      </c>
      <c r="G37" s="1198">
        <v>1.7085524561956233</v>
      </c>
      <c r="H37" s="800"/>
      <c r="I37" s="801"/>
      <c r="J37" s="804"/>
      <c r="K37" s="801"/>
      <c r="L37" s="801"/>
      <c r="M37" s="1198"/>
      <c r="N37" s="800"/>
      <c r="O37" s="801"/>
      <c r="P37" s="804"/>
      <c r="Q37" s="801"/>
      <c r="R37" s="801"/>
      <c r="S37" s="804"/>
    </row>
    <row r="38" spans="1:19" x14ac:dyDescent="0.2">
      <c r="A38" s="1201" t="s">
        <v>1089</v>
      </c>
      <c r="B38" s="800">
        <v>36590</v>
      </c>
      <c r="C38" s="801">
        <v>10622</v>
      </c>
      <c r="D38" s="1200">
        <v>244.47373376012052</v>
      </c>
      <c r="E38" s="801">
        <v>36590</v>
      </c>
      <c r="F38" s="801">
        <v>10622</v>
      </c>
      <c r="G38" s="1202">
        <v>244.47373376012052</v>
      </c>
      <c r="H38" s="800"/>
      <c r="I38" s="801"/>
      <c r="J38" s="804"/>
      <c r="K38" s="801"/>
      <c r="L38" s="801"/>
      <c r="M38" s="1198"/>
      <c r="N38" s="800"/>
      <c r="O38" s="801"/>
      <c r="P38" s="804"/>
      <c r="Q38" s="801"/>
      <c r="R38" s="801"/>
      <c r="S38" s="804"/>
    </row>
    <row r="39" spans="1:19" x14ac:dyDescent="0.2">
      <c r="A39" s="1197" t="s">
        <v>683</v>
      </c>
      <c r="B39" s="800">
        <v>108850</v>
      </c>
      <c r="C39" s="801">
        <v>98866</v>
      </c>
      <c r="D39" s="804">
        <v>10.098517184876501</v>
      </c>
      <c r="E39" s="801">
        <v>108850</v>
      </c>
      <c r="F39" s="801">
        <v>98866</v>
      </c>
      <c r="G39" s="1198">
        <v>10.098517184876501</v>
      </c>
      <c r="H39" s="800"/>
      <c r="I39" s="801"/>
      <c r="J39" s="804"/>
      <c r="K39" s="801"/>
      <c r="L39" s="801"/>
      <c r="M39" s="1198"/>
      <c r="N39" s="800"/>
      <c r="O39" s="801"/>
      <c r="P39" s="804"/>
      <c r="Q39" s="801"/>
      <c r="R39" s="801"/>
      <c r="S39" s="804"/>
    </row>
    <row r="40" spans="1:19" x14ac:dyDescent="0.2">
      <c r="A40" s="1197" t="s">
        <v>154</v>
      </c>
      <c r="B40" s="800">
        <v>86772</v>
      </c>
      <c r="C40" s="801">
        <v>87362</v>
      </c>
      <c r="D40" s="804">
        <v>-0.67535083903756776</v>
      </c>
      <c r="E40" s="801">
        <v>86772</v>
      </c>
      <c r="F40" s="801">
        <v>87362</v>
      </c>
      <c r="G40" s="1198">
        <v>-0.67535083903756776</v>
      </c>
      <c r="H40" s="800"/>
      <c r="I40" s="801"/>
      <c r="J40" s="804"/>
      <c r="K40" s="801"/>
      <c r="L40" s="801"/>
      <c r="M40" s="1198"/>
      <c r="N40" s="800"/>
      <c r="O40" s="801"/>
      <c r="P40" s="804"/>
      <c r="Q40" s="801"/>
      <c r="R40" s="801"/>
      <c r="S40" s="804"/>
    </row>
    <row r="41" spans="1:19" x14ac:dyDescent="0.2">
      <c r="A41" s="1203" t="s">
        <v>684</v>
      </c>
      <c r="B41" s="802">
        <v>40898</v>
      </c>
      <c r="C41" s="803">
        <v>41624</v>
      </c>
      <c r="D41" s="805">
        <v>-1.7441860465116279</v>
      </c>
      <c r="E41" s="803">
        <v>40898</v>
      </c>
      <c r="F41" s="803">
        <v>41624</v>
      </c>
      <c r="G41" s="1204">
        <v>-1.7441860465116279</v>
      </c>
      <c r="H41" s="802"/>
      <c r="I41" s="803"/>
      <c r="J41" s="805"/>
      <c r="K41" s="803"/>
      <c r="L41" s="803"/>
      <c r="M41" s="1204"/>
      <c r="N41" s="802"/>
      <c r="O41" s="803"/>
      <c r="P41" s="805"/>
      <c r="Q41" s="803"/>
      <c r="R41" s="803"/>
      <c r="S41" s="805"/>
    </row>
    <row r="42" spans="1:19" x14ac:dyDescent="0.2">
      <c r="A42" s="1205"/>
      <c r="B42" s="1206"/>
      <c r="C42" s="1206"/>
      <c r="D42" s="1207"/>
      <c r="E42" s="1206"/>
      <c r="F42" s="1206"/>
      <c r="G42" s="1207"/>
      <c r="H42" s="1206"/>
      <c r="I42" s="1206"/>
      <c r="J42" s="1207"/>
      <c r="K42" s="1206"/>
      <c r="L42" s="1206"/>
      <c r="M42" s="1207"/>
      <c r="N42" s="1206"/>
      <c r="O42" s="1206"/>
      <c r="P42" s="1207"/>
      <c r="Q42" s="1206"/>
      <c r="R42" s="1206"/>
      <c r="S42" s="1207"/>
    </row>
    <row r="43" spans="1:19" x14ac:dyDescent="0.2">
      <c r="A43" s="1208" t="s">
        <v>856</v>
      </c>
      <c r="S43" s="1210"/>
    </row>
    <row r="44" spans="1:19" x14ac:dyDescent="0.2">
      <c r="A44" s="1211" t="s">
        <v>714</v>
      </c>
      <c r="S44" s="1210"/>
    </row>
    <row r="45" spans="1:19" x14ac:dyDescent="0.2">
      <c r="S45" s="1210"/>
    </row>
    <row r="46" spans="1:19" x14ac:dyDescent="0.2">
      <c r="S46" s="1210"/>
    </row>
    <row r="47" spans="1:19" x14ac:dyDescent="0.2">
      <c r="S47" s="1210"/>
    </row>
    <row r="48" spans="1:19" x14ac:dyDescent="0.2">
      <c r="S48" s="1210"/>
    </row>
    <row r="49" spans="19:19" x14ac:dyDescent="0.2">
      <c r="S49" s="1210"/>
    </row>
    <row r="50" spans="19:19" x14ac:dyDescent="0.2">
      <c r="S50" s="1210"/>
    </row>
    <row r="51" spans="19:19" x14ac:dyDescent="0.2">
      <c r="S51" s="1210"/>
    </row>
    <row r="52" spans="19:19" x14ac:dyDescent="0.2">
      <c r="S52" s="1210"/>
    </row>
    <row r="53" spans="19:19" x14ac:dyDescent="0.2">
      <c r="S53" s="1210"/>
    </row>
    <row r="54" spans="19:19" x14ac:dyDescent="0.2">
      <c r="S54" s="1210"/>
    </row>
    <row r="55" spans="19:19" x14ac:dyDescent="0.2">
      <c r="S55" s="1210"/>
    </row>
    <row r="56" spans="19:19" x14ac:dyDescent="0.2">
      <c r="S56" s="1210"/>
    </row>
    <row r="57" spans="19:19" x14ac:dyDescent="0.2">
      <c r="S57" s="1210"/>
    </row>
    <row r="58" spans="19:19" x14ac:dyDescent="0.2">
      <c r="S58" s="1210"/>
    </row>
    <row r="59" spans="19:19" x14ac:dyDescent="0.2">
      <c r="S59" s="1210"/>
    </row>
    <row r="60" spans="19:19" x14ac:dyDescent="0.2">
      <c r="S60" s="1210"/>
    </row>
    <row r="61" spans="19:19" x14ac:dyDescent="0.2">
      <c r="S61" s="1210"/>
    </row>
    <row r="62" spans="19:19" x14ac:dyDescent="0.2">
      <c r="S62" s="1210"/>
    </row>
    <row r="63" spans="19:19" x14ac:dyDescent="0.2">
      <c r="S63" s="1210"/>
    </row>
    <row r="64" spans="19:19" x14ac:dyDescent="0.2">
      <c r="S64" s="1210"/>
    </row>
    <row r="65" spans="19:19" x14ac:dyDescent="0.2">
      <c r="S65" s="1210"/>
    </row>
  </sheetData>
  <sheetProtection formatCells="0" formatColumns="0" formatRows="0" insertColumns="0" insertRows="0" insertHyperlinks="0" deleteColumns="0" deleteRows="0" sort="0" autoFilter="0" pivotTables="0"/>
  <mergeCells count="14">
    <mergeCell ref="Q13:S13"/>
    <mergeCell ref="A11:S11"/>
    <mergeCell ref="B13:D13"/>
    <mergeCell ref="E13:G13"/>
    <mergeCell ref="H13:J13"/>
    <mergeCell ref="K13:M13"/>
    <mergeCell ref="N13:P13"/>
    <mergeCell ref="A1:S1"/>
    <mergeCell ref="B3:D3"/>
    <mergeCell ref="E3:G3"/>
    <mergeCell ref="H3:J3"/>
    <mergeCell ref="K3:M3"/>
    <mergeCell ref="N3:P3"/>
    <mergeCell ref="Q3:S3"/>
  </mergeCells>
  <printOptions horizontalCentered="1"/>
  <pageMargins left="0.25" right="0.25" top="0.25" bottom="0.5" header="0.3" footer="0.3"/>
  <pageSetup scale="69"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BI63"/>
  <sheetViews>
    <sheetView showGridLines="0" zoomScaleNormal="100" workbookViewId="0">
      <selection sqref="A1:S1"/>
    </sheetView>
  </sheetViews>
  <sheetFormatPr defaultColWidth="9.140625" defaultRowHeight="12" x14ac:dyDescent="0.2"/>
  <cols>
    <col min="1" max="1" width="22.42578125" style="1239" customWidth="1"/>
    <col min="2" max="2" width="10.140625" style="1239" bestFit="1" customWidth="1"/>
    <col min="3" max="3" width="10.5703125" style="1239" bestFit="1" customWidth="1"/>
    <col min="4" max="4" width="9.42578125" style="1239" bestFit="1" customWidth="1"/>
    <col min="5" max="6" width="10.140625" style="1239" bestFit="1" customWidth="1"/>
    <col min="7" max="7" width="7.5703125" style="1240" bestFit="1" customWidth="1"/>
    <col min="8" max="8" width="9.5703125" style="1216" bestFit="1" customWidth="1"/>
    <col min="9" max="9" width="9.42578125" style="1216" bestFit="1" customWidth="1"/>
    <col min="10" max="10" width="7.5703125" style="1216" bestFit="1" customWidth="1"/>
    <col min="11" max="12" width="8.42578125" style="1216" bestFit="1" customWidth="1"/>
    <col min="13" max="13" width="7.5703125" style="1216" bestFit="1" customWidth="1"/>
    <col min="14" max="15" width="7.42578125" style="1216" bestFit="1" customWidth="1"/>
    <col min="16" max="16" width="7.5703125" style="1216" bestFit="1" customWidth="1"/>
    <col min="17" max="18" width="8.42578125" style="1216" bestFit="1" customWidth="1"/>
    <col min="19" max="19" width="7.5703125" style="1216" bestFit="1" customWidth="1"/>
    <col min="20" max="60" width="9.140625" style="1216" customWidth="1"/>
    <col min="61" max="16384" width="9.140625" style="1216"/>
  </cols>
  <sheetData>
    <row r="1" spans="1:61" s="1217" customFormat="1" ht="15.75" x14ac:dyDescent="0.25">
      <c r="A1" s="1514" t="str">
        <f>CONCATENATE('List of Tables'!A114,":  ",'List of Tables'!C114)</f>
        <v>TABLE 95:  2016 International Air Seats Operated to Hawai‘i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1514"/>
      <c r="M1" s="1514"/>
      <c r="N1" s="1514"/>
      <c r="O1" s="1514"/>
      <c r="P1" s="1514"/>
      <c r="Q1" s="1514"/>
      <c r="R1" s="1514"/>
      <c r="S1" s="1514"/>
      <c r="T1" s="821"/>
      <c r="U1" s="1216"/>
      <c r="V1" s="1216"/>
      <c r="W1" s="1216"/>
      <c r="X1" s="1216"/>
      <c r="Y1" s="1216"/>
      <c r="Z1" s="1216"/>
      <c r="AA1" s="1216"/>
      <c r="AB1" s="1216"/>
      <c r="AC1" s="1216"/>
      <c r="AD1" s="1216"/>
      <c r="AE1" s="1216"/>
      <c r="AF1" s="1216"/>
      <c r="AG1" s="1216"/>
      <c r="AH1" s="1216"/>
      <c r="AI1" s="1216"/>
      <c r="AJ1" s="1216"/>
      <c r="AK1" s="1216"/>
      <c r="AL1" s="1216"/>
      <c r="AM1" s="1216"/>
      <c r="AN1" s="1216"/>
      <c r="AO1" s="1216"/>
      <c r="AP1" s="1216"/>
      <c r="AQ1" s="1216"/>
      <c r="AR1" s="1216"/>
      <c r="AS1" s="1216"/>
      <c r="AT1" s="1216"/>
      <c r="AU1" s="1216"/>
      <c r="AV1" s="1216"/>
      <c r="AW1" s="1216"/>
      <c r="AX1" s="1216"/>
      <c r="AY1" s="1216"/>
      <c r="AZ1" s="1216"/>
      <c r="BA1" s="1216"/>
      <c r="BB1" s="1216"/>
      <c r="BC1" s="1216"/>
    </row>
    <row r="2" spans="1:61" s="1217" customFormat="1" x14ac:dyDescent="0.2">
      <c r="A2" s="1218"/>
      <c r="B2" s="1218"/>
      <c r="C2" s="1218"/>
      <c r="D2" s="1219"/>
      <c r="E2" s="1218"/>
      <c r="F2" s="1218"/>
      <c r="G2" s="1219"/>
      <c r="H2" s="1218"/>
      <c r="I2" s="1218"/>
      <c r="J2" s="1219"/>
      <c r="K2" s="1218"/>
      <c r="L2" s="1218"/>
      <c r="M2" s="1219"/>
      <c r="N2" s="1219"/>
      <c r="O2" s="1219"/>
      <c r="P2" s="1219"/>
      <c r="Q2" s="1218"/>
      <c r="R2" s="1218"/>
      <c r="S2" s="1219"/>
      <c r="T2" s="1216"/>
      <c r="U2" s="1216"/>
      <c r="V2" s="1216"/>
      <c r="W2" s="1216"/>
      <c r="X2" s="1216"/>
      <c r="Y2" s="1216"/>
      <c r="Z2" s="1216"/>
      <c r="AA2" s="1216"/>
      <c r="AB2" s="1216"/>
      <c r="AC2" s="1216"/>
      <c r="AD2" s="1216"/>
      <c r="AE2" s="1216"/>
      <c r="AF2" s="1216"/>
      <c r="AG2" s="1216"/>
      <c r="AH2" s="1216"/>
      <c r="AI2" s="1216"/>
      <c r="AJ2" s="1216"/>
      <c r="AK2" s="1216"/>
      <c r="AL2" s="1216"/>
      <c r="AM2" s="1216"/>
      <c r="AN2" s="1216"/>
      <c r="AO2" s="1216"/>
      <c r="AP2" s="1216"/>
      <c r="AQ2" s="1216"/>
      <c r="AR2" s="1216"/>
      <c r="AS2" s="1216"/>
      <c r="AT2" s="1216"/>
      <c r="AU2" s="1216"/>
      <c r="AV2" s="1216"/>
      <c r="AW2" s="1216"/>
      <c r="AX2" s="1216"/>
      <c r="AY2" s="1216"/>
      <c r="AZ2" s="1216"/>
      <c r="BA2" s="1216"/>
      <c r="BB2" s="1216"/>
      <c r="BC2" s="1216"/>
    </row>
    <row r="3" spans="1:61" x14ac:dyDescent="0.2">
      <c r="A3" s="1212"/>
      <c r="B3" s="1515" t="s">
        <v>134</v>
      </c>
      <c r="C3" s="1516"/>
      <c r="D3" s="1517"/>
      <c r="E3" s="1516" t="s">
        <v>615</v>
      </c>
      <c r="F3" s="1516"/>
      <c r="G3" s="1516"/>
      <c r="H3" s="1515" t="s">
        <v>135</v>
      </c>
      <c r="I3" s="1516"/>
      <c r="J3" s="1517"/>
      <c r="K3" s="1516" t="s">
        <v>213</v>
      </c>
      <c r="L3" s="1516"/>
      <c r="M3" s="1516"/>
      <c r="N3" s="1515" t="s">
        <v>215</v>
      </c>
      <c r="O3" s="1516"/>
      <c r="P3" s="1517"/>
      <c r="Q3" s="1516" t="s">
        <v>191</v>
      </c>
      <c r="R3" s="1516"/>
      <c r="S3" s="1517"/>
    </row>
    <row r="4" spans="1:61" s="1217" customFormat="1" x14ac:dyDescent="0.2">
      <c r="A4" s="1213"/>
      <c r="B4" s="1214">
        <v>2016</v>
      </c>
      <c r="C4" s="1214">
        <v>2015</v>
      </c>
      <c r="D4" s="1215" t="s">
        <v>136</v>
      </c>
      <c r="E4" s="1214">
        <v>2016</v>
      </c>
      <c r="F4" s="1214">
        <v>2015</v>
      </c>
      <c r="G4" s="1214" t="s">
        <v>136</v>
      </c>
      <c r="H4" s="1214">
        <v>2016</v>
      </c>
      <c r="I4" s="1214">
        <v>2015</v>
      </c>
      <c r="J4" s="1215" t="s">
        <v>136</v>
      </c>
      <c r="K4" s="1214">
        <v>2016</v>
      </c>
      <c r="L4" s="1214">
        <v>2015</v>
      </c>
      <c r="M4" s="1214" t="s">
        <v>136</v>
      </c>
      <c r="N4" s="1214">
        <v>2016</v>
      </c>
      <c r="O4" s="1214">
        <v>2015</v>
      </c>
      <c r="P4" s="1215" t="s">
        <v>136</v>
      </c>
      <c r="Q4" s="1214">
        <v>2016</v>
      </c>
      <c r="R4" s="1214">
        <v>2015</v>
      </c>
      <c r="S4" s="1215" t="s">
        <v>136</v>
      </c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</row>
    <row r="5" spans="1:61" s="1217" customFormat="1" x14ac:dyDescent="0.2">
      <c r="A5" s="1190" t="s">
        <v>155</v>
      </c>
      <c r="B5" s="499">
        <v>3705086.6666666665</v>
      </c>
      <c r="C5" s="500">
        <v>3713162</v>
      </c>
      <c r="D5" s="1220">
        <v>-0.2174786161587749</v>
      </c>
      <c r="E5" s="500">
        <v>3431576.6666666665</v>
      </c>
      <c r="F5" s="500">
        <v>3442205</v>
      </c>
      <c r="G5" s="1221">
        <v>-0.30876526335106386</v>
      </c>
      <c r="H5" s="499">
        <v>210000</v>
      </c>
      <c r="I5" s="500">
        <v>201550</v>
      </c>
      <c r="J5" s="503">
        <v>4.1925080625155049</v>
      </c>
      <c r="K5" s="500">
        <v>35958</v>
      </c>
      <c r="L5" s="500">
        <v>36989</v>
      </c>
      <c r="M5" s="1221">
        <v>-2.7873151477466274</v>
      </c>
      <c r="N5" s="1222"/>
      <c r="O5" s="1223"/>
      <c r="P5" s="1224"/>
      <c r="Q5" s="500">
        <v>27552</v>
      </c>
      <c r="R5" s="500">
        <v>32418</v>
      </c>
      <c r="S5" s="1220">
        <v>-15.010179529890802</v>
      </c>
      <c r="T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</row>
    <row r="6" spans="1:61" s="1217" customFormat="1" x14ac:dyDescent="0.2">
      <c r="A6" s="1190" t="s">
        <v>637</v>
      </c>
      <c r="B6" s="499">
        <v>3679137</v>
      </c>
      <c r="C6" s="500">
        <v>3688004</v>
      </c>
      <c r="D6" s="1220">
        <v>-0.24042815571783546</v>
      </c>
      <c r="E6" s="500">
        <v>3405627</v>
      </c>
      <c r="F6" s="500">
        <v>3417047</v>
      </c>
      <c r="G6" s="1221">
        <v>-0.33420669952739895</v>
      </c>
      <c r="H6" s="499">
        <v>210000</v>
      </c>
      <c r="I6" s="500">
        <v>201550</v>
      </c>
      <c r="J6" s="503">
        <v>4.1925080625155049</v>
      </c>
      <c r="K6" s="500">
        <v>35958</v>
      </c>
      <c r="L6" s="500">
        <v>36989</v>
      </c>
      <c r="M6" s="1221">
        <v>-2.7873151477466274</v>
      </c>
      <c r="N6" s="499"/>
      <c r="O6" s="500"/>
      <c r="P6" s="1220"/>
      <c r="Q6" s="500">
        <v>27552</v>
      </c>
      <c r="R6" s="500">
        <v>32418</v>
      </c>
      <c r="S6" s="1220">
        <v>-15.010179529890802</v>
      </c>
      <c r="T6" s="1216"/>
      <c r="X6" s="1216"/>
      <c r="Y6" s="1216"/>
      <c r="Z6" s="1216"/>
      <c r="AA6" s="1216"/>
      <c r="AB6" s="1216"/>
      <c r="AC6" s="1216"/>
      <c r="AD6" s="1216"/>
      <c r="AE6" s="1216"/>
      <c r="AF6" s="1216"/>
      <c r="AG6" s="1216"/>
      <c r="AH6" s="1216"/>
      <c r="AI6" s="1216"/>
      <c r="AJ6" s="1216"/>
      <c r="AK6" s="1216"/>
      <c r="AL6" s="1216"/>
      <c r="AM6" s="1216"/>
      <c r="AN6" s="1216"/>
      <c r="AO6" s="1216"/>
      <c r="AP6" s="1216"/>
      <c r="AQ6" s="1216"/>
      <c r="AR6" s="1216"/>
      <c r="AS6" s="1216"/>
      <c r="AT6" s="1216"/>
      <c r="AU6" s="1216"/>
      <c r="AV6" s="1216"/>
      <c r="AW6" s="1216"/>
      <c r="AX6" s="1216"/>
      <c r="AY6" s="1216"/>
      <c r="AZ6" s="1216"/>
      <c r="BA6" s="1216"/>
      <c r="BB6" s="1216"/>
      <c r="BC6" s="1216"/>
      <c r="BD6" s="1216"/>
      <c r="BE6" s="1216"/>
      <c r="BF6" s="1216"/>
      <c r="BG6" s="1216"/>
      <c r="BH6" s="1216"/>
      <c r="BI6" s="1216"/>
    </row>
    <row r="7" spans="1:61" s="1217" customFormat="1" x14ac:dyDescent="0.2">
      <c r="A7" s="1190" t="s">
        <v>643</v>
      </c>
      <c r="B7" s="499">
        <v>25949.666666666664</v>
      </c>
      <c r="C7" s="500">
        <v>25158</v>
      </c>
      <c r="D7" s="1220">
        <v>3.1467790232397821</v>
      </c>
      <c r="E7" s="500">
        <v>25949.666666666664</v>
      </c>
      <c r="F7" s="500">
        <v>25158</v>
      </c>
      <c r="G7" s="1221">
        <v>3.1467790232397821</v>
      </c>
      <c r="H7" s="499"/>
      <c r="I7" s="500"/>
      <c r="J7" s="503"/>
      <c r="K7" s="500"/>
      <c r="L7" s="500"/>
      <c r="M7" s="1221"/>
      <c r="N7" s="499"/>
      <c r="O7" s="500"/>
      <c r="P7" s="1220"/>
      <c r="Q7" s="500"/>
      <c r="R7" s="500"/>
      <c r="S7" s="1220"/>
      <c r="T7" s="1216"/>
      <c r="X7" s="1216"/>
      <c r="Y7" s="1216"/>
      <c r="Z7" s="1216"/>
      <c r="AA7" s="1216"/>
      <c r="AB7" s="1216"/>
      <c r="AC7" s="1216"/>
      <c r="AD7" s="1216"/>
      <c r="AE7" s="1216"/>
      <c r="AF7" s="1216"/>
      <c r="AG7" s="1216"/>
      <c r="AH7" s="1216"/>
      <c r="AI7" s="1216"/>
      <c r="AJ7" s="1216"/>
      <c r="AK7" s="1216"/>
      <c r="AL7" s="1216"/>
      <c r="AM7" s="1216"/>
      <c r="AN7" s="1216"/>
      <c r="AO7" s="1216"/>
      <c r="AP7" s="1216"/>
      <c r="AQ7" s="1216"/>
      <c r="AR7" s="1216"/>
      <c r="AS7" s="1216"/>
      <c r="AT7" s="1216"/>
      <c r="AU7" s="1216"/>
      <c r="AV7" s="1216"/>
      <c r="AW7" s="1216"/>
      <c r="AX7" s="1216"/>
      <c r="AY7" s="1216"/>
      <c r="AZ7" s="1216"/>
      <c r="BA7" s="1216"/>
      <c r="BB7" s="1216"/>
      <c r="BC7" s="1216"/>
      <c r="BD7" s="1216"/>
      <c r="BE7" s="1216"/>
      <c r="BF7" s="1216"/>
      <c r="BG7" s="1216"/>
      <c r="BH7" s="1216"/>
      <c r="BI7" s="1216"/>
    </row>
    <row r="8" spans="1:61" x14ac:dyDescent="0.2">
      <c r="A8" s="1194" t="s">
        <v>226</v>
      </c>
      <c r="B8" s="501">
        <v>1835718</v>
      </c>
      <c r="C8" s="502">
        <v>1949420</v>
      </c>
      <c r="D8" s="1225">
        <v>-5.8326066214566383</v>
      </c>
      <c r="E8" s="502">
        <v>1834248</v>
      </c>
      <c r="F8" s="502">
        <v>1949420</v>
      </c>
      <c r="G8" s="1226">
        <v>-5.9080136656031028</v>
      </c>
      <c r="H8" s="501"/>
      <c r="I8" s="502"/>
      <c r="J8" s="504"/>
      <c r="K8" s="502">
        <v>1470</v>
      </c>
      <c r="L8" s="1227">
        <v>0</v>
      </c>
      <c r="M8" s="1226" t="s">
        <v>883</v>
      </c>
      <c r="N8" s="501"/>
      <c r="O8" s="502"/>
      <c r="P8" s="1225"/>
      <c r="Q8" s="502"/>
      <c r="R8" s="502"/>
      <c r="S8" s="1225"/>
    </row>
    <row r="9" spans="1:61" ht="12.75" x14ac:dyDescent="0.2">
      <c r="A9" s="1197" t="s">
        <v>645</v>
      </c>
      <c r="B9" s="493">
        <v>61683</v>
      </c>
      <c r="C9" s="494">
        <v>69131</v>
      </c>
      <c r="D9" s="1228">
        <v>-10.773748390736428</v>
      </c>
      <c r="E9" s="494">
        <v>61683</v>
      </c>
      <c r="F9" s="494">
        <v>69131</v>
      </c>
      <c r="G9" s="1229">
        <v>-10.773748390736428</v>
      </c>
      <c r="H9" s="493"/>
      <c r="I9" s="494"/>
      <c r="J9" s="495"/>
      <c r="K9" s="494"/>
      <c r="L9" s="1230"/>
      <c r="M9" s="1229"/>
      <c r="N9" s="493"/>
      <c r="O9" s="494"/>
      <c r="P9" s="1228"/>
      <c r="Q9" s="494"/>
      <c r="R9" s="494"/>
      <c r="S9" s="1228"/>
    </row>
    <row r="10" spans="1:61" ht="12.75" x14ac:dyDescent="0.2">
      <c r="A10" s="1197" t="s">
        <v>156</v>
      </c>
      <c r="B10" s="493">
        <v>168074</v>
      </c>
      <c r="C10" s="494">
        <v>198659</v>
      </c>
      <c r="D10" s="1228">
        <v>-15.395728358644714</v>
      </c>
      <c r="E10" s="494">
        <v>168074</v>
      </c>
      <c r="F10" s="494">
        <v>198659</v>
      </c>
      <c r="G10" s="1229">
        <v>-15.395728358644714</v>
      </c>
      <c r="H10" s="493"/>
      <c r="I10" s="494"/>
      <c r="J10" s="495"/>
      <c r="K10" s="494"/>
      <c r="L10" s="1230"/>
      <c r="M10" s="1229"/>
      <c r="N10" s="493"/>
      <c r="O10" s="494"/>
      <c r="P10" s="1228"/>
      <c r="Q10" s="494"/>
      <c r="R10" s="494"/>
      <c r="S10" s="1228"/>
    </row>
    <row r="11" spans="1:61" ht="12.75" x14ac:dyDescent="0.2">
      <c r="A11" s="1197" t="s">
        <v>157</v>
      </c>
      <c r="B11" s="493">
        <v>305997</v>
      </c>
      <c r="C11" s="494">
        <v>366283</v>
      </c>
      <c r="D11" s="1228">
        <v>-16.458858314472689</v>
      </c>
      <c r="E11" s="494">
        <v>305997</v>
      </c>
      <c r="F11" s="494">
        <v>366283</v>
      </c>
      <c r="G11" s="1229">
        <v>-16.458858314472689</v>
      </c>
      <c r="H11" s="493"/>
      <c r="I11" s="494"/>
      <c r="J11" s="495"/>
      <c r="K11" s="494"/>
      <c r="L11" s="1230"/>
      <c r="M11" s="1229"/>
      <c r="N11" s="493"/>
      <c r="O11" s="494"/>
      <c r="P11" s="1228"/>
      <c r="Q11" s="494"/>
      <c r="R11" s="494"/>
      <c r="S11" s="1228"/>
    </row>
    <row r="12" spans="1:61" ht="12.75" x14ac:dyDescent="0.2">
      <c r="A12" s="1197" t="s">
        <v>685</v>
      </c>
      <c r="B12" s="493">
        <v>40663</v>
      </c>
      <c r="C12" s="494">
        <v>40404</v>
      </c>
      <c r="D12" s="1228">
        <v>0.64102564102564097</v>
      </c>
      <c r="E12" s="494">
        <v>40663</v>
      </c>
      <c r="F12" s="494">
        <v>40404</v>
      </c>
      <c r="G12" s="1229">
        <v>0.64102564102564097</v>
      </c>
      <c r="H12" s="493"/>
      <c r="I12" s="494"/>
      <c r="J12" s="495"/>
      <c r="K12" s="494"/>
      <c r="L12" s="1230"/>
      <c r="M12" s="1229"/>
      <c r="N12" s="493"/>
      <c r="O12" s="494"/>
      <c r="P12" s="1228"/>
      <c r="Q12" s="494"/>
      <c r="R12" s="494"/>
      <c r="S12" s="1228"/>
    </row>
    <row r="13" spans="1:61" ht="12.75" x14ac:dyDescent="0.2">
      <c r="A13" s="1197" t="s">
        <v>638</v>
      </c>
      <c r="B13" s="493">
        <v>302433</v>
      </c>
      <c r="C13" s="494">
        <v>324345</v>
      </c>
      <c r="D13" s="1228">
        <v>-6.7557693197058688</v>
      </c>
      <c r="E13" s="494">
        <v>300963</v>
      </c>
      <c r="F13" s="494">
        <v>324345</v>
      </c>
      <c r="G13" s="1229">
        <v>-7.2089904268602876</v>
      </c>
      <c r="H13" s="493"/>
      <c r="I13" s="494"/>
      <c r="J13" s="495"/>
      <c r="K13" s="494">
        <v>1470</v>
      </c>
      <c r="L13" s="1230">
        <v>0</v>
      </c>
      <c r="M13" s="1229" t="s">
        <v>883</v>
      </c>
      <c r="N13" s="493"/>
      <c r="O13" s="494"/>
      <c r="P13" s="1228"/>
      <c r="Q13" s="494"/>
      <c r="R13" s="494"/>
      <c r="S13" s="1228"/>
    </row>
    <row r="14" spans="1:61" ht="12.75" x14ac:dyDescent="0.2">
      <c r="A14" s="1197" t="s">
        <v>158</v>
      </c>
      <c r="B14" s="493">
        <v>956868</v>
      </c>
      <c r="C14" s="494">
        <v>950598</v>
      </c>
      <c r="D14" s="1228">
        <v>0.65958480872040548</v>
      </c>
      <c r="E14" s="494">
        <v>956868</v>
      </c>
      <c r="F14" s="494">
        <v>950598</v>
      </c>
      <c r="G14" s="1229">
        <v>0.65958480872040548</v>
      </c>
      <c r="H14" s="493"/>
      <c r="I14" s="494"/>
      <c r="J14" s="495"/>
      <c r="K14" s="494"/>
      <c r="L14" s="494"/>
      <c r="M14" s="1229"/>
      <c r="N14" s="493"/>
      <c r="O14" s="494"/>
      <c r="P14" s="1228"/>
      <c r="Q14" s="494"/>
      <c r="R14" s="494"/>
      <c r="S14" s="1228"/>
    </row>
    <row r="15" spans="1:61" x14ac:dyDescent="0.2">
      <c r="A15" s="1194" t="s">
        <v>198</v>
      </c>
      <c r="B15" s="501">
        <v>462845</v>
      </c>
      <c r="C15" s="502">
        <v>459636</v>
      </c>
      <c r="D15" s="1225">
        <v>0.69816115360850761</v>
      </c>
      <c r="E15" s="502">
        <v>190805</v>
      </c>
      <c r="F15" s="502">
        <v>188679</v>
      </c>
      <c r="G15" s="1226">
        <v>1.1267814648159042</v>
      </c>
      <c r="H15" s="501">
        <v>210000</v>
      </c>
      <c r="I15" s="502">
        <v>201550</v>
      </c>
      <c r="J15" s="504">
        <v>4.1925080625155049</v>
      </c>
      <c r="K15" s="502">
        <v>34488</v>
      </c>
      <c r="L15" s="502">
        <v>36989</v>
      </c>
      <c r="M15" s="1226">
        <v>-6.7614696261050584</v>
      </c>
      <c r="N15" s="501"/>
      <c r="O15" s="502"/>
      <c r="P15" s="1225"/>
      <c r="Q15" s="502">
        <v>27552</v>
      </c>
      <c r="R15" s="502">
        <v>32418</v>
      </c>
      <c r="S15" s="1225">
        <v>-15.010179529890802</v>
      </c>
    </row>
    <row r="16" spans="1:61" ht="12.75" x14ac:dyDescent="0.2">
      <c r="A16" s="1197" t="s">
        <v>159</v>
      </c>
      <c r="B16" s="493">
        <v>49795</v>
      </c>
      <c r="C16" s="494">
        <v>43969</v>
      </c>
      <c r="D16" s="1228">
        <v>13.250244490436444</v>
      </c>
      <c r="E16" s="494">
        <v>10339</v>
      </c>
      <c r="F16" s="494">
        <v>8121</v>
      </c>
      <c r="G16" s="1229">
        <v>27.311907400566433</v>
      </c>
      <c r="H16" s="493">
        <v>39456</v>
      </c>
      <c r="I16" s="494">
        <v>35848</v>
      </c>
      <c r="J16" s="1228">
        <v>10.064717696942646</v>
      </c>
      <c r="K16" s="494"/>
      <c r="L16" s="494"/>
      <c r="M16" s="1229"/>
      <c r="N16" s="493"/>
      <c r="O16" s="494"/>
      <c r="P16" s="1228"/>
      <c r="Q16" s="494"/>
      <c r="R16" s="494"/>
      <c r="S16" s="1228"/>
    </row>
    <row r="17" spans="1:19" ht="12.75" x14ac:dyDescent="0.2">
      <c r="A17" s="1197" t="s">
        <v>639</v>
      </c>
      <c r="B17" s="493">
        <v>14574</v>
      </c>
      <c r="C17" s="494">
        <v>12582</v>
      </c>
      <c r="D17" s="1228">
        <v>15.832141154029566</v>
      </c>
      <c r="E17" s="494"/>
      <c r="F17" s="494"/>
      <c r="G17" s="1229"/>
      <c r="H17" s="493">
        <v>14574</v>
      </c>
      <c r="I17" s="494">
        <v>12582</v>
      </c>
      <c r="J17" s="1228">
        <v>15.832141154029566</v>
      </c>
      <c r="K17" s="494"/>
      <c r="L17" s="494"/>
      <c r="M17" s="1229"/>
      <c r="N17" s="493"/>
      <c r="O17" s="494"/>
      <c r="P17" s="1228"/>
      <c r="Q17" s="494"/>
      <c r="R17" s="494"/>
      <c r="S17" s="1228"/>
    </row>
    <row r="18" spans="1:19" ht="12.75" x14ac:dyDescent="0.2">
      <c r="A18" s="1197" t="s">
        <v>783</v>
      </c>
      <c r="B18" s="493">
        <v>8742</v>
      </c>
      <c r="C18" s="1230">
        <v>8680</v>
      </c>
      <c r="D18" s="1231">
        <v>0.7142857142857143</v>
      </c>
      <c r="E18" s="494">
        <v>8742</v>
      </c>
      <c r="F18" s="1230">
        <v>8680</v>
      </c>
      <c r="G18" s="1232">
        <v>0.7142857142857143</v>
      </c>
      <c r="H18" s="493"/>
      <c r="I18" s="494"/>
      <c r="J18" s="1231"/>
      <c r="K18" s="494"/>
      <c r="L18" s="494"/>
      <c r="M18" s="1232"/>
      <c r="N18" s="493"/>
      <c r="O18" s="494"/>
      <c r="P18" s="1228"/>
      <c r="Q18" s="494"/>
      <c r="R18" s="494"/>
      <c r="S18" s="1231"/>
    </row>
    <row r="19" spans="1:19" ht="12.75" x14ac:dyDescent="0.2">
      <c r="A19" s="1197" t="s">
        <v>160</v>
      </c>
      <c r="B19" s="493">
        <v>387524</v>
      </c>
      <c r="C19" s="494">
        <v>391183</v>
      </c>
      <c r="D19" s="1228">
        <v>-0.93536784573971776</v>
      </c>
      <c r="E19" s="494">
        <v>169514</v>
      </c>
      <c r="F19" s="494">
        <v>168656</v>
      </c>
      <c r="G19" s="1229">
        <v>0.50872782468456501</v>
      </c>
      <c r="H19" s="493">
        <v>155970</v>
      </c>
      <c r="I19" s="494">
        <v>153120</v>
      </c>
      <c r="J19" s="1228">
        <v>1.8612852664576802</v>
      </c>
      <c r="K19" s="494">
        <v>34488</v>
      </c>
      <c r="L19" s="494">
        <v>36989</v>
      </c>
      <c r="M19" s="1229">
        <v>-6.7614696261050584</v>
      </c>
      <c r="N19" s="493"/>
      <c r="O19" s="494"/>
      <c r="P19" s="1228"/>
      <c r="Q19" s="494">
        <v>27552</v>
      </c>
      <c r="R19" s="494">
        <v>32418</v>
      </c>
      <c r="S19" s="1228">
        <v>-15.010179529890802</v>
      </c>
    </row>
    <row r="20" spans="1:19" ht="12.75" x14ac:dyDescent="0.2">
      <c r="A20" s="1197" t="s">
        <v>573</v>
      </c>
      <c r="B20" s="493">
        <v>2210</v>
      </c>
      <c r="C20" s="494">
        <v>3222</v>
      </c>
      <c r="D20" s="1228">
        <v>-31.409062693978896</v>
      </c>
      <c r="E20" s="494">
        <v>2210</v>
      </c>
      <c r="F20" s="494">
        <v>3222</v>
      </c>
      <c r="G20" s="1229">
        <v>-31.409062693978896</v>
      </c>
      <c r="H20" s="493"/>
      <c r="I20" s="494"/>
      <c r="J20" s="1228"/>
      <c r="K20" s="494"/>
      <c r="L20" s="494"/>
      <c r="M20" s="1229"/>
      <c r="N20" s="493"/>
      <c r="O20" s="494"/>
      <c r="P20" s="1228"/>
      <c r="Q20" s="494"/>
      <c r="R20" s="494"/>
      <c r="S20" s="1228"/>
    </row>
    <row r="21" spans="1:19" x14ac:dyDescent="0.2">
      <c r="A21" s="1194" t="s">
        <v>241</v>
      </c>
      <c r="B21" s="501">
        <v>575244</v>
      </c>
      <c r="C21" s="502">
        <v>479662</v>
      </c>
      <c r="D21" s="1225">
        <v>19.926948559610729</v>
      </c>
      <c r="E21" s="502">
        <v>575244</v>
      </c>
      <c r="F21" s="502">
        <v>479662</v>
      </c>
      <c r="G21" s="1226">
        <v>19.926948559610729</v>
      </c>
      <c r="H21" s="501"/>
      <c r="I21" s="502"/>
      <c r="J21" s="504"/>
      <c r="K21" s="502"/>
      <c r="L21" s="502"/>
      <c r="M21" s="1226"/>
      <c r="N21" s="501"/>
      <c r="O21" s="502"/>
      <c r="P21" s="1225"/>
      <c r="Q21" s="502"/>
      <c r="R21" s="502"/>
      <c r="S21" s="1225"/>
    </row>
    <row r="22" spans="1:19" ht="12.75" x14ac:dyDescent="0.2">
      <c r="A22" s="1197" t="s">
        <v>784</v>
      </c>
      <c r="B22" s="493">
        <v>88306</v>
      </c>
      <c r="C22" s="1230">
        <v>89472</v>
      </c>
      <c r="D22" s="1231">
        <v>-1.3032010014306152</v>
      </c>
      <c r="E22" s="494">
        <v>88306</v>
      </c>
      <c r="F22" s="1230">
        <v>89472</v>
      </c>
      <c r="G22" s="1232">
        <v>-1.3032010014306152</v>
      </c>
      <c r="H22" s="493"/>
      <c r="I22" s="494"/>
      <c r="J22" s="1228"/>
      <c r="K22" s="494"/>
      <c r="L22" s="494"/>
      <c r="M22" s="1229"/>
      <c r="N22" s="493"/>
      <c r="O22" s="494"/>
      <c r="P22" s="1228"/>
      <c r="Q22" s="494"/>
      <c r="R22" s="494"/>
      <c r="S22" s="1228"/>
    </row>
    <row r="23" spans="1:19" ht="12.75" x14ac:dyDescent="0.2">
      <c r="A23" s="1197" t="s">
        <v>161</v>
      </c>
      <c r="B23" s="493">
        <v>375920</v>
      </c>
      <c r="C23" s="494">
        <v>297964</v>
      </c>
      <c r="D23" s="1228">
        <v>26.16289216146917</v>
      </c>
      <c r="E23" s="494">
        <v>375920</v>
      </c>
      <c r="F23" s="494">
        <v>297964</v>
      </c>
      <c r="G23" s="1229">
        <v>26.16289216146917</v>
      </c>
      <c r="H23" s="493"/>
      <c r="I23" s="494"/>
      <c r="J23" s="1228"/>
      <c r="K23" s="494"/>
      <c r="L23" s="494"/>
      <c r="M23" s="1229"/>
      <c r="N23" s="493"/>
      <c r="O23" s="494"/>
      <c r="P23" s="1228"/>
      <c r="Q23" s="494"/>
      <c r="R23" s="494"/>
      <c r="S23" s="1228"/>
    </row>
    <row r="24" spans="1:19" ht="12.75" x14ac:dyDescent="0.2">
      <c r="A24" s="1197" t="s">
        <v>646</v>
      </c>
      <c r="B24" s="493">
        <v>78610</v>
      </c>
      <c r="C24" s="494">
        <v>60918</v>
      </c>
      <c r="D24" s="1228">
        <v>29.042319183164256</v>
      </c>
      <c r="E24" s="494">
        <v>78610</v>
      </c>
      <c r="F24" s="494">
        <v>60918</v>
      </c>
      <c r="G24" s="1229">
        <v>29.042319183164256</v>
      </c>
      <c r="H24" s="493"/>
      <c r="I24" s="494"/>
      <c r="J24" s="1228"/>
      <c r="K24" s="494"/>
      <c r="L24" s="494"/>
      <c r="M24" s="1229"/>
      <c r="N24" s="493"/>
      <c r="O24" s="494"/>
      <c r="P24" s="1228"/>
      <c r="Q24" s="494"/>
      <c r="R24" s="494"/>
      <c r="S24" s="1228"/>
    </row>
    <row r="25" spans="1:19" ht="12.75" x14ac:dyDescent="0.2">
      <c r="A25" s="1197" t="s">
        <v>713</v>
      </c>
      <c r="B25" s="493">
        <v>32408</v>
      </c>
      <c r="C25" s="494">
        <v>31308</v>
      </c>
      <c r="D25" s="1228">
        <v>3.5134789830075381</v>
      </c>
      <c r="E25" s="494">
        <v>32408</v>
      </c>
      <c r="F25" s="494">
        <v>31308</v>
      </c>
      <c r="G25" s="1229">
        <v>3.5134789830075381</v>
      </c>
      <c r="H25" s="493"/>
      <c r="I25" s="494"/>
      <c r="J25" s="1228"/>
      <c r="K25" s="494"/>
      <c r="L25" s="494"/>
      <c r="M25" s="1229"/>
      <c r="N25" s="493"/>
      <c r="O25" s="494"/>
      <c r="P25" s="1228"/>
      <c r="Q25" s="494"/>
      <c r="R25" s="494"/>
      <c r="S25" s="1228"/>
    </row>
    <row r="26" spans="1:19" x14ac:dyDescent="0.2">
      <c r="A26" s="1194" t="s">
        <v>583</v>
      </c>
      <c r="B26" s="501">
        <v>514641</v>
      </c>
      <c r="C26" s="502">
        <v>503300</v>
      </c>
      <c r="D26" s="1225">
        <v>2.2533280349692033</v>
      </c>
      <c r="E26" s="502">
        <v>514641</v>
      </c>
      <c r="F26" s="502">
        <v>503300</v>
      </c>
      <c r="G26" s="1226">
        <v>2.2533280349692033</v>
      </c>
      <c r="H26" s="501"/>
      <c r="I26" s="502"/>
      <c r="J26" s="504"/>
      <c r="K26" s="502"/>
      <c r="L26" s="502"/>
      <c r="M26" s="1226"/>
      <c r="N26" s="501"/>
      <c r="O26" s="502"/>
      <c r="P26" s="1225"/>
      <c r="Q26" s="502"/>
      <c r="R26" s="502"/>
      <c r="S26" s="1225"/>
    </row>
    <row r="27" spans="1:19" ht="12.75" x14ac:dyDescent="0.2">
      <c r="A27" s="1197" t="s">
        <v>162</v>
      </c>
      <c r="B27" s="493">
        <v>100462</v>
      </c>
      <c r="C27" s="494">
        <v>93600</v>
      </c>
      <c r="D27" s="1228">
        <v>7.3311965811965809</v>
      </c>
      <c r="E27" s="494">
        <v>100462</v>
      </c>
      <c r="F27" s="494">
        <v>93600</v>
      </c>
      <c r="G27" s="1229">
        <v>7.3311965811965809</v>
      </c>
      <c r="H27" s="493"/>
      <c r="I27" s="494"/>
      <c r="J27" s="495"/>
      <c r="K27" s="494"/>
      <c r="L27" s="494"/>
      <c r="M27" s="1229"/>
      <c r="N27" s="493"/>
      <c r="O27" s="494"/>
      <c r="P27" s="1228"/>
      <c r="Q27" s="494"/>
      <c r="R27" s="494"/>
      <c r="S27" s="1228"/>
    </row>
    <row r="28" spans="1:19" ht="12.75" x14ac:dyDescent="0.2">
      <c r="A28" s="1197" t="s">
        <v>647</v>
      </c>
      <c r="B28" s="493">
        <v>90268</v>
      </c>
      <c r="C28" s="494">
        <v>101079</v>
      </c>
      <c r="D28" s="1228">
        <v>-10.695594534967698</v>
      </c>
      <c r="E28" s="494">
        <v>90268</v>
      </c>
      <c r="F28" s="494">
        <v>101079</v>
      </c>
      <c r="G28" s="1229">
        <v>-10.695594534967698</v>
      </c>
      <c r="H28" s="493"/>
      <c r="I28" s="494"/>
      <c r="J28" s="495"/>
      <c r="K28" s="494"/>
      <c r="L28" s="494"/>
      <c r="M28" s="1229"/>
      <c r="N28" s="493"/>
      <c r="O28" s="494"/>
      <c r="P28" s="1228"/>
      <c r="Q28" s="494"/>
      <c r="R28" s="494"/>
      <c r="S28" s="1228"/>
    </row>
    <row r="29" spans="1:19" ht="12.75" x14ac:dyDescent="0.2">
      <c r="A29" s="1197" t="s">
        <v>648</v>
      </c>
      <c r="B29" s="493">
        <v>60970</v>
      </c>
      <c r="C29" s="494">
        <v>49314</v>
      </c>
      <c r="D29" s="1228">
        <v>23.636289897392221</v>
      </c>
      <c r="E29" s="494">
        <v>60970</v>
      </c>
      <c r="F29" s="494">
        <v>49314</v>
      </c>
      <c r="G29" s="1229">
        <v>23.636289897392221</v>
      </c>
      <c r="H29" s="493"/>
      <c r="I29" s="494"/>
      <c r="J29" s="495"/>
      <c r="K29" s="494"/>
      <c r="L29" s="494"/>
      <c r="M29" s="1229"/>
      <c r="N29" s="493"/>
      <c r="O29" s="494"/>
      <c r="P29" s="1228"/>
      <c r="Q29" s="494"/>
      <c r="R29" s="494"/>
      <c r="S29" s="1228"/>
    </row>
    <row r="30" spans="1:19" ht="12.75" x14ac:dyDescent="0.2">
      <c r="A30" s="1197" t="s">
        <v>163</v>
      </c>
      <c r="B30" s="493">
        <v>262941</v>
      </c>
      <c r="C30" s="494">
        <v>259307</v>
      </c>
      <c r="D30" s="1228">
        <v>1.4014276513939077</v>
      </c>
      <c r="E30" s="494">
        <v>262941</v>
      </c>
      <c r="F30" s="494">
        <v>259307</v>
      </c>
      <c r="G30" s="1229">
        <v>1.4014276513939077</v>
      </c>
      <c r="H30" s="493"/>
      <c r="I30" s="494"/>
      <c r="J30" s="495"/>
      <c r="K30" s="494"/>
      <c r="L30" s="494"/>
      <c r="M30" s="1229"/>
      <c r="N30" s="493"/>
      <c r="O30" s="494"/>
      <c r="P30" s="1228"/>
      <c r="Q30" s="494"/>
      <c r="R30" s="494"/>
      <c r="S30" s="1228"/>
    </row>
    <row r="31" spans="1:19" x14ac:dyDescent="0.2">
      <c r="A31" s="1194" t="s">
        <v>227</v>
      </c>
      <c r="B31" s="501">
        <v>290689</v>
      </c>
      <c r="C31" s="502">
        <v>295986</v>
      </c>
      <c r="D31" s="1225">
        <v>-1.7896116708222685</v>
      </c>
      <c r="E31" s="502">
        <v>290689</v>
      </c>
      <c r="F31" s="502">
        <v>295986</v>
      </c>
      <c r="G31" s="1226">
        <v>-1.7896116708222685</v>
      </c>
      <c r="H31" s="501"/>
      <c r="I31" s="502"/>
      <c r="J31" s="504"/>
      <c r="K31" s="502"/>
      <c r="L31" s="502"/>
      <c r="M31" s="1226"/>
      <c r="N31" s="501"/>
      <c r="O31" s="502"/>
      <c r="P31" s="1225"/>
      <c r="Q31" s="502"/>
      <c r="R31" s="502"/>
      <c r="S31" s="1225"/>
    </row>
    <row r="32" spans="1:19" ht="12.75" x14ac:dyDescent="0.2">
      <c r="A32" s="1197" t="s">
        <v>14</v>
      </c>
      <c r="B32" s="493">
        <v>8692</v>
      </c>
      <c r="C32" s="494">
        <v>8862</v>
      </c>
      <c r="D32" s="1228">
        <v>-1.9183028661701647</v>
      </c>
      <c r="E32" s="494">
        <v>8692</v>
      </c>
      <c r="F32" s="494">
        <v>8862</v>
      </c>
      <c r="G32" s="1229">
        <v>-1.9183028661701647</v>
      </c>
      <c r="H32" s="493"/>
      <c r="I32" s="494"/>
      <c r="J32" s="495"/>
      <c r="K32" s="494"/>
      <c r="L32" s="494"/>
      <c r="M32" s="1229"/>
      <c r="N32" s="493"/>
      <c r="O32" s="494"/>
      <c r="P32" s="1228"/>
      <c r="Q32" s="494"/>
      <c r="R32" s="494"/>
      <c r="S32" s="1228"/>
    </row>
    <row r="33" spans="1:19" ht="12.75" x14ac:dyDescent="0.2">
      <c r="A33" s="1197" t="s">
        <v>284</v>
      </c>
      <c r="B33" s="493">
        <v>6169</v>
      </c>
      <c r="C33" s="494">
        <v>6466</v>
      </c>
      <c r="D33" s="1228">
        <v>-4.593257036807918</v>
      </c>
      <c r="E33" s="494">
        <v>6169</v>
      </c>
      <c r="F33" s="494">
        <v>6466</v>
      </c>
      <c r="G33" s="1229">
        <v>-4.593257036807918</v>
      </c>
      <c r="H33" s="493"/>
      <c r="I33" s="494"/>
      <c r="J33" s="495"/>
      <c r="K33" s="494"/>
      <c r="L33" s="494"/>
      <c r="M33" s="1229"/>
      <c r="N33" s="493"/>
      <c r="O33" s="494"/>
      <c r="P33" s="1228"/>
      <c r="Q33" s="494"/>
      <c r="R33" s="494"/>
      <c r="S33" s="1228"/>
    </row>
    <row r="34" spans="1:19" ht="12.75" x14ac:dyDescent="0.2">
      <c r="A34" s="1197" t="s">
        <v>164</v>
      </c>
      <c r="B34" s="493">
        <v>125904</v>
      </c>
      <c r="C34" s="494">
        <v>125560</v>
      </c>
      <c r="D34" s="1228">
        <v>0.27397260273972601</v>
      </c>
      <c r="E34" s="494">
        <v>125904</v>
      </c>
      <c r="F34" s="494">
        <v>125560</v>
      </c>
      <c r="G34" s="1229">
        <v>0.27397260273972601</v>
      </c>
      <c r="H34" s="493"/>
      <c r="I34" s="494"/>
      <c r="J34" s="495"/>
      <c r="K34" s="494"/>
      <c r="L34" s="494"/>
      <c r="M34" s="1229"/>
      <c r="N34" s="493"/>
      <c r="O34" s="494"/>
      <c r="P34" s="1228"/>
      <c r="Q34" s="494"/>
      <c r="R34" s="494"/>
      <c r="S34" s="1228"/>
    </row>
    <row r="35" spans="1:19" ht="12.75" x14ac:dyDescent="0.2">
      <c r="A35" s="1197" t="s">
        <v>165</v>
      </c>
      <c r="B35" s="493">
        <v>26062</v>
      </c>
      <c r="C35" s="494">
        <v>24609</v>
      </c>
      <c r="D35" s="1228">
        <v>5.9043439392092329</v>
      </c>
      <c r="E35" s="494">
        <v>26062</v>
      </c>
      <c r="F35" s="494">
        <v>24609</v>
      </c>
      <c r="G35" s="1229">
        <v>5.9043439392092329</v>
      </c>
      <c r="H35" s="493"/>
      <c r="I35" s="494"/>
      <c r="J35" s="495"/>
      <c r="K35" s="494"/>
      <c r="L35" s="494"/>
      <c r="M35" s="1229"/>
      <c r="N35" s="493"/>
      <c r="O35" s="494"/>
      <c r="P35" s="1228"/>
      <c r="Q35" s="494"/>
      <c r="R35" s="494"/>
      <c r="S35" s="1228"/>
    </row>
    <row r="36" spans="1:19" ht="12.75" x14ac:dyDescent="0.2">
      <c r="A36" s="1197" t="s">
        <v>166</v>
      </c>
      <c r="B36" s="493">
        <v>68221</v>
      </c>
      <c r="C36" s="494">
        <v>75774</v>
      </c>
      <c r="D36" s="1228">
        <v>-9.9677989811808789</v>
      </c>
      <c r="E36" s="494">
        <v>68221</v>
      </c>
      <c r="F36" s="494">
        <v>75774</v>
      </c>
      <c r="G36" s="1229">
        <v>-9.9677989811808789</v>
      </c>
      <c r="H36" s="493"/>
      <c r="I36" s="494"/>
      <c r="J36" s="495"/>
      <c r="K36" s="494"/>
      <c r="L36" s="494"/>
      <c r="M36" s="1229"/>
      <c r="N36" s="493"/>
      <c r="O36" s="494"/>
      <c r="P36" s="1228"/>
      <c r="Q36" s="494"/>
      <c r="R36" s="494"/>
      <c r="S36" s="1228"/>
    </row>
    <row r="37" spans="1:19" ht="12.75" x14ac:dyDescent="0.2">
      <c r="A37" s="1197" t="s">
        <v>167</v>
      </c>
      <c r="B37" s="493">
        <v>8720</v>
      </c>
      <c r="C37" s="494">
        <v>8242</v>
      </c>
      <c r="D37" s="1228">
        <v>5.7995632128124237</v>
      </c>
      <c r="E37" s="494">
        <v>8720</v>
      </c>
      <c r="F37" s="494">
        <v>8242</v>
      </c>
      <c r="G37" s="1229">
        <v>5.7995632128124237</v>
      </c>
      <c r="H37" s="493"/>
      <c r="I37" s="494"/>
      <c r="J37" s="495"/>
      <c r="K37" s="494"/>
      <c r="L37" s="494"/>
      <c r="M37" s="1229"/>
      <c r="N37" s="493"/>
      <c r="O37" s="494"/>
      <c r="P37" s="1228"/>
      <c r="Q37" s="494"/>
      <c r="R37" s="494"/>
      <c r="S37" s="1228"/>
    </row>
    <row r="38" spans="1:19" ht="12.75" x14ac:dyDescent="0.2">
      <c r="A38" s="1197" t="s">
        <v>168</v>
      </c>
      <c r="B38" s="493">
        <v>31339</v>
      </c>
      <c r="C38" s="494">
        <v>30303</v>
      </c>
      <c r="D38" s="1228">
        <v>3.4188034188034191</v>
      </c>
      <c r="E38" s="494">
        <v>31339</v>
      </c>
      <c r="F38" s="494">
        <v>30303</v>
      </c>
      <c r="G38" s="1229">
        <v>3.4188034188034191</v>
      </c>
      <c r="H38" s="493"/>
      <c r="I38" s="494"/>
      <c r="J38" s="495"/>
      <c r="K38" s="494"/>
      <c r="L38" s="494"/>
      <c r="M38" s="1229"/>
      <c r="N38" s="493"/>
      <c r="O38" s="494"/>
      <c r="P38" s="1228"/>
      <c r="Q38" s="494"/>
      <c r="R38" s="494"/>
      <c r="S38" s="1228"/>
    </row>
    <row r="39" spans="1:19" ht="12.75" x14ac:dyDescent="0.2">
      <c r="A39" s="1203" t="s">
        <v>169</v>
      </c>
      <c r="B39" s="496">
        <v>15582</v>
      </c>
      <c r="C39" s="497">
        <v>16170</v>
      </c>
      <c r="D39" s="1233">
        <v>-3.6363636363636362</v>
      </c>
      <c r="E39" s="497">
        <v>15582</v>
      </c>
      <c r="F39" s="497">
        <v>16170</v>
      </c>
      <c r="G39" s="1234">
        <v>-3.6363636363636362</v>
      </c>
      <c r="H39" s="496"/>
      <c r="I39" s="497"/>
      <c r="J39" s="498"/>
      <c r="K39" s="497"/>
      <c r="L39" s="497"/>
      <c r="M39" s="1234"/>
      <c r="N39" s="496"/>
      <c r="O39" s="497"/>
      <c r="P39" s="1233"/>
      <c r="Q39" s="497"/>
      <c r="R39" s="497"/>
      <c r="S39" s="1233"/>
    </row>
    <row r="40" spans="1:19" x14ac:dyDescent="0.2">
      <c r="A40" s="1235"/>
      <c r="B40" s="1236"/>
      <c r="C40" s="1236"/>
      <c r="D40" s="1237"/>
      <c r="E40" s="1236"/>
      <c r="F40" s="1236"/>
      <c r="G40" s="1237"/>
      <c r="H40" s="1236"/>
      <c r="I40" s="1236"/>
      <c r="J40" s="1237"/>
      <c r="K40" s="1236"/>
      <c r="L40" s="1236"/>
      <c r="M40" s="1237"/>
      <c r="N40" s="1236"/>
      <c r="O40" s="1236"/>
      <c r="P40" s="1237"/>
      <c r="Q40" s="1236"/>
      <c r="R40" s="1236"/>
      <c r="S40" s="1237"/>
    </row>
    <row r="41" spans="1:19" x14ac:dyDescent="0.2">
      <c r="A41" s="1238" t="s">
        <v>856</v>
      </c>
      <c r="S41" s="1240"/>
    </row>
    <row r="42" spans="1:19" x14ac:dyDescent="0.2">
      <c r="A42" s="1241" t="s">
        <v>714</v>
      </c>
      <c r="S42" s="1240"/>
    </row>
    <row r="43" spans="1:19" x14ac:dyDescent="0.2">
      <c r="S43" s="1240"/>
    </row>
    <row r="44" spans="1:19" x14ac:dyDescent="0.2">
      <c r="S44" s="1240"/>
    </row>
    <row r="45" spans="1:19" x14ac:dyDescent="0.2">
      <c r="S45" s="1240"/>
    </row>
    <row r="46" spans="1:19" x14ac:dyDescent="0.2">
      <c r="S46" s="1240"/>
    </row>
    <row r="47" spans="1:19" x14ac:dyDescent="0.2">
      <c r="S47" s="1240"/>
    </row>
    <row r="48" spans="1:19" x14ac:dyDescent="0.2">
      <c r="S48" s="1240"/>
    </row>
    <row r="49" spans="19:19" x14ac:dyDescent="0.2">
      <c r="S49" s="1240"/>
    </row>
    <row r="50" spans="19:19" x14ac:dyDescent="0.2">
      <c r="S50" s="1240"/>
    </row>
    <row r="51" spans="19:19" x14ac:dyDescent="0.2">
      <c r="S51" s="1240"/>
    </row>
    <row r="52" spans="19:19" x14ac:dyDescent="0.2">
      <c r="S52" s="1240"/>
    </row>
    <row r="53" spans="19:19" x14ac:dyDescent="0.2">
      <c r="S53" s="1240"/>
    </row>
    <row r="54" spans="19:19" x14ac:dyDescent="0.2">
      <c r="S54" s="1240"/>
    </row>
    <row r="55" spans="19:19" x14ac:dyDescent="0.2">
      <c r="S55" s="1240"/>
    </row>
    <row r="56" spans="19:19" x14ac:dyDescent="0.2">
      <c r="S56" s="1240"/>
    </row>
    <row r="57" spans="19:19" x14ac:dyDescent="0.2">
      <c r="S57" s="1240"/>
    </row>
    <row r="58" spans="19:19" x14ac:dyDescent="0.2">
      <c r="S58" s="1240"/>
    </row>
    <row r="59" spans="19:19" x14ac:dyDescent="0.2">
      <c r="S59" s="1240"/>
    </row>
    <row r="60" spans="19:19" x14ac:dyDescent="0.2">
      <c r="S60" s="1240"/>
    </row>
    <row r="61" spans="19:19" x14ac:dyDescent="0.2">
      <c r="S61" s="1240"/>
    </row>
    <row r="62" spans="19:19" x14ac:dyDescent="0.2">
      <c r="S62" s="1240"/>
    </row>
    <row r="63" spans="19:19" x14ac:dyDescent="0.2">
      <c r="S63" s="1240"/>
    </row>
  </sheetData>
  <sheetProtection formatCells="0" formatColumns="0" formatRows="0" insertColumns="0" insertRows="0" insertHyperlinks="0" deleteColumns="0" deleteRows="0" sort="0" autoFilter="0" pivotTables="0"/>
  <mergeCells count="7">
    <mergeCell ref="A1:S1"/>
    <mergeCell ref="B3:D3"/>
    <mergeCell ref="E3:G3"/>
    <mergeCell ref="H3:J3"/>
    <mergeCell ref="K3:M3"/>
    <mergeCell ref="N3:P3"/>
    <mergeCell ref="Q3:S3"/>
  </mergeCells>
  <printOptions horizontalCentered="1"/>
  <pageMargins left="0.25" right="0.25" top="0.25" bottom="0.5" header="0.3" footer="0.3"/>
  <pageSetup scale="76" fitToWidth="2" fitToHeight="2" orientation="landscape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94"/>
  <sheetViews>
    <sheetView showGridLines="0" zoomScaleNormal="100" workbookViewId="0">
      <selection activeCell="U42" sqref="U42"/>
    </sheetView>
  </sheetViews>
  <sheetFormatPr defaultColWidth="9.140625" defaultRowHeight="12" x14ac:dyDescent="0.2"/>
  <cols>
    <col min="1" max="1" width="11.85546875" style="437" customWidth="1"/>
    <col min="2" max="10" width="8.7109375" style="437" customWidth="1"/>
    <col min="11" max="11" width="9.140625" style="437"/>
    <col min="12" max="12" width="9.140625" style="1242" customWidth="1"/>
    <col min="13" max="16384" width="9.140625" style="437"/>
  </cols>
  <sheetData>
    <row r="1" spans="1:12" s="1242" customFormat="1" ht="15.75" x14ac:dyDescent="0.25">
      <c r="A1" s="1514" t="str">
        <f>CONCATENATE('List of Tables'!A117,":  ",'List of Tables'!C117)</f>
        <v>TABLE 96:  State Hotel Performance: 2016 vs. 2015</v>
      </c>
      <c r="B1" s="1514"/>
      <c r="C1" s="1514"/>
      <c r="D1" s="1514"/>
      <c r="E1" s="1514"/>
      <c r="F1" s="1514"/>
      <c r="G1" s="1514"/>
      <c r="H1" s="1514"/>
      <c r="I1" s="1514"/>
      <c r="J1" s="1514"/>
      <c r="K1" s="437"/>
    </row>
    <row r="2" spans="1:12" s="416" customFormat="1" x14ac:dyDescent="0.2">
      <c r="A2" s="1243"/>
      <c r="B2" s="1243"/>
      <c r="C2" s="1243"/>
      <c r="D2" s="1243"/>
      <c r="E2" s="1243"/>
      <c r="F2" s="1243"/>
      <c r="G2" s="1243"/>
      <c r="H2" s="1243"/>
      <c r="I2" s="1243"/>
      <c r="J2" s="1243"/>
      <c r="K2" s="118"/>
      <c r="L2" s="1244"/>
    </row>
    <row r="3" spans="1:12" s="1242" customFormat="1" x14ac:dyDescent="0.2">
      <c r="A3" s="1212"/>
      <c r="B3" s="1515" t="s">
        <v>568</v>
      </c>
      <c r="C3" s="1516"/>
      <c r="D3" s="1517"/>
      <c r="E3" s="1515" t="s">
        <v>113</v>
      </c>
      <c r="F3" s="1516"/>
      <c r="G3" s="1517"/>
      <c r="H3" s="1515" t="s">
        <v>114</v>
      </c>
      <c r="I3" s="1516"/>
      <c r="J3" s="1517"/>
      <c r="K3" s="437"/>
    </row>
    <row r="4" spans="1:12" s="1242" customFormat="1" ht="24" x14ac:dyDescent="0.2">
      <c r="A4" s="1245"/>
      <c r="B4" s="1246">
        <v>2016</v>
      </c>
      <c r="C4" s="1247">
        <v>2015</v>
      </c>
      <c r="D4" s="1248" t="s">
        <v>617</v>
      </c>
      <c r="E4" s="1246">
        <v>2016</v>
      </c>
      <c r="F4" s="1247">
        <v>2015</v>
      </c>
      <c r="G4" s="1249" t="s">
        <v>171</v>
      </c>
      <c r="H4" s="1246">
        <v>2016</v>
      </c>
      <c r="I4" s="1247">
        <v>2015</v>
      </c>
      <c r="J4" s="1248" t="s">
        <v>171</v>
      </c>
      <c r="K4" s="181"/>
    </row>
    <row r="5" spans="1:12" s="1242" customFormat="1" x14ac:dyDescent="0.2">
      <c r="A5" s="1250" t="s">
        <v>326</v>
      </c>
      <c r="B5" s="1271">
        <v>0.80296842662184997</v>
      </c>
      <c r="C5" s="1271">
        <v>0.77324640782207998</v>
      </c>
      <c r="D5" s="1271">
        <v>2.9722018799769989E-2</v>
      </c>
      <c r="E5" s="1272">
        <v>256.98706773258499</v>
      </c>
      <c r="F5" s="1272">
        <v>254.306077536457</v>
      </c>
      <c r="G5" s="1271">
        <v>1.0542375636868773E-2</v>
      </c>
      <c r="H5" s="1272">
        <v>206.35250143939655</v>
      </c>
      <c r="I5" s="1272">
        <v>196.64126094238873</v>
      </c>
      <c r="J5" s="1271">
        <v>4.9385568677028591E-2</v>
      </c>
      <c r="K5" s="437"/>
    </row>
    <row r="6" spans="1:12" s="1242" customFormat="1" x14ac:dyDescent="0.2">
      <c r="A6" s="1250" t="s">
        <v>327</v>
      </c>
      <c r="B6" s="1273">
        <v>0.83418955568853703</v>
      </c>
      <c r="C6" s="1273">
        <v>0.82833574132517496</v>
      </c>
      <c r="D6" s="1273">
        <v>5.8538143633620754E-3</v>
      </c>
      <c r="E6" s="1274">
        <v>261.53290209212003</v>
      </c>
      <c r="F6" s="1274">
        <v>254.370293138449</v>
      </c>
      <c r="G6" s="1273">
        <v>2.815819750529025E-2</v>
      </c>
      <c r="H6" s="1274">
        <v>218.16801539415926</v>
      </c>
      <c r="I6" s="1274">
        <v>210.70400533793921</v>
      </c>
      <c r="J6" s="1273">
        <v>3.5424148887197582E-2</v>
      </c>
      <c r="K6" s="437"/>
    </row>
    <row r="7" spans="1:12" s="1242" customFormat="1" x14ac:dyDescent="0.2">
      <c r="A7" s="1250" t="s">
        <v>328</v>
      </c>
      <c r="B7" s="1273">
        <v>0.78915821428682098</v>
      </c>
      <c r="C7" s="1273">
        <v>0.79887052701646999</v>
      </c>
      <c r="D7" s="1273">
        <v>-9.7123127296490086E-3</v>
      </c>
      <c r="E7" s="1274">
        <v>257.61330698080099</v>
      </c>
      <c r="F7" s="1274">
        <v>248.24973861510901</v>
      </c>
      <c r="G7" s="1273">
        <v>3.7718341287800605E-2</v>
      </c>
      <c r="H7" s="1274">
        <v>203.29765731349153</v>
      </c>
      <c r="I7" s="1274">
        <v>198.31939951915305</v>
      </c>
      <c r="J7" s="1273">
        <v>2.5102223012013924E-2</v>
      </c>
      <c r="K7" s="437"/>
    </row>
    <row r="8" spans="1:12" s="1242" customFormat="1" x14ac:dyDescent="0.2">
      <c r="A8" s="1250" t="s">
        <v>329</v>
      </c>
      <c r="B8" s="1273">
        <v>0.76821638048146001</v>
      </c>
      <c r="C8" s="1273">
        <v>0.74750603713881203</v>
      </c>
      <c r="D8" s="1273">
        <v>2.0710343342647985E-2</v>
      </c>
      <c r="E8" s="1274">
        <v>239.990685442169</v>
      </c>
      <c r="F8" s="1274">
        <v>236.183617770252</v>
      </c>
      <c r="G8" s="1273">
        <v>1.6119101349443943E-2</v>
      </c>
      <c r="H8" s="1274">
        <v>184.3647757196477</v>
      </c>
      <c r="I8" s="1274">
        <v>176.54868015654898</v>
      </c>
      <c r="J8" s="1273">
        <v>4.4271617075630543E-2</v>
      </c>
      <c r="K8" s="437"/>
    </row>
    <row r="9" spans="1:12" s="1242" customFormat="1" x14ac:dyDescent="0.2">
      <c r="A9" s="1250" t="s">
        <v>330</v>
      </c>
      <c r="B9" s="1273">
        <v>0.75840785783183406</v>
      </c>
      <c r="C9" s="1273">
        <v>0.76410493648682509</v>
      </c>
      <c r="D9" s="1273">
        <v>-5.6970786549910279E-3</v>
      </c>
      <c r="E9" s="1274">
        <v>228.83818250065701</v>
      </c>
      <c r="F9" s="1274">
        <v>224.05523688003001</v>
      </c>
      <c r="G9" s="1273">
        <v>2.1347171738672843E-2</v>
      </c>
      <c r="H9" s="1274">
        <v>173.55267578045357</v>
      </c>
      <c r="I9" s="1274">
        <v>171.20171254575587</v>
      </c>
      <c r="J9" s="1273">
        <v>1.3732124519895583E-2</v>
      </c>
      <c r="K9" s="437"/>
    </row>
    <row r="10" spans="1:12" s="1242" customFormat="1" x14ac:dyDescent="0.2">
      <c r="A10" s="1250" t="s">
        <v>331</v>
      </c>
      <c r="B10" s="1273">
        <v>0.80005170793842895</v>
      </c>
      <c r="C10" s="1273">
        <v>0.81795817483152111</v>
      </c>
      <c r="D10" s="1273">
        <v>-1.7906466893092166E-2</v>
      </c>
      <c r="E10" s="1274">
        <v>253.34040225545499</v>
      </c>
      <c r="F10" s="1274">
        <v>245.16928315344401</v>
      </c>
      <c r="G10" s="1273">
        <v>3.3328478171944953E-2</v>
      </c>
      <c r="H10" s="1274">
        <v>202.68542151428539</v>
      </c>
      <c r="I10" s="1274">
        <v>200.53821937294347</v>
      </c>
      <c r="J10" s="1273">
        <v>1.0707196603499947E-2</v>
      </c>
      <c r="K10" s="437"/>
    </row>
    <row r="11" spans="1:12" s="1242" customFormat="1" x14ac:dyDescent="0.2">
      <c r="A11" s="1250" t="s">
        <v>332</v>
      </c>
      <c r="B11" s="1273">
        <v>0.82635968359952694</v>
      </c>
      <c r="C11" s="1273">
        <v>0.81233503060418599</v>
      </c>
      <c r="D11" s="1273">
        <v>1.4024652995340947E-2</v>
      </c>
      <c r="E11" s="1274">
        <v>273.658001828804</v>
      </c>
      <c r="F11" s="1274">
        <v>260.44637187023199</v>
      </c>
      <c r="G11" s="1273">
        <v>5.0726872728926953E-2</v>
      </c>
      <c r="H11" s="1274">
        <v>226.13993980572923</v>
      </c>
      <c r="I11" s="1274">
        <v>211.56971146395409</v>
      </c>
      <c r="J11" s="1273">
        <v>6.8867269520559438E-2</v>
      </c>
      <c r="K11" s="437"/>
    </row>
    <row r="12" spans="1:12" s="1242" customFormat="1" x14ac:dyDescent="0.2">
      <c r="A12" s="1250" t="s">
        <v>333</v>
      </c>
      <c r="B12" s="1273">
        <v>0.804262388219671</v>
      </c>
      <c r="C12" s="1273">
        <v>0.80493106844378703</v>
      </c>
      <c r="D12" s="1273">
        <v>-6.6868022411603611E-4</v>
      </c>
      <c r="E12" s="1274">
        <v>264.71913421511198</v>
      </c>
      <c r="F12" s="1274">
        <v>251.896787787113</v>
      </c>
      <c r="G12" s="1273">
        <v>5.0903175624595898E-2</v>
      </c>
      <c r="H12" s="1274">
        <v>212.90364309128958</v>
      </c>
      <c r="I12" s="1274">
        <v>202.75955053103874</v>
      </c>
      <c r="J12" s="1273">
        <v>5.0030159041499545E-2</v>
      </c>
      <c r="K12" s="437"/>
    </row>
    <row r="13" spans="1:12" s="1242" customFormat="1" x14ac:dyDescent="0.2">
      <c r="A13" s="1250" t="s">
        <v>334</v>
      </c>
      <c r="B13" s="1273">
        <v>0.78460325209358206</v>
      </c>
      <c r="C13" s="1273">
        <v>0.76350406144416794</v>
      </c>
      <c r="D13" s="1273">
        <v>2.1099190649414123E-2</v>
      </c>
      <c r="E13" s="1274">
        <v>235.548047530616</v>
      </c>
      <c r="F13" s="1274">
        <v>218.01014185838301</v>
      </c>
      <c r="G13" s="1273">
        <v>8.0445366085883485E-2</v>
      </c>
      <c r="H13" s="1274">
        <v>184.81176411681497</v>
      </c>
      <c r="I13" s="1274">
        <v>166.45162874489463</v>
      </c>
      <c r="J13" s="1273">
        <v>0.11030312836445266</v>
      </c>
      <c r="K13" s="437"/>
    </row>
    <row r="14" spans="1:12" s="1242" customFormat="1" x14ac:dyDescent="0.2">
      <c r="A14" s="1250" t="s">
        <v>335</v>
      </c>
      <c r="B14" s="1273">
        <v>0.78532107422210007</v>
      </c>
      <c r="C14" s="1273">
        <v>0.78186625420640399</v>
      </c>
      <c r="D14" s="1273">
        <v>3.4548200156960807E-3</v>
      </c>
      <c r="E14" s="1274">
        <v>232.412498803521</v>
      </c>
      <c r="F14" s="1274">
        <v>222.42161984227999</v>
      </c>
      <c r="G14" s="1273">
        <v>4.4918650301735807E-2</v>
      </c>
      <c r="H14" s="1274">
        <v>182.51843322302366</v>
      </c>
      <c r="I14" s="1274">
        <v>173.90395876060424</v>
      </c>
      <c r="J14" s="1273">
        <v>4.9535815767587588E-2</v>
      </c>
      <c r="K14" s="437"/>
    </row>
    <row r="15" spans="1:12" s="1242" customFormat="1" x14ac:dyDescent="0.2">
      <c r="A15" s="1250" t="s">
        <v>336</v>
      </c>
      <c r="B15" s="1273">
        <v>0.75462461785195201</v>
      </c>
      <c r="C15" s="1273">
        <v>0.76113434446607098</v>
      </c>
      <c r="D15" s="1273">
        <v>-6.5097266141189714E-3</v>
      </c>
      <c r="E15" s="1274">
        <v>239.10288802070701</v>
      </c>
      <c r="F15" s="1274">
        <v>226.402276266315</v>
      </c>
      <c r="G15" s="1273">
        <v>5.6097544440995017E-2</v>
      </c>
      <c r="H15" s="1274">
        <v>180.4329254999241</v>
      </c>
      <c r="I15" s="1274">
        <v>172.32254813158798</v>
      </c>
      <c r="J15" s="1273">
        <v>4.7065096566137887E-2</v>
      </c>
      <c r="K15" s="437"/>
    </row>
    <row r="16" spans="1:12" s="1242" customFormat="1" x14ac:dyDescent="0.2">
      <c r="A16" s="1250" t="s">
        <v>337</v>
      </c>
      <c r="B16" s="1273">
        <v>0.78905873743785704</v>
      </c>
      <c r="C16" s="1273">
        <v>0.78855001316339601</v>
      </c>
      <c r="D16" s="1273">
        <v>5.0872427446102542E-4</v>
      </c>
      <c r="E16" s="1274">
        <v>308.97933131769798</v>
      </c>
      <c r="F16" s="1274">
        <v>288.01018086750997</v>
      </c>
      <c r="G16" s="1273">
        <v>7.2806976430580539E-2</v>
      </c>
      <c r="H16" s="1274">
        <v>243.80284106393609</v>
      </c>
      <c r="I16" s="1274">
        <v>227.11043191426705</v>
      </c>
      <c r="J16" s="1273">
        <v>7.3499085924729091E-2</v>
      </c>
      <c r="K16" s="437"/>
    </row>
    <row r="17" spans="1:11" s="1270" customFormat="1" x14ac:dyDescent="0.2">
      <c r="A17" s="1269" t="s">
        <v>429</v>
      </c>
      <c r="B17" s="1275">
        <v>0.79122854119123498</v>
      </c>
      <c r="C17" s="1275">
        <v>0.7867368658964069</v>
      </c>
      <c r="D17" s="1275">
        <v>4.4916752948280791E-3</v>
      </c>
      <c r="E17" s="1276">
        <v>254.83874652608799</v>
      </c>
      <c r="F17" s="1276">
        <v>244.545486791098</v>
      </c>
      <c r="G17" s="1275">
        <v>4.209139113568261E-2</v>
      </c>
      <c r="H17" s="1276">
        <v>201.63568965283949</v>
      </c>
      <c r="I17" s="1276">
        <v>192.39294984713962</v>
      </c>
      <c r="J17" s="1275">
        <v>4.8040948553694118E-2</v>
      </c>
      <c r="K17" s="1119"/>
    </row>
    <row r="18" spans="1:11" s="1242" customFormat="1" x14ac:dyDescent="0.2">
      <c r="A18" s="1381" t="s">
        <v>1120</v>
      </c>
      <c r="B18" s="437"/>
      <c r="C18" s="437"/>
      <c r="D18" s="437"/>
      <c r="E18" s="437"/>
      <c r="F18" s="437"/>
      <c r="G18" s="437"/>
      <c r="H18" s="437"/>
      <c r="I18" s="437"/>
      <c r="J18" s="437"/>
      <c r="K18" s="437"/>
    </row>
    <row r="20" spans="1:11" ht="15.75" x14ac:dyDescent="0.25">
      <c r="A20" s="1514" t="str">
        <f>CONCATENATE('List of Tables'!A118,":  ",'List of Tables'!C118)</f>
        <v>TABLE 97:  O‘ahu Hotel Performance: 2016 vs. 2015</v>
      </c>
      <c r="B20" s="1514"/>
      <c r="C20" s="1514"/>
      <c r="D20" s="1514"/>
      <c r="E20" s="1514"/>
      <c r="F20" s="1514"/>
      <c r="G20" s="1514"/>
      <c r="H20" s="1514"/>
      <c r="I20" s="1514"/>
      <c r="J20" s="1514"/>
    </row>
    <row r="21" spans="1:11" x14ac:dyDescent="0.2">
      <c r="A21" s="1243"/>
      <c r="B21" s="1243"/>
      <c r="C21" s="1243"/>
      <c r="D21" s="1243"/>
      <c r="E21" s="1243"/>
      <c r="F21" s="1243"/>
      <c r="G21" s="1243"/>
      <c r="H21" s="1243"/>
      <c r="I21" s="1243"/>
      <c r="J21" s="1243"/>
    </row>
    <row r="22" spans="1:11" x14ac:dyDescent="0.2">
      <c r="A22" s="1212"/>
      <c r="B22" s="1515" t="s">
        <v>568</v>
      </c>
      <c r="C22" s="1516"/>
      <c r="D22" s="1517"/>
      <c r="E22" s="1515" t="s">
        <v>113</v>
      </c>
      <c r="F22" s="1516"/>
      <c r="G22" s="1517"/>
      <c r="H22" s="1515" t="s">
        <v>114</v>
      </c>
      <c r="I22" s="1516"/>
      <c r="J22" s="1517"/>
    </row>
    <row r="23" spans="1:11" ht="24" x14ac:dyDescent="0.2">
      <c r="A23" s="1245"/>
      <c r="B23" s="1246">
        <v>2016</v>
      </c>
      <c r="C23" s="1247">
        <v>2015</v>
      </c>
      <c r="D23" s="1248" t="s">
        <v>617</v>
      </c>
      <c r="E23" s="1246">
        <v>2016</v>
      </c>
      <c r="F23" s="1247">
        <v>2015</v>
      </c>
      <c r="G23" s="1249" t="s">
        <v>171</v>
      </c>
      <c r="H23" s="1246">
        <v>2016</v>
      </c>
      <c r="I23" s="1247">
        <v>2015</v>
      </c>
      <c r="J23" s="1248" t="s">
        <v>171</v>
      </c>
    </row>
    <row r="24" spans="1:11" x14ac:dyDescent="0.2">
      <c r="A24" s="1250" t="s">
        <v>326</v>
      </c>
      <c r="B24" s="1271">
        <v>0.83886222764623031</v>
      </c>
      <c r="C24" s="1271">
        <v>0.80835243085802599</v>
      </c>
      <c r="D24" s="1271">
        <v>3.0509796788204313E-2</v>
      </c>
      <c r="E24" s="1272">
        <v>225.98359214446569</v>
      </c>
      <c r="F24" s="1272">
        <v>221.53990870431414</v>
      </c>
      <c r="G24" s="1271">
        <v>2.0058162279386282E-2</v>
      </c>
      <c r="H24" s="1272">
        <v>189.56909951780364</v>
      </c>
      <c r="I24" s="1272">
        <v>179.08232373319748</v>
      </c>
      <c r="J24" s="1271">
        <v>5.8558408032663767E-2</v>
      </c>
    </row>
    <row r="25" spans="1:11" x14ac:dyDescent="0.2">
      <c r="A25" s="1250" t="s">
        <v>327</v>
      </c>
      <c r="B25" s="1273">
        <v>0.86560284048194713</v>
      </c>
      <c r="C25" s="1273">
        <v>0.86441579124379286</v>
      </c>
      <c r="D25" s="1273">
        <v>1.1870492381542697E-3</v>
      </c>
      <c r="E25" s="1274">
        <v>223.07996619906751</v>
      </c>
      <c r="F25" s="1274">
        <v>215.57200421114064</v>
      </c>
      <c r="G25" s="1273">
        <v>3.4828093821372308E-2</v>
      </c>
      <c r="H25" s="1274">
        <v>193.09865239652959</v>
      </c>
      <c r="I25" s="1274">
        <v>186.34384459018338</v>
      </c>
      <c r="J25" s="1273">
        <v>3.6249159832468347E-2</v>
      </c>
    </row>
    <row r="26" spans="1:11" x14ac:dyDescent="0.2">
      <c r="A26" s="1250" t="s">
        <v>328</v>
      </c>
      <c r="B26" s="1273">
        <v>0.81862374694365914</v>
      </c>
      <c r="C26" s="1273">
        <v>0.83421613373753933</v>
      </c>
      <c r="D26" s="1273">
        <v>-1.5592386793880197E-2</v>
      </c>
      <c r="E26" s="1274">
        <v>211.96198709721193</v>
      </c>
      <c r="F26" s="1274">
        <v>207.52722750670463</v>
      </c>
      <c r="G26" s="1273">
        <v>2.1369531332287472E-2</v>
      </c>
      <c r="H26" s="1274">
        <v>173.51711608714317</v>
      </c>
      <c r="I26" s="1274">
        <v>173.12256137591388</v>
      </c>
      <c r="J26" s="1273">
        <v>2.279048485035684E-3</v>
      </c>
    </row>
    <row r="27" spans="1:11" x14ac:dyDescent="0.2">
      <c r="A27" s="1250" t="s">
        <v>329</v>
      </c>
      <c r="B27" s="1273">
        <v>0.81502911599765637</v>
      </c>
      <c r="C27" s="1273">
        <v>0.79332084893882637</v>
      </c>
      <c r="D27" s="1273">
        <v>2.170826705883E-2</v>
      </c>
      <c r="E27" s="1274">
        <v>207.00202313029166</v>
      </c>
      <c r="F27" s="1274">
        <v>201.82840446201055</v>
      </c>
      <c r="G27" s="1273">
        <v>2.5633749035829601E-2</v>
      </c>
      <c r="H27" s="1274">
        <v>168.71267592160802</v>
      </c>
      <c r="I27" s="1274">
        <v>160.11468116777104</v>
      </c>
      <c r="J27" s="1273">
        <v>5.3698978077018733E-2</v>
      </c>
    </row>
    <row r="28" spans="1:11" x14ac:dyDescent="0.2">
      <c r="A28" s="1250" t="s">
        <v>330</v>
      </c>
      <c r="B28" s="1273">
        <v>0.82476454797761489</v>
      </c>
      <c r="C28" s="1273">
        <v>0.84193687791005656</v>
      </c>
      <c r="D28" s="1273">
        <v>-1.7172329932441666E-2</v>
      </c>
      <c r="E28" s="1274">
        <v>210.46005102744448</v>
      </c>
      <c r="F28" s="1274">
        <v>204.90170487315555</v>
      </c>
      <c r="G28" s="1273">
        <v>2.7126890709522566E-2</v>
      </c>
      <c r="H28" s="1274">
        <v>173.57998885299602</v>
      </c>
      <c r="I28" s="1274">
        <v>172.5143016793524</v>
      </c>
      <c r="J28" s="1273">
        <v>6.1773845024419849E-3</v>
      </c>
    </row>
    <row r="29" spans="1:11" x14ac:dyDescent="0.2">
      <c r="A29" s="1250" t="s">
        <v>331</v>
      </c>
      <c r="B29" s="1273">
        <v>0.857329008959275</v>
      </c>
      <c r="C29" s="1273">
        <v>0.89496512849909238</v>
      </c>
      <c r="D29" s="1273">
        <v>-3.7636119539817381E-2</v>
      </c>
      <c r="E29" s="1274">
        <v>229.60959917578771</v>
      </c>
      <c r="F29" s="1274">
        <v>225.82975361885644</v>
      </c>
      <c r="G29" s="1273">
        <v>1.6737588809093262E-2</v>
      </c>
      <c r="H29" s="1274">
        <v>196.85097010891445</v>
      </c>
      <c r="I29" s="1274">
        <v>202.10975446641822</v>
      </c>
      <c r="J29" s="1273">
        <v>-2.6019448548573409E-2</v>
      </c>
    </row>
    <row r="30" spans="1:11" x14ac:dyDescent="0.2">
      <c r="A30" s="1250" t="s">
        <v>332</v>
      </c>
      <c r="B30" s="1273">
        <v>0.88401629523124847</v>
      </c>
      <c r="C30" s="1273">
        <v>0.87816318138761329</v>
      </c>
      <c r="D30" s="1273">
        <v>5.8531138436351826E-3</v>
      </c>
      <c r="E30" s="1274">
        <v>250.31155271682036</v>
      </c>
      <c r="F30" s="1274">
        <v>237.23379675824299</v>
      </c>
      <c r="G30" s="1273">
        <v>5.5126023936229007E-2</v>
      </c>
      <c r="H30" s="1274">
        <v>221.27949148630489</v>
      </c>
      <c r="I30" s="1274">
        <v>208.32998569388113</v>
      </c>
      <c r="J30" s="1273">
        <v>6.2158626610053558E-2</v>
      </c>
    </row>
    <row r="31" spans="1:11" x14ac:dyDescent="0.2">
      <c r="A31" s="1250" t="s">
        <v>333</v>
      </c>
      <c r="B31" s="1273">
        <v>0.86684092713637473</v>
      </c>
      <c r="C31" s="1273">
        <v>0.88076210722602166</v>
      </c>
      <c r="D31" s="1273">
        <v>-1.3921180089646934E-2</v>
      </c>
      <c r="E31" s="1274">
        <v>243.73152007745617</v>
      </c>
      <c r="F31" s="1274">
        <v>231.62494668067706</v>
      </c>
      <c r="G31" s="1273">
        <v>5.2268002951640025E-2</v>
      </c>
      <c r="H31" s="1274">
        <v>211.27645683630004</v>
      </c>
      <c r="I31" s="1274">
        <v>204.00647612458803</v>
      </c>
      <c r="J31" s="1273">
        <v>3.5636029060529317E-2</v>
      </c>
    </row>
    <row r="32" spans="1:11" x14ac:dyDescent="0.2">
      <c r="A32" s="1250" t="s">
        <v>334</v>
      </c>
      <c r="B32" s="1273">
        <v>0.85803443816783376</v>
      </c>
      <c r="C32" s="1273">
        <v>0.86174702707809303</v>
      </c>
      <c r="D32" s="1273">
        <v>-3.7125889102592735E-3</v>
      </c>
      <c r="E32" s="1274">
        <v>227.80741804221464</v>
      </c>
      <c r="F32" s="1274">
        <v>211.41857740333492</v>
      </c>
      <c r="G32" s="1273">
        <v>7.7518451028141255E-2</v>
      </c>
      <c r="H32" s="1274">
        <v>195.46660995031647</v>
      </c>
      <c r="I32" s="1274">
        <v>182.18933054640357</v>
      </c>
      <c r="J32" s="1273">
        <v>7.2876273073143372E-2</v>
      </c>
    </row>
    <row r="33" spans="1:10" x14ac:dyDescent="0.2">
      <c r="A33" s="1250" t="s">
        <v>335</v>
      </c>
      <c r="B33" s="1273">
        <v>0.8408074505524904</v>
      </c>
      <c r="C33" s="1273">
        <v>0.86739931613774968</v>
      </c>
      <c r="D33" s="1273">
        <v>-2.6591865585259278E-2</v>
      </c>
      <c r="E33" s="1274">
        <v>218.24451039040557</v>
      </c>
      <c r="F33" s="1274">
        <v>214.08084394546486</v>
      </c>
      <c r="G33" s="1273">
        <v>1.9449037887768084E-2</v>
      </c>
      <c r="H33" s="1274">
        <v>183.50161037843341</v>
      </c>
      <c r="I33" s="1274">
        <v>185.69357763648853</v>
      </c>
      <c r="J33" s="1273">
        <v>-1.1804216849901406E-2</v>
      </c>
    </row>
    <row r="34" spans="1:10" x14ac:dyDescent="0.2">
      <c r="A34" s="1250" t="s">
        <v>336</v>
      </c>
      <c r="B34" s="1273">
        <v>0.80869801946505016</v>
      </c>
      <c r="C34" s="1273">
        <v>0.83828657445270172</v>
      </c>
      <c r="D34" s="1273">
        <v>-2.9588554987651561E-2</v>
      </c>
      <c r="E34" s="1274">
        <v>218.32331975560112</v>
      </c>
      <c r="F34" s="1274">
        <v>212.73101601404869</v>
      </c>
      <c r="G34" s="1273">
        <v>2.6288144748874309E-2</v>
      </c>
      <c r="H34" s="1274">
        <v>176.55763628938948</v>
      </c>
      <c r="I34" s="1274">
        <v>178.32955469425971</v>
      </c>
      <c r="J34" s="1273">
        <v>-9.9362015898494249E-3</v>
      </c>
    </row>
    <row r="35" spans="1:10" x14ac:dyDescent="0.2">
      <c r="A35" s="1250" t="s">
        <v>337</v>
      </c>
      <c r="B35" s="1273">
        <v>0.82844659102937501</v>
      </c>
      <c r="C35" s="1273">
        <v>0.86973926748052621</v>
      </c>
      <c r="D35" s="1273">
        <v>-4.12926764511512E-2</v>
      </c>
      <c r="E35" s="1274">
        <v>256.95494223380194</v>
      </c>
      <c r="F35" s="1274">
        <v>246.41191823277285</v>
      </c>
      <c r="G35" s="1273">
        <v>4.2786177213512966E-2</v>
      </c>
      <c r="H35" s="1274">
        <v>212.8734459417432</v>
      </c>
      <c r="I35" s="1274">
        <v>214.31412126224319</v>
      </c>
      <c r="J35" s="1273">
        <v>-6.7222603532369751E-3</v>
      </c>
    </row>
    <row r="36" spans="1:10" x14ac:dyDescent="0.2">
      <c r="A36" s="1269" t="s">
        <v>429</v>
      </c>
      <c r="B36" s="1275">
        <v>0.84229322338916679</v>
      </c>
      <c r="C36" s="1275">
        <v>0.85143178453512136</v>
      </c>
      <c r="D36" s="1275">
        <v>-9.1385611459545713E-3</v>
      </c>
      <c r="E36" s="1276">
        <v>227.51080083781486</v>
      </c>
      <c r="F36" s="1276">
        <v>219.6187930099947</v>
      </c>
      <c r="G36" s="1275">
        <v>3.5935029601319224E-2</v>
      </c>
      <c r="H36" s="1276">
        <v>191.56</v>
      </c>
      <c r="I36" s="1276">
        <v>192.56</v>
      </c>
      <c r="J36" s="1275">
        <v>-5.1931865392604859E-3</v>
      </c>
    </row>
    <row r="37" spans="1:10" x14ac:dyDescent="0.2">
      <c r="A37" s="1381" t="s">
        <v>1120</v>
      </c>
    </row>
    <row r="39" spans="1:10" ht="15.75" x14ac:dyDescent="0.25">
      <c r="A39" s="1514" t="str">
        <f>CONCATENATE('List of Tables'!A119,":  ",'List of Tables'!C119)</f>
        <v>TABLE 98:  Maui Hotel Performance: 2016 vs. 2015</v>
      </c>
      <c r="B39" s="1514"/>
      <c r="C39" s="1514"/>
      <c r="D39" s="1514"/>
      <c r="E39" s="1514"/>
      <c r="F39" s="1514"/>
      <c r="G39" s="1514"/>
      <c r="H39" s="1514"/>
      <c r="I39" s="1514"/>
      <c r="J39" s="1514"/>
    </row>
    <row r="40" spans="1:10" x14ac:dyDescent="0.2">
      <c r="A40" s="1243"/>
      <c r="B40" s="1243"/>
      <c r="C40" s="1243"/>
      <c r="D40" s="1243"/>
      <c r="E40" s="1243"/>
      <c r="F40" s="1243"/>
      <c r="G40" s="1243"/>
      <c r="H40" s="1243"/>
      <c r="I40" s="1243"/>
      <c r="J40" s="1243"/>
    </row>
    <row r="41" spans="1:10" x14ac:dyDescent="0.2">
      <c r="A41" s="1212"/>
      <c r="B41" s="1515" t="s">
        <v>568</v>
      </c>
      <c r="C41" s="1516"/>
      <c r="D41" s="1517"/>
      <c r="E41" s="1515" t="s">
        <v>113</v>
      </c>
      <c r="F41" s="1516"/>
      <c r="G41" s="1517"/>
      <c r="H41" s="1515" t="s">
        <v>114</v>
      </c>
      <c r="I41" s="1516"/>
      <c r="J41" s="1517"/>
    </row>
    <row r="42" spans="1:10" ht="24" x14ac:dyDescent="0.2">
      <c r="A42" s="1245"/>
      <c r="B42" s="1246">
        <v>2016</v>
      </c>
      <c r="C42" s="1247">
        <v>2015</v>
      </c>
      <c r="D42" s="1248" t="s">
        <v>617</v>
      </c>
      <c r="E42" s="1246">
        <v>2016</v>
      </c>
      <c r="F42" s="1247">
        <v>2015</v>
      </c>
      <c r="G42" s="1249" t="s">
        <v>171</v>
      </c>
      <c r="H42" s="1246">
        <v>2016</v>
      </c>
      <c r="I42" s="1247">
        <v>2015</v>
      </c>
      <c r="J42" s="1248" t="s">
        <v>171</v>
      </c>
    </row>
    <row r="43" spans="1:10" x14ac:dyDescent="0.2">
      <c r="A43" s="1250" t="s">
        <v>326</v>
      </c>
      <c r="B43" s="1271">
        <v>0.76776558701793507</v>
      </c>
      <c r="C43" s="1271">
        <v>0.76646505376343999</v>
      </c>
      <c r="D43" s="1271">
        <v>1.3005332544950843E-3</v>
      </c>
      <c r="E43" s="1272">
        <v>333.63309761290202</v>
      </c>
      <c r="F43" s="1272">
        <v>343.83980174759199</v>
      </c>
      <c r="G43" s="1271">
        <v>-2.9684475394685661E-2</v>
      </c>
      <c r="H43" s="1272">
        <v>256.15201103738173</v>
      </c>
      <c r="I43" s="1272">
        <v>263.54119213247861</v>
      </c>
      <c r="J43" s="1271">
        <v>-2.8038049897651129E-2</v>
      </c>
    </row>
    <row r="44" spans="1:10" x14ac:dyDescent="0.2">
      <c r="A44" s="1250" t="s">
        <v>327</v>
      </c>
      <c r="B44" s="1273">
        <v>0.798830492965801</v>
      </c>
      <c r="C44" s="1273">
        <v>0.79958708197019202</v>
      </c>
      <c r="D44" s="1273">
        <v>-7.5658900439101728E-4</v>
      </c>
      <c r="E44" s="1274">
        <v>360.61729552882002</v>
      </c>
      <c r="F44" s="1274">
        <v>353.03501955199101</v>
      </c>
      <c r="G44" s="1273">
        <v>2.1477404667817668E-2</v>
      </c>
      <c r="H44" s="1274">
        <v>288.07209195928124</v>
      </c>
      <c r="I44" s="1274">
        <v>282.2822411168662</v>
      </c>
      <c r="J44" s="1273">
        <v>2.0510857571157004E-2</v>
      </c>
    </row>
    <row r="45" spans="1:10" x14ac:dyDescent="0.2">
      <c r="A45" s="1250" t="s">
        <v>328</v>
      </c>
      <c r="B45" s="1273">
        <v>0.800974120721758</v>
      </c>
      <c r="C45" s="1273">
        <v>0.79359364713627301</v>
      </c>
      <c r="D45" s="1273">
        <v>7.3804735854849923E-3</v>
      </c>
      <c r="E45" s="1274">
        <v>364.53673336471502</v>
      </c>
      <c r="F45" s="1274">
        <v>352.83463058976002</v>
      </c>
      <c r="G45" s="1273">
        <v>3.3165970005254453E-2</v>
      </c>
      <c r="H45" s="1274">
        <v>291.98448947758453</v>
      </c>
      <c r="I45" s="1274">
        <v>280.00732132570727</v>
      </c>
      <c r="J45" s="1273">
        <v>4.2774482092721167E-2</v>
      </c>
    </row>
    <row r="46" spans="1:10" x14ac:dyDescent="0.2">
      <c r="A46" s="1250" t="s">
        <v>329</v>
      </c>
      <c r="B46" s="1273">
        <v>0.77169695514103398</v>
      </c>
      <c r="C46" s="1273">
        <v>0.735461840986394</v>
      </c>
      <c r="D46" s="1273">
        <v>3.623511415463998E-2</v>
      </c>
      <c r="E46" s="1274">
        <v>316.29705233454803</v>
      </c>
      <c r="F46" s="1274">
        <v>318.77468936188598</v>
      </c>
      <c r="G46" s="1273">
        <v>-7.7723768856856612E-3</v>
      </c>
      <c r="H46" s="1274">
        <v>244.085472206655</v>
      </c>
      <c r="I46" s="1274">
        <v>234.44661989795853</v>
      </c>
      <c r="J46" s="1273">
        <v>4.1113206549498127E-2</v>
      </c>
    </row>
    <row r="47" spans="1:10" x14ac:dyDescent="0.2">
      <c r="A47" s="1250" t="s">
        <v>330</v>
      </c>
      <c r="B47" s="1273">
        <v>0.723160675686494</v>
      </c>
      <c r="C47" s="1273">
        <v>0.71215880893300199</v>
      </c>
      <c r="D47" s="1273">
        <v>1.1001866753492018E-2</v>
      </c>
      <c r="E47" s="1274">
        <v>282.618345635894</v>
      </c>
      <c r="F47" s="1274">
        <v>282.201597528104</v>
      </c>
      <c r="G47" s="1273">
        <v>1.4767744457877541E-3</v>
      </c>
      <c r="H47" s="1274">
        <v>204.37847379145222</v>
      </c>
      <c r="I47" s="1274">
        <v>200.97235357460494</v>
      </c>
      <c r="J47" s="1273">
        <v>1.6948202856085226E-2</v>
      </c>
    </row>
    <row r="48" spans="1:10" x14ac:dyDescent="0.2">
      <c r="A48" s="1250" t="s">
        <v>331</v>
      </c>
      <c r="B48" s="1273">
        <v>0.75936540976169498</v>
      </c>
      <c r="C48" s="1273">
        <v>0.76737081483916891</v>
      </c>
      <c r="D48" s="1273">
        <v>-8.0054050774739371E-3</v>
      </c>
      <c r="E48" s="1274">
        <v>327.56817790460201</v>
      </c>
      <c r="F48" s="1274">
        <v>310.36656609836598</v>
      </c>
      <c r="G48" s="1273">
        <v>5.5423533605692077E-2</v>
      </c>
      <c r="H48" s="1274">
        <v>248.74394363941991</v>
      </c>
      <c r="I48" s="1274">
        <v>238.16624472573787</v>
      </c>
      <c r="J48" s="1273">
        <v>4.4413090217141793E-2</v>
      </c>
    </row>
    <row r="49" spans="1:10" x14ac:dyDescent="0.2">
      <c r="A49" s="1250" t="s">
        <v>332</v>
      </c>
      <c r="B49" s="1273">
        <v>0.76335227494782498</v>
      </c>
      <c r="C49" s="1273">
        <v>0.75727702269147701</v>
      </c>
      <c r="D49" s="1273">
        <v>6.0752522563479738E-3</v>
      </c>
      <c r="E49" s="1274">
        <v>354.88636883368599</v>
      </c>
      <c r="F49" s="1274">
        <v>335.76200963571898</v>
      </c>
      <c r="G49" s="1273">
        <v>5.6958079381034699E-2</v>
      </c>
      <c r="H49" s="1274">
        <v>270.90331699716711</v>
      </c>
      <c r="I49" s="1274">
        <v>254.26485498984428</v>
      </c>
      <c r="J49" s="1273">
        <v>6.5437521862734105E-2</v>
      </c>
    </row>
    <row r="50" spans="1:10" x14ac:dyDescent="0.2">
      <c r="A50" s="1250" t="s">
        <v>333</v>
      </c>
      <c r="B50" s="1273">
        <v>0.749493891524734</v>
      </c>
      <c r="C50" s="1273">
        <v>0.73901321619124805</v>
      </c>
      <c r="D50" s="1273">
        <v>1.0480675333485956E-2</v>
      </c>
      <c r="E50" s="1274">
        <v>334.58471689192902</v>
      </c>
      <c r="F50" s="1274">
        <v>316.90114655995501</v>
      </c>
      <c r="G50" s="1273">
        <v>5.5801534718109336E-2</v>
      </c>
      <c r="H50" s="1274">
        <v>250.76920150803329</v>
      </c>
      <c r="I50" s="1274">
        <v>234.1941355339664</v>
      </c>
      <c r="J50" s="1273">
        <v>7.077489765606404E-2</v>
      </c>
    </row>
    <row r="51" spans="1:10" x14ac:dyDescent="0.2">
      <c r="A51" s="1250" t="s">
        <v>334</v>
      </c>
      <c r="B51" s="1273">
        <v>0.72779258541313296</v>
      </c>
      <c r="C51" s="1273">
        <v>0.68343646013805204</v>
      </c>
      <c r="D51" s="1273">
        <v>4.4356125275080927E-2</v>
      </c>
      <c r="E51" s="1274">
        <v>272.76085364229499</v>
      </c>
      <c r="F51" s="1274">
        <v>251.276249607674</v>
      </c>
      <c r="G51" s="1273">
        <v>8.5501928925497905E-2</v>
      </c>
      <c r="H51" s="1274">
        <v>198.51332687181903</v>
      </c>
      <c r="I51" s="1274">
        <v>171.73135054863431</v>
      </c>
      <c r="J51" s="1273">
        <v>0.15595274967339212</v>
      </c>
    </row>
    <row r="52" spans="1:10" x14ac:dyDescent="0.2">
      <c r="A52" s="1250" t="s">
        <v>335</v>
      </c>
      <c r="B52" s="1273">
        <v>0.74242009739168391</v>
      </c>
      <c r="C52" s="1273">
        <v>0.71868072207392597</v>
      </c>
      <c r="D52" s="1273">
        <v>2.3739375317757938E-2</v>
      </c>
      <c r="E52" s="1274">
        <v>278.45803985976403</v>
      </c>
      <c r="F52" s="1274">
        <v>253.93451461793401</v>
      </c>
      <c r="G52" s="1273">
        <v>9.657421039722669E-2</v>
      </c>
      <c r="H52" s="1274">
        <v>206.73284507218341</v>
      </c>
      <c r="I52" s="1274">
        <v>182.49784032510874</v>
      </c>
      <c r="J52" s="1273">
        <v>0.13279611804666569</v>
      </c>
    </row>
    <row r="53" spans="1:10" x14ac:dyDescent="0.2">
      <c r="A53" s="1250" t="s">
        <v>336</v>
      </c>
      <c r="B53" s="1273">
        <v>0.734771020111461</v>
      </c>
      <c r="C53" s="1273">
        <v>0.72353766190908297</v>
      </c>
      <c r="D53" s="1273">
        <v>1.123335820237803E-2</v>
      </c>
      <c r="E53" s="1274">
        <v>299.003887643084</v>
      </c>
      <c r="F53" s="1274">
        <v>270.59124287343201</v>
      </c>
      <c r="G53" s="1273">
        <v>0.10500208531486699</v>
      </c>
      <c r="H53" s="1274">
        <v>219.69939154080149</v>
      </c>
      <c r="I53" s="1274">
        <v>195.78295520171579</v>
      </c>
      <c r="J53" s="1273">
        <v>0.12215790855973396</v>
      </c>
    </row>
    <row r="54" spans="1:10" x14ac:dyDescent="0.2">
      <c r="A54" s="1250" t="s">
        <v>337</v>
      </c>
      <c r="B54" s="1273">
        <v>0.75308420029649992</v>
      </c>
      <c r="C54" s="1273">
        <v>0.724207961007311</v>
      </c>
      <c r="D54" s="1273">
        <v>2.8876239289188921E-2</v>
      </c>
      <c r="E54" s="1274">
        <v>455.49269656312902</v>
      </c>
      <c r="F54" s="1274">
        <v>403.33074376277699</v>
      </c>
      <c r="G54" s="1273">
        <v>0.1293279860437111</v>
      </c>
      <c r="H54" s="1274">
        <v>343.02435313214033</v>
      </c>
      <c r="I54" s="1274">
        <v>292.09533555200295</v>
      </c>
      <c r="J54" s="1273">
        <v>0.17435751749986528</v>
      </c>
    </row>
    <row r="55" spans="1:10" x14ac:dyDescent="0.2">
      <c r="A55" s="1269" t="s">
        <v>429</v>
      </c>
      <c r="B55" s="1275">
        <v>0.75752887472472197</v>
      </c>
      <c r="C55" s="1275">
        <v>0.74340262433892601</v>
      </c>
      <c r="D55" s="1275">
        <v>1.4126250385795958E-2</v>
      </c>
      <c r="E55" s="1276">
        <v>332.52455341214301</v>
      </c>
      <c r="F55" s="1276">
        <v>317.58307067174599</v>
      </c>
      <c r="G55" s="1275">
        <v>4.7047478660600772E-2</v>
      </c>
      <c r="H55" s="1276">
        <v>251.89695076464139</v>
      </c>
      <c r="I55" s="1276">
        <v>236.09208818299058</v>
      </c>
      <c r="J55" s="1275">
        <v>6.6943635016692093E-2</v>
      </c>
    </row>
    <row r="56" spans="1:10" x14ac:dyDescent="0.2">
      <c r="A56" s="1381" t="s">
        <v>1120</v>
      </c>
    </row>
    <row r="58" spans="1:10" ht="15.75" x14ac:dyDescent="0.25">
      <c r="A58" s="1514" t="str">
        <f>CONCATENATE('List of Tables'!A120,":  ",'List of Tables'!C120)</f>
        <v>TABLE 99:  Kaua‘i Hotel Performance: 2016 vs. 2015</v>
      </c>
      <c r="B58" s="1514"/>
      <c r="C58" s="1514"/>
      <c r="D58" s="1514"/>
      <c r="E58" s="1514"/>
      <c r="F58" s="1514"/>
      <c r="G58" s="1514"/>
      <c r="H58" s="1514"/>
      <c r="I58" s="1514"/>
      <c r="J58" s="1514"/>
    </row>
    <row r="59" spans="1:10" x14ac:dyDescent="0.2">
      <c r="A59" s="1243"/>
      <c r="B59" s="1243"/>
      <c r="C59" s="1243"/>
      <c r="D59" s="1243"/>
      <c r="E59" s="1243"/>
      <c r="F59" s="1243"/>
      <c r="G59" s="1243"/>
      <c r="H59" s="1243"/>
      <c r="I59" s="1243"/>
      <c r="J59" s="1243"/>
    </row>
    <row r="60" spans="1:10" x14ac:dyDescent="0.2">
      <c r="A60" s="1212"/>
      <c r="B60" s="1515" t="s">
        <v>568</v>
      </c>
      <c r="C60" s="1516"/>
      <c r="D60" s="1517"/>
      <c r="E60" s="1515" t="s">
        <v>113</v>
      </c>
      <c r="F60" s="1516"/>
      <c r="G60" s="1517"/>
      <c r="H60" s="1515" t="s">
        <v>114</v>
      </c>
      <c r="I60" s="1516"/>
      <c r="J60" s="1517"/>
    </row>
    <row r="61" spans="1:10" ht="24" x14ac:dyDescent="0.2">
      <c r="A61" s="1245"/>
      <c r="B61" s="1246">
        <v>2016</v>
      </c>
      <c r="C61" s="1247">
        <v>2015</v>
      </c>
      <c r="D61" s="1248" t="s">
        <v>617</v>
      </c>
      <c r="E61" s="1246">
        <v>2016</v>
      </c>
      <c r="F61" s="1247">
        <v>2015</v>
      </c>
      <c r="G61" s="1249" t="s">
        <v>171</v>
      </c>
      <c r="H61" s="1246">
        <v>2016</v>
      </c>
      <c r="I61" s="1247">
        <v>2015</v>
      </c>
      <c r="J61" s="1248" t="s">
        <v>171</v>
      </c>
    </row>
    <row r="62" spans="1:10" x14ac:dyDescent="0.2">
      <c r="A62" s="1250" t="s">
        <v>326</v>
      </c>
      <c r="B62" s="1271">
        <v>0.77936610087684</v>
      </c>
      <c r="C62" s="1271">
        <v>0.74652743346631101</v>
      </c>
      <c r="D62" s="1271">
        <v>3.2838667410528988E-2</v>
      </c>
      <c r="E62" s="1272">
        <v>258.39823292011999</v>
      </c>
      <c r="F62" s="1272">
        <v>238.11985409067199</v>
      </c>
      <c r="G62" s="1271">
        <v>8.5160386591394133E-2</v>
      </c>
      <c r="H62" s="1272">
        <v>201.38682326441943</v>
      </c>
      <c r="I62" s="1272">
        <v>177.76300353168182</v>
      </c>
      <c r="J62" s="1271">
        <v>0.13289503025598504</v>
      </c>
    </row>
    <row r="63" spans="1:10" x14ac:dyDescent="0.2">
      <c r="A63" s="1250" t="s">
        <v>327</v>
      </c>
      <c r="B63" s="1273">
        <v>0.82153544709654402</v>
      </c>
      <c r="C63" s="1273">
        <v>0.81171671790021194</v>
      </c>
      <c r="D63" s="1273">
        <v>9.8187291963320877E-3</v>
      </c>
      <c r="E63" s="1274">
        <v>262.91484356366902</v>
      </c>
      <c r="F63" s="1274">
        <v>241.32980638180501</v>
      </c>
      <c r="G63" s="1273">
        <v>8.9442068949057152E-2</v>
      </c>
      <c r="H63" s="1274">
        <v>215.99386355539676</v>
      </c>
      <c r="I63" s="1274">
        <v>195.89143836773238</v>
      </c>
      <c r="J63" s="1273">
        <v>0.10262023371295892</v>
      </c>
    </row>
    <row r="64" spans="1:10" x14ac:dyDescent="0.2">
      <c r="A64" s="1250" t="s">
        <v>328</v>
      </c>
      <c r="B64" s="1273">
        <v>0.71621446387844301</v>
      </c>
      <c r="C64" s="1273">
        <v>0.73734353427562294</v>
      </c>
      <c r="D64" s="1273">
        <v>-2.1129070397179928E-2</v>
      </c>
      <c r="E64" s="1274">
        <v>258.78087225091798</v>
      </c>
      <c r="F64" s="1274">
        <v>238.69889825686599</v>
      </c>
      <c r="G64" s="1273">
        <v>8.413098736820146E-2</v>
      </c>
      <c r="H64" s="1274">
        <v>185.34260368118706</v>
      </c>
      <c r="I64" s="1274">
        <v>176.0030892684149</v>
      </c>
      <c r="J64" s="1273">
        <v>5.3064491376789702E-2</v>
      </c>
    </row>
    <row r="65" spans="1:10" x14ac:dyDescent="0.2">
      <c r="A65" s="1250" t="s">
        <v>329</v>
      </c>
      <c r="B65" s="1273">
        <v>0.67342949475841396</v>
      </c>
      <c r="C65" s="1273">
        <v>0.69226767557342095</v>
      </c>
      <c r="D65" s="1273">
        <v>-1.8838180815006988E-2</v>
      </c>
      <c r="E65" s="1274">
        <v>243.763524427069</v>
      </c>
      <c r="F65" s="1274">
        <v>239.182857403106</v>
      </c>
      <c r="G65" s="1273">
        <v>1.9151318257909278E-2</v>
      </c>
      <c r="H65" s="1274">
        <v>164.15754709545138</v>
      </c>
      <c r="I65" s="1274">
        <v>165.5785607314572</v>
      </c>
      <c r="J65" s="1273">
        <v>-8.5821112934451049E-3</v>
      </c>
    </row>
    <row r="66" spans="1:10" x14ac:dyDescent="0.2">
      <c r="A66" s="1250" t="s">
        <v>330</v>
      </c>
      <c r="B66" s="1273">
        <v>0.67299162715162197</v>
      </c>
      <c r="C66" s="1273">
        <v>0.68098917611881005</v>
      </c>
      <c r="D66" s="1273">
        <v>-7.9975489671880728E-3</v>
      </c>
      <c r="E66" s="1274">
        <v>233.55291225114601</v>
      </c>
      <c r="F66" s="1274">
        <v>230.60568791514001</v>
      </c>
      <c r="G66" s="1273">
        <v>1.2780362716337423E-2</v>
      </c>
      <c r="H66" s="1274">
        <v>157.17915444189873</v>
      </c>
      <c r="I66" s="1274">
        <v>157.03997742164262</v>
      </c>
      <c r="J66" s="1273">
        <v>8.8625216674875773E-4</v>
      </c>
    </row>
    <row r="67" spans="1:10" x14ac:dyDescent="0.2">
      <c r="A67" s="1250" t="s">
        <v>331</v>
      </c>
      <c r="B67" s="1273">
        <v>0.72500593683210601</v>
      </c>
      <c r="C67" s="1273">
        <v>0.727965634113659</v>
      </c>
      <c r="D67" s="1273">
        <v>-2.9596972815529865E-3</v>
      </c>
      <c r="E67" s="1274">
        <v>254.18188666885001</v>
      </c>
      <c r="F67" s="1274">
        <v>245.19348831165999</v>
      </c>
      <c r="G67" s="1273">
        <v>3.6658389336037711E-2</v>
      </c>
      <c r="H67" s="1274">
        <v>184.28337687010179</v>
      </c>
      <c r="I67" s="1274">
        <v>178.4924331993376</v>
      </c>
      <c r="J67" s="1273">
        <v>3.2443636780372431E-2</v>
      </c>
    </row>
    <row r="68" spans="1:10" x14ac:dyDescent="0.2">
      <c r="A68" s="1250" t="s">
        <v>332</v>
      </c>
      <c r="B68" s="1273">
        <v>0.78728522073524698</v>
      </c>
      <c r="C68" s="1273">
        <v>0.74906749860792199</v>
      </c>
      <c r="D68" s="1273">
        <v>3.8217722127324993E-2</v>
      </c>
      <c r="E68" s="1274">
        <v>278.11328850962798</v>
      </c>
      <c r="F68" s="1274">
        <v>262.36982953504003</v>
      </c>
      <c r="G68" s="1273">
        <v>6.0004837455921667E-2</v>
      </c>
      <c r="H68" s="1274">
        <v>218.95448173370789</v>
      </c>
      <c r="I68" s="1274">
        <v>196.53271191999931</v>
      </c>
      <c r="J68" s="1273">
        <v>0.11408670645544028</v>
      </c>
    </row>
    <row r="69" spans="1:10" x14ac:dyDescent="0.2">
      <c r="A69" s="1250" t="s">
        <v>333</v>
      </c>
      <c r="B69" s="1273">
        <v>0.74549196764356396</v>
      </c>
      <c r="C69" s="1273">
        <v>0.72147766191961693</v>
      </c>
      <c r="D69" s="1273">
        <v>2.4014305723947027E-2</v>
      </c>
      <c r="E69" s="1274">
        <v>257.36336138206798</v>
      </c>
      <c r="F69" s="1274">
        <v>257.31633980017898</v>
      </c>
      <c r="G69" s="1273">
        <v>1.8273842199656443E-4</v>
      </c>
      <c r="H69" s="1274">
        <v>191.86231867607947</v>
      </c>
      <c r="I69" s="1274">
        <v>185.6479912127468</v>
      </c>
      <c r="J69" s="1273">
        <v>3.3473712388362165E-2</v>
      </c>
    </row>
    <row r="70" spans="1:10" x14ac:dyDescent="0.2">
      <c r="A70" s="1250" t="s">
        <v>334</v>
      </c>
      <c r="B70" s="1273">
        <v>0.70577829277713411</v>
      </c>
      <c r="C70" s="1273">
        <v>0.65813825175376295</v>
      </c>
      <c r="D70" s="1273">
        <v>4.764004102337116E-2</v>
      </c>
      <c r="E70" s="1274">
        <v>231.65823145036799</v>
      </c>
      <c r="F70" s="1274">
        <v>217.95681333684601</v>
      </c>
      <c r="G70" s="1273">
        <v>6.2862995213399664E-2</v>
      </c>
      <c r="H70" s="1274">
        <v>163.49935110081091</v>
      </c>
      <c r="I70" s="1274">
        <v>143.44571608733307</v>
      </c>
      <c r="J70" s="1273">
        <v>0.13979946951687783</v>
      </c>
    </row>
    <row r="71" spans="1:10" x14ac:dyDescent="0.2">
      <c r="A71" s="1250" t="s">
        <v>335</v>
      </c>
      <c r="B71" s="1273">
        <v>0.71032781370313602</v>
      </c>
      <c r="C71" s="1273">
        <v>0.68410132800402712</v>
      </c>
      <c r="D71" s="1273">
        <v>2.6226485699108903E-2</v>
      </c>
      <c r="E71" s="1274">
        <v>233.52756875085501</v>
      </c>
      <c r="F71" s="1274">
        <v>224.393544070914</v>
      </c>
      <c r="G71" s="1273">
        <v>4.0705380886779885E-2</v>
      </c>
      <c r="H71" s="1274">
        <v>165.88112735020363</v>
      </c>
      <c r="I71" s="1274">
        <v>153.50792149444246</v>
      </c>
      <c r="J71" s="1273">
        <v>8.0603044685281011E-2</v>
      </c>
    </row>
    <row r="72" spans="1:10" x14ac:dyDescent="0.2">
      <c r="A72" s="1250" t="s">
        <v>336</v>
      </c>
      <c r="B72" s="1273">
        <v>0.66750096562379202</v>
      </c>
      <c r="C72" s="1273">
        <v>0.64976747852132111</v>
      </c>
      <c r="D72" s="1273">
        <v>1.7733487102470913E-2</v>
      </c>
      <c r="E72" s="1274">
        <v>222.857490047217</v>
      </c>
      <c r="F72" s="1274">
        <v>227.377517104177</v>
      </c>
      <c r="G72" s="1273">
        <v>-1.9878953357068574E-2</v>
      </c>
      <c r="H72" s="1274">
        <v>148.75758980301197</v>
      </c>
      <c r="I72" s="1274">
        <v>147.74251596121965</v>
      </c>
      <c r="J72" s="1273">
        <v>6.8705601443714848E-3</v>
      </c>
    </row>
    <row r="73" spans="1:10" x14ac:dyDescent="0.2">
      <c r="A73" s="1250" t="s">
        <v>337</v>
      </c>
      <c r="B73" s="1273">
        <v>0.71879789182521503</v>
      </c>
      <c r="C73" s="1273">
        <v>0.68271682213028395</v>
      </c>
      <c r="D73" s="1273">
        <v>3.6081069694931078E-2</v>
      </c>
      <c r="E73" s="1274">
        <v>295.47744149765902</v>
      </c>
      <c r="F73" s="1274">
        <v>283.700771466905</v>
      </c>
      <c r="G73" s="1273">
        <v>4.1510884760240563E-2</v>
      </c>
      <c r="H73" s="1274">
        <v>212.38856203042562</v>
      </c>
      <c r="I73" s="1274">
        <v>193.68728913179532</v>
      </c>
      <c r="J73" s="1273">
        <v>9.6553950351924822E-2</v>
      </c>
    </row>
    <row r="74" spans="1:10" x14ac:dyDescent="0.2">
      <c r="A74" s="1269" t="s">
        <v>429</v>
      </c>
      <c r="B74" s="1275">
        <v>0.72579799215087504</v>
      </c>
      <c r="C74" s="1275">
        <v>0.71134738631622296</v>
      </c>
      <c r="D74" s="1275">
        <v>1.4450605834652075E-2</v>
      </c>
      <c r="E74" s="1276">
        <v>253.251678023415</v>
      </c>
      <c r="F74" s="1276">
        <v>242.595433891429</v>
      </c>
      <c r="G74" s="1275">
        <v>4.3925988057776477E-2</v>
      </c>
      <c r="H74" s="1276">
        <v>183.8095594182345</v>
      </c>
      <c r="I74" s="1276">
        <v>172.56962783091808</v>
      </c>
      <c r="J74" s="1275">
        <v>6.5132733544104315E-2</v>
      </c>
    </row>
    <row r="75" spans="1:10" x14ac:dyDescent="0.2">
      <c r="A75" s="1381" t="s">
        <v>1120</v>
      </c>
    </row>
    <row r="77" spans="1:10" ht="15.75" x14ac:dyDescent="0.25">
      <c r="A77" s="1514" t="str">
        <f>CONCATENATE('List of Tables'!A121,":  ",'List of Tables'!C121)</f>
        <v>TABLE 100:  Hawai‘i Island Performance: 2016 vs. 2015</v>
      </c>
      <c r="B77" s="1514"/>
      <c r="C77" s="1514"/>
      <c r="D77" s="1514"/>
      <c r="E77" s="1514"/>
      <c r="F77" s="1514"/>
      <c r="G77" s="1514"/>
      <c r="H77" s="1514"/>
      <c r="I77" s="1514"/>
      <c r="J77" s="1514"/>
    </row>
    <row r="78" spans="1:10" x14ac:dyDescent="0.2">
      <c r="A78" s="1243"/>
      <c r="B78" s="1243"/>
      <c r="C78" s="1243"/>
      <c r="D78" s="1243"/>
      <c r="E78" s="1243"/>
      <c r="F78" s="1243"/>
      <c r="G78" s="1243"/>
      <c r="H78" s="1243"/>
      <c r="I78" s="1243"/>
      <c r="J78" s="1243"/>
    </row>
    <row r="79" spans="1:10" x14ac:dyDescent="0.2">
      <c r="A79" s="1212"/>
      <c r="B79" s="1515" t="s">
        <v>568</v>
      </c>
      <c r="C79" s="1516"/>
      <c r="D79" s="1517"/>
      <c r="E79" s="1515" t="s">
        <v>113</v>
      </c>
      <c r="F79" s="1516"/>
      <c r="G79" s="1517"/>
      <c r="H79" s="1515" t="s">
        <v>114</v>
      </c>
      <c r="I79" s="1516"/>
      <c r="J79" s="1517"/>
    </row>
    <row r="80" spans="1:10" ht="24" x14ac:dyDescent="0.2">
      <c r="A80" s="1245"/>
      <c r="B80" s="1246">
        <v>2016</v>
      </c>
      <c r="C80" s="1247">
        <v>2015</v>
      </c>
      <c r="D80" s="1248" t="s">
        <v>617</v>
      </c>
      <c r="E80" s="1246">
        <v>2016</v>
      </c>
      <c r="F80" s="1247">
        <v>2015</v>
      </c>
      <c r="G80" s="1249" t="s">
        <v>171</v>
      </c>
      <c r="H80" s="1246">
        <v>2016</v>
      </c>
      <c r="I80" s="1247">
        <v>2015</v>
      </c>
      <c r="J80" s="1248" t="s">
        <v>171</v>
      </c>
    </row>
    <row r="81" spans="1:10" x14ac:dyDescent="0.2">
      <c r="A81" s="1250" t="s">
        <v>326</v>
      </c>
      <c r="B81" s="1271">
        <v>0.740687093294359</v>
      </c>
      <c r="C81" s="1271">
        <v>0.67072387548057311</v>
      </c>
      <c r="D81" s="1271">
        <v>6.9963217813785894E-2</v>
      </c>
      <c r="E81" s="1272">
        <v>257.74452816227199</v>
      </c>
      <c r="F81" s="1272">
        <v>245.194389633242</v>
      </c>
      <c r="G81" s="1271">
        <v>5.1184444096793236E-2</v>
      </c>
      <c r="H81" s="1272">
        <v>190.90804537703929</v>
      </c>
      <c r="I81" s="1272">
        <v>164.45773126090174</v>
      </c>
      <c r="J81" s="1271">
        <v>0.16083350970089572</v>
      </c>
    </row>
    <row r="82" spans="1:10" x14ac:dyDescent="0.2">
      <c r="A82" s="1250" t="s">
        <v>327</v>
      </c>
      <c r="B82" s="1273">
        <v>0.78310480298886798</v>
      </c>
      <c r="C82" s="1273">
        <v>0.75389138706329906</v>
      </c>
      <c r="D82" s="1273">
        <v>2.921341592556892E-2</v>
      </c>
      <c r="E82" s="1274">
        <v>251.55225201962401</v>
      </c>
      <c r="F82" s="1274">
        <v>256.154125563967</v>
      </c>
      <c r="G82" s="1273">
        <v>-1.7965252498710282E-2</v>
      </c>
      <c r="H82" s="1274">
        <v>196.99177675923372</v>
      </c>
      <c r="I82" s="1274">
        <v>193.11238902340554</v>
      </c>
      <c r="J82" s="1273">
        <v>2.0088756373667804E-2</v>
      </c>
    </row>
    <row r="83" spans="1:10" x14ac:dyDescent="0.2">
      <c r="A83" s="1250" t="s">
        <v>328</v>
      </c>
      <c r="B83" s="1273">
        <v>0.702945755311839</v>
      </c>
      <c r="C83" s="1273">
        <v>0.71241549289662998</v>
      </c>
      <c r="D83" s="1273">
        <v>-9.4697375847909715E-3</v>
      </c>
      <c r="E83" s="1274">
        <v>251.53302855587401</v>
      </c>
      <c r="F83" s="1274">
        <v>243.06010512915699</v>
      </c>
      <c r="G83" s="1273">
        <v>3.4859375306427465E-2</v>
      </c>
      <c r="H83" s="1274">
        <v>176.81407474408323</v>
      </c>
      <c r="I83" s="1274">
        <v>173.15978459909508</v>
      </c>
      <c r="J83" s="1273">
        <v>2.11035729424629E-2</v>
      </c>
    </row>
    <row r="84" spans="1:10" x14ac:dyDescent="0.2">
      <c r="A84" s="1250" t="s">
        <v>329</v>
      </c>
      <c r="B84" s="1273">
        <v>0.63960888145670702</v>
      </c>
      <c r="C84" s="1273">
        <v>0.63199713030221505</v>
      </c>
      <c r="D84" s="1273">
        <v>7.6117511544919747E-3</v>
      </c>
      <c r="E84" s="1274">
        <v>240.975082610116</v>
      </c>
      <c r="F84" s="1274">
        <v>233.51942560376801</v>
      </c>
      <c r="G84" s="1273">
        <v>3.1927352455031421E-2</v>
      </c>
      <c r="H84" s="1274">
        <v>154.12980304719386</v>
      </c>
      <c r="I84" s="1274">
        <v>147.58360685140298</v>
      </c>
      <c r="J84" s="1273">
        <v>4.435584910444712E-2</v>
      </c>
    </row>
    <row r="85" spans="1:10" x14ac:dyDescent="0.2">
      <c r="A85" s="1250" t="s">
        <v>330</v>
      </c>
      <c r="B85" s="1273">
        <v>0.61053421800266106</v>
      </c>
      <c r="C85" s="1273">
        <v>0.61345129971813295</v>
      </c>
      <c r="D85" s="1273">
        <v>-2.917081715471892E-3</v>
      </c>
      <c r="E85" s="1274">
        <v>213.91355279530501</v>
      </c>
      <c r="F85" s="1274">
        <v>204.75712259802799</v>
      </c>
      <c r="G85" s="1273">
        <v>4.4718494190078006E-2</v>
      </c>
      <c r="H85" s="1274">
        <v>130.6015436760525</v>
      </c>
      <c r="I85" s="1274">
        <v>125.60852298430537</v>
      </c>
      <c r="J85" s="1273">
        <v>3.9750652050665414E-2</v>
      </c>
    </row>
    <row r="86" spans="1:10" x14ac:dyDescent="0.2">
      <c r="A86" s="1250" t="s">
        <v>331</v>
      </c>
      <c r="B86" s="1273">
        <v>0.68688684503901798</v>
      </c>
      <c r="C86" s="1273">
        <v>0.67059960445882694</v>
      </c>
      <c r="D86" s="1273">
        <v>1.6287240580191042E-2</v>
      </c>
      <c r="E86" s="1274">
        <v>230.65273579355201</v>
      </c>
      <c r="F86" s="1274">
        <v>221.46972753778601</v>
      </c>
      <c r="G86" s="1273">
        <v>4.1463943437593409E-2</v>
      </c>
      <c r="H86" s="1274">
        <v>158.43232998885111</v>
      </c>
      <c r="I86" s="1274">
        <v>148.51751168644347</v>
      </c>
      <c r="J86" s="1273">
        <v>6.6758580788373489E-2</v>
      </c>
    </row>
    <row r="87" spans="1:10" x14ac:dyDescent="0.2">
      <c r="A87" s="1250" t="s">
        <v>332</v>
      </c>
      <c r="B87" s="1273">
        <v>0.72492987377279106</v>
      </c>
      <c r="C87" s="1273">
        <v>0.69751104847409195</v>
      </c>
      <c r="D87" s="1273">
        <v>2.7418825298699101E-2</v>
      </c>
      <c r="E87" s="1274">
        <v>240.21186866337999</v>
      </c>
      <c r="F87" s="1274">
        <v>236.44144554270201</v>
      </c>
      <c r="G87" s="1273">
        <v>1.5946540641484264E-2</v>
      </c>
      <c r="H87" s="1274">
        <v>174.13675962887032</v>
      </c>
      <c r="I87" s="1274">
        <v>164.92052058322</v>
      </c>
      <c r="J87" s="1273">
        <v>5.5882912648215655E-2</v>
      </c>
    </row>
    <row r="88" spans="1:10" x14ac:dyDescent="0.2">
      <c r="A88" s="1250" t="s">
        <v>333</v>
      </c>
      <c r="B88" s="1273">
        <v>0.68226076167871297</v>
      </c>
      <c r="C88" s="1273">
        <v>0.68104273236593893</v>
      </c>
      <c r="D88" s="1273">
        <v>1.2180293127740383E-3</v>
      </c>
      <c r="E88" s="1274">
        <v>246.96176526786701</v>
      </c>
      <c r="F88" s="1274">
        <v>235.468566574481</v>
      </c>
      <c r="G88" s="1273">
        <v>4.8809906394663427E-2</v>
      </c>
      <c r="H88" s="1274">
        <v>168.49232207717446</v>
      </c>
      <c r="I88" s="1274">
        <v>160.36415596617553</v>
      </c>
      <c r="J88" s="1273">
        <v>5.0685678866500217E-2</v>
      </c>
    </row>
    <row r="89" spans="1:10" x14ac:dyDescent="0.2">
      <c r="A89" s="1250" t="s">
        <v>334</v>
      </c>
      <c r="B89" s="1273">
        <v>0.63189799331103602</v>
      </c>
      <c r="C89" s="1273">
        <v>0.584987414599065</v>
      </c>
      <c r="D89" s="1273">
        <v>4.6910578711971018E-2</v>
      </c>
      <c r="E89" s="1274">
        <v>208.20002205314799</v>
      </c>
      <c r="F89" s="1274">
        <v>191.73346497833199</v>
      </c>
      <c r="G89" s="1273">
        <v>8.5882540518823269E-2</v>
      </c>
      <c r="H89" s="1274">
        <v>131.56117614269766</v>
      </c>
      <c r="I89" s="1274">
        <v>112.1616639697948</v>
      </c>
      <c r="J89" s="1273">
        <v>0.17296027436011618</v>
      </c>
    </row>
    <row r="90" spans="1:10" x14ac:dyDescent="0.2">
      <c r="A90" s="1250" t="s">
        <v>335</v>
      </c>
      <c r="B90" s="1273">
        <v>0.68026935663681798</v>
      </c>
      <c r="C90" s="1273">
        <v>0.62311218985976202</v>
      </c>
      <c r="D90" s="1273">
        <v>5.7157166777055957E-2</v>
      </c>
      <c r="E90" s="1274">
        <v>216.82472741690299</v>
      </c>
      <c r="F90" s="1274">
        <v>205.92162707415599</v>
      </c>
      <c r="G90" s="1273">
        <v>5.2947815621234406E-2</v>
      </c>
      <c r="H90" s="1274">
        <v>147.49921782285003</v>
      </c>
      <c r="I90" s="1274">
        <v>128.31227598566261</v>
      </c>
      <c r="J90" s="1273">
        <v>0.14953317357827345</v>
      </c>
    </row>
    <row r="91" spans="1:10" x14ac:dyDescent="0.2">
      <c r="A91" s="1250" t="s">
        <v>336</v>
      </c>
      <c r="B91" s="1273">
        <v>0.62308371682238606</v>
      </c>
      <c r="C91" s="1273">
        <v>0.599424667385832</v>
      </c>
      <c r="D91" s="1273">
        <v>2.3659049436554058E-2</v>
      </c>
      <c r="E91" s="1274">
        <v>237.59141028318999</v>
      </c>
      <c r="F91" s="1274">
        <v>210.89004199160101</v>
      </c>
      <c r="G91" s="1273">
        <v>0.12661275060418631</v>
      </c>
      <c r="H91" s="1274">
        <v>148.0393390043225</v>
      </c>
      <c r="I91" s="1274">
        <v>126.41269327579958</v>
      </c>
      <c r="J91" s="1273">
        <v>0.17107970068590506</v>
      </c>
    </row>
    <row r="92" spans="1:10" x14ac:dyDescent="0.2">
      <c r="A92" s="1250" t="s">
        <v>337</v>
      </c>
      <c r="B92" s="1273">
        <v>0.73120678719393895</v>
      </c>
      <c r="C92" s="1273">
        <v>0.65016790200786401</v>
      </c>
      <c r="D92" s="1273">
        <v>8.1038885186074938E-2</v>
      </c>
      <c r="E92" s="1274">
        <v>298.3085673155</v>
      </c>
      <c r="F92" s="1274">
        <v>288.49532016243899</v>
      </c>
      <c r="G92" s="1273">
        <v>3.4015273272147484E-2</v>
      </c>
      <c r="H92" s="1274">
        <v>218.12524909919361</v>
      </c>
      <c r="I92" s="1274">
        <v>187.5703970491</v>
      </c>
      <c r="J92" s="1273">
        <v>0.16289805070943753</v>
      </c>
    </row>
    <row r="93" spans="1:10" x14ac:dyDescent="0.2">
      <c r="A93" s="1269" t="s">
        <v>429</v>
      </c>
      <c r="B93" s="1275">
        <v>0.68655858986394602</v>
      </c>
      <c r="C93" s="1275">
        <v>0.65706939830195599</v>
      </c>
      <c r="D93" s="1275">
        <v>2.9489191561990036E-2</v>
      </c>
      <c r="E93" s="1276">
        <v>242.41967155424501</v>
      </c>
      <c r="F93" s="1276">
        <v>232.19932910150001</v>
      </c>
      <c r="G93" s="1275">
        <v>4.4015383215329829E-2</v>
      </c>
      <c r="H93" s="1276">
        <v>166.4353078575634</v>
      </c>
      <c r="I93" s="1276">
        <v>152.57107345884046</v>
      </c>
      <c r="J93" s="1275">
        <v>9.0870661681902165E-2</v>
      </c>
    </row>
    <row r="94" spans="1:10" x14ac:dyDescent="0.2">
      <c r="A94" s="1381" t="s">
        <v>1120</v>
      </c>
    </row>
  </sheetData>
  <mergeCells count="20">
    <mergeCell ref="A1:J1"/>
    <mergeCell ref="B3:D3"/>
    <mergeCell ref="E3:G3"/>
    <mergeCell ref="H3:J3"/>
    <mergeCell ref="A20:J20"/>
    <mergeCell ref="B22:D22"/>
    <mergeCell ref="E22:G22"/>
    <mergeCell ref="H22:J22"/>
    <mergeCell ref="A39:J39"/>
    <mergeCell ref="B41:D41"/>
    <mergeCell ref="E41:G41"/>
    <mergeCell ref="H41:J41"/>
    <mergeCell ref="B79:D79"/>
    <mergeCell ref="E79:G79"/>
    <mergeCell ref="H79:J79"/>
    <mergeCell ref="A58:J58"/>
    <mergeCell ref="B60:D60"/>
    <mergeCell ref="E60:G60"/>
    <mergeCell ref="H60:J60"/>
    <mergeCell ref="A77:J77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57" max="9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G69"/>
  <sheetViews>
    <sheetView showGridLines="0" topLeftCell="A28" zoomScaleNormal="100" workbookViewId="0">
      <selection activeCell="M39" sqref="M39"/>
    </sheetView>
  </sheetViews>
  <sheetFormatPr defaultColWidth="9.140625" defaultRowHeight="12.75" x14ac:dyDescent="0.2"/>
  <cols>
    <col min="1" max="1" width="0.85546875" style="351" customWidth="1"/>
    <col min="2" max="2" width="10.7109375" style="351" customWidth="1"/>
    <col min="3" max="3" width="27.7109375" style="351" customWidth="1"/>
    <col min="4" max="6" width="12.7109375" style="351" customWidth="1"/>
    <col min="7" max="7" width="0.85546875" style="351" customWidth="1"/>
    <col min="8" max="16384" width="9.140625" style="55"/>
  </cols>
  <sheetData>
    <row r="1" spans="1:7" s="102" customFormat="1" ht="30" customHeight="1" x14ac:dyDescent="0.25">
      <c r="A1" s="1514" t="str">
        <f>CONCATENATE('List of Tables'!A124,":  ",'List of Tables'!C124)</f>
        <v>TABLE 101:  Visitor Plant Inventory – Existing Inventory by Island and Property 2016 vs. 2015</v>
      </c>
      <c r="B1" s="1514"/>
      <c r="C1" s="1514"/>
      <c r="D1" s="1514"/>
      <c r="E1" s="1514"/>
      <c r="F1" s="1514"/>
      <c r="G1" s="1514"/>
    </row>
    <row r="2" spans="1:7" s="102" customFormat="1" x14ac:dyDescent="0.2">
      <c r="A2" s="351"/>
      <c r="B2" s="351"/>
      <c r="C2" s="351"/>
      <c r="D2" s="351"/>
      <c r="E2" s="351"/>
      <c r="F2" s="351"/>
      <c r="G2" s="351"/>
    </row>
    <row r="3" spans="1:7" ht="24" x14ac:dyDescent="0.2">
      <c r="A3" s="1259"/>
      <c r="B3" s="1260" t="s">
        <v>340</v>
      </c>
      <c r="C3" s="1260" t="s">
        <v>571</v>
      </c>
      <c r="D3" s="1261" t="s">
        <v>1102</v>
      </c>
      <c r="E3" s="1261" t="s">
        <v>866</v>
      </c>
      <c r="F3" s="1261" t="s">
        <v>1103</v>
      </c>
      <c r="G3" s="1262"/>
    </row>
    <row r="4" spans="1:7" x14ac:dyDescent="0.2">
      <c r="A4" s="632"/>
      <c r="B4" s="1251" t="s">
        <v>867</v>
      </c>
      <c r="C4" s="1251" t="s">
        <v>868</v>
      </c>
      <c r="D4" s="1252">
        <v>2</v>
      </c>
      <c r="E4" s="1252">
        <v>2</v>
      </c>
      <c r="F4" s="1252">
        <v>0</v>
      </c>
      <c r="G4" s="1253"/>
    </row>
    <row r="5" spans="1:7" x14ac:dyDescent="0.2">
      <c r="A5" s="425"/>
      <c r="B5" s="337" t="s">
        <v>340</v>
      </c>
      <c r="C5" s="337" t="s">
        <v>285</v>
      </c>
      <c r="D5" s="1254">
        <v>65</v>
      </c>
      <c r="E5" s="1254">
        <v>57</v>
      </c>
      <c r="F5" s="1254">
        <v>8</v>
      </c>
      <c r="G5" s="1255"/>
    </row>
    <row r="6" spans="1:7" x14ac:dyDescent="0.2">
      <c r="A6" s="425"/>
      <c r="B6" s="337"/>
      <c r="C6" s="337" t="s">
        <v>724</v>
      </c>
      <c r="D6" s="1254">
        <v>15</v>
      </c>
      <c r="E6" s="1254">
        <v>13</v>
      </c>
      <c r="F6" s="1254">
        <v>2</v>
      </c>
      <c r="G6" s="1255"/>
    </row>
    <row r="7" spans="1:7" x14ac:dyDescent="0.2">
      <c r="A7" s="425"/>
      <c r="B7" s="337"/>
      <c r="C7" s="337" t="s">
        <v>725</v>
      </c>
      <c r="D7" s="1254">
        <v>3</v>
      </c>
      <c r="E7" s="1254">
        <v>3</v>
      </c>
      <c r="F7" s="1254">
        <v>0</v>
      </c>
      <c r="G7" s="1255"/>
    </row>
    <row r="8" spans="1:7" x14ac:dyDescent="0.2">
      <c r="A8" s="425"/>
      <c r="B8" s="337"/>
      <c r="C8" s="337" t="s">
        <v>281</v>
      </c>
      <c r="D8" s="1254">
        <v>32</v>
      </c>
      <c r="E8" s="1254">
        <v>29</v>
      </c>
      <c r="F8" s="1254">
        <v>3</v>
      </c>
      <c r="G8" s="1255"/>
    </row>
    <row r="9" spans="1:7" x14ac:dyDescent="0.2">
      <c r="A9" s="425"/>
      <c r="B9" s="337"/>
      <c r="C9" s="337" t="s">
        <v>869</v>
      </c>
      <c r="D9" s="1254">
        <v>343</v>
      </c>
      <c r="E9" s="1254">
        <v>426</v>
      </c>
      <c r="F9" s="1254">
        <v>-83</v>
      </c>
      <c r="G9" s="1255"/>
    </row>
    <row r="10" spans="1:7" x14ac:dyDescent="0.2">
      <c r="A10" s="425"/>
      <c r="B10" s="337"/>
      <c r="C10" s="337" t="s">
        <v>567</v>
      </c>
      <c r="D10" s="1254">
        <v>17</v>
      </c>
      <c r="E10" s="1254">
        <v>17</v>
      </c>
      <c r="F10" s="1254">
        <v>0</v>
      </c>
      <c r="G10" s="1255"/>
    </row>
    <row r="11" spans="1:7" x14ac:dyDescent="0.2">
      <c r="A11" s="425"/>
      <c r="B11" s="337"/>
      <c r="C11" s="337" t="s">
        <v>227</v>
      </c>
      <c r="D11" s="1254">
        <v>11</v>
      </c>
      <c r="E11" s="1254">
        <v>14</v>
      </c>
      <c r="F11" s="1254">
        <v>-3</v>
      </c>
      <c r="G11" s="1255"/>
    </row>
    <row r="12" spans="1:7" x14ac:dyDescent="0.2">
      <c r="A12" s="423"/>
      <c r="B12" s="1256"/>
      <c r="C12" s="1256" t="s">
        <v>221</v>
      </c>
      <c r="D12" s="1257">
        <v>488</v>
      </c>
      <c r="E12" s="1257">
        <v>561</v>
      </c>
      <c r="F12" s="1257">
        <v>-73</v>
      </c>
      <c r="G12" s="1258"/>
    </row>
    <row r="13" spans="1:7" x14ac:dyDescent="0.2">
      <c r="A13" s="632"/>
      <c r="B13" s="1251" t="s">
        <v>870</v>
      </c>
      <c r="C13" s="1251" t="s">
        <v>868</v>
      </c>
      <c r="D13" s="1252">
        <v>0</v>
      </c>
      <c r="E13" s="1252">
        <v>0</v>
      </c>
      <c r="F13" s="1252">
        <v>0</v>
      </c>
      <c r="G13" s="1253"/>
    </row>
    <row r="14" spans="1:7" x14ac:dyDescent="0.2">
      <c r="A14" s="425"/>
      <c r="B14" s="337"/>
      <c r="C14" s="337" t="s">
        <v>285</v>
      </c>
      <c r="D14" s="1254">
        <v>11</v>
      </c>
      <c r="E14" s="1254">
        <v>12</v>
      </c>
      <c r="F14" s="1254">
        <v>-1</v>
      </c>
      <c r="G14" s="1255"/>
    </row>
    <row r="15" spans="1:7" x14ac:dyDescent="0.2">
      <c r="A15" s="425"/>
      <c r="B15" s="337"/>
      <c r="C15" s="337" t="s">
        <v>724</v>
      </c>
      <c r="D15" s="1254">
        <v>21</v>
      </c>
      <c r="E15" s="1254">
        <v>22</v>
      </c>
      <c r="F15" s="1254">
        <v>-1</v>
      </c>
      <c r="G15" s="1255"/>
    </row>
    <row r="16" spans="1:7" x14ac:dyDescent="0.2">
      <c r="A16" s="425"/>
      <c r="B16" s="337"/>
      <c r="C16" s="337" t="s">
        <v>725</v>
      </c>
      <c r="D16" s="1254">
        <v>0</v>
      </c>
      <c r="E16" s="1254">
        <v>0</v>
      </c>
      <c r="F16" s="1254">
        <v>0</v>
      </c>
      <c r="G16" s="1255"/>
    </row>
    <row r="17" spans="1:7" x14ac:dyDescent="0.2">
      <c r="A17" s="425"/>
      <c r="B17" s="337"/>
      <c r="C17" s="337" t="s">
        <v>281</v>
      </c>
      <c r="D17" s="1254">
        <v>14</v>
      </c>
      <c r="E17" s="1254">
        <v>15</v>
      </c>
      <c r="F17" s="1254">
        <v>-1</v>
      </c>
      <c r="G17" s="1255"/>
    </row>
    <row r="18" spans="1:7" x14ac:dyDescent="0.2">
      <c r="A18" s="425"/>
      <c r="B18" s="337"/>
      <c r="C18" s="337" t="s">
        <v>869</v>
      </c>
      <c r="D18" s="1254">
        <v>290</v>
      </c>
      <c r="E18" s="1254">
        <v>265</v>
      </c>
      <c r="F18" s="1254">
        <v>25</v>
      </c>
      <c r="G18" s="1255"/>
    </row>
    <row r="19" spans="1:7" x14ac:dyDescent="0.2">
      <c r="A19" s="425"/>
      <c r="B19" s="337"/>
      <c r="C19" s="337" t="s">
        <v>567</v>
      </c>
      <c r="D19" s="1254">
        <v>19</v>
      </c>
      <c r="E19" s="1254">
        <v>21</v>
      </c>
      <c r="F19" s="1254">
        <v>-2</v>
      </c>
      <c r="G19" s="1255"/>
    </row>
    <row r="20" spans="1:7" x14ac:dyDescent="0.2">
      <c r="A20" s="425"/>
      <c r="B20" s="337"/>
      <c r="C20" s="337" t="s">
        <v>227</v>
      </c>
      <c r="D20" s="1254">
        <v>3</v>
      </c>
      <c r="E20" s="1254">
        <v>4</v>
      </c>
      <c r="F20" s="1254">
        <v>-1</v>
      </c>
      <c r="G20" s="1255"/>
    </row>
    <row r="21" spans="1:7" x14ac:dyDescent="0.2">
      <c r="A21" s="423"/>
      <c r="B21" s="1256"/>
      <c r="C21" s="1256" t="s">
        <v>221</v>
      </c>
      <c r="D21" s="1257">
        <v>358</v>
      </c>
      <c r="E21" s="1257">
        <v>339</v>
      </c>
      <c r="F21" s="1257">
        <v>19</v>
      </c>
      <c r="G21" s="1258"/>
    </row>
    <row r="22" spans="1:7" x14ac:dyDescent="0.2">
      <c r="A22" s="632"/>
      <c r="B22" s="1251" t="s">
        <v>325</v>
      </c>
      <c r="C22" s="1251" t="s">
        <v>868</v>
      </c>
      <c r="D22" s="1252">
        <v>0</v>
      </c>
      <c r="E22" s="1252">
        <v>2</v>
      </c>
      <c r="F22" s="1252">
        <v>-2</v>
      </c>
      <c r="G22" s="1253"/>
    </row>
    <row r="23" spans="1:7" x14ac:dyDescent="0.2">
      <c r="A23" s="425"/>
      <c r="B23" s="337"/>
      <c r="C23" s="337" t="s">
        <v>285</v>
      </c>
      <c r="D23" s="1254">
        <v>46</v>
      </c>
      <c r="E23" s="1254">
        <v>36</v>
      </c>
      <c r="F23" s="1254">
        <v>10</v>
      </c>
      <c r="G23" s="1255"/>
    </row>
    <row r="24" spans="1:7" x14ac:dyDescent="0.2">
      <c r="A24" s="425"/>
      <c r="B24" s="337"/>
      <c r="C24" s="337" t="s">
        <v>724</v>
      </c>
      <c r="D24" s="1254">
        <v>52</v>
      </c>
      <c r="E24" s="1254">
        <v>58</v>
      </c>
      <c r="F24" s="1254">
        <v>-6</v>
      </c>
      <c r="G24" s="1255"/>
    </row>
    <row r="25" spans="1:7" x14ac:dyDescent="0.2">
      <c r="A25" s="425"/>
      <c r="B25" s="337"/>
      <c r="C25" s="337" t="s">
        <v>725</v>
      </c>
      <c r="D25" s="1254">
        <v>3</v>
      </c>
      <c r="E25" s="1254">
        <v>3</v>
      </c>
      <c r="F25" s="1254">
        <v>0</v>
      </c>
      <c r="G25" s="1255"/>
    </row>
    <row r="26" spans="1:7" x14ac:dyDescent="0.2">
      <c r="A26" s="425"/>
      <c r="B26" s="337"/>
      <c r="C26" s="337" t="s">
        <v>281</v>
      </c>
      <c r="D26" s="1254">
        <v>35</v>
      </c>
      <c r="E26" s="1254">
        <v>31</v>
      </c>
      <c r="F26" s="1254">
        <v>4</v>
      </c>
      <c r="G26" s="1255"/>
    </row>
    <row r="27" spans="1:7" x14ac:dyDescent="0.2">
      <c r="A27" s="425"/>
      <c r="B27" s="337"/>
      <c r="C27" s="337" t="s">
        <v>869</v>
      </c>
      <c r="D27" s="1254">
        <v>376</v>
      </c>
      <c r="E27" s="1254">
        <v>602</v>
      </c>
      <c r="F27" s="1254">
        <v>-226</v>
      </c>
      <c r="G27" s="1255"/>
    </row>
    <row r="28" spans="1:7" x14ac:dyDescent="0.2">
      <c r="A28" s="425"/>
      <c r="B28" s="337"/>
      <c r="C28" s="337" t="s">
        <v>567</v>
      </c>
      <c r="D28" s="1254">
        <v>22</v>
      </c>
      <c r="E28" s="1254">
        <v>25</v>
      </c>
      <c r="F28" s="1254">
        <v>-3</v>
      </c>
      <c r="G28" s="1255"/>
    </row>
    <row r="29" spans="1:7" x14ac:dyDescent="0.2">
      <c r="A29" s="425"/>
      <c r="B29" s="337"/>
      <c r="C29" s="337" t="s">
        <v>227</v>
      </c>
      <c r="D29" s="1254">
        <v>2</v>
      </c>
      <c r="E29" s="1254">
        <v>4</v>
      </c>
      <c r="F29" s="1254">
        <v>-2</v>
      </c>
      <c r="G29" s="1255"/>
    </row>
    <row r="30" spans="1:7" x14ac:dyDescent="0.2">
      <c r="A30" s="423"/>
      <c r="B30" s="1256"/>
      <c r="C30" s="1256" t="s">
        <v>221</v>
      </c>
      <c r="D30" s="1257">
        <v>536</v>
      </c>
      <c r="E30" s="1257">
        <v>761</v>
      </c>
      <c r="F30" s="1257">
        <v>-225</v>
      </c>
      <c r="G30" s="1258"/>
    </row>
    <row r="31" spans="1:7" x14ac:dyDescent="0.2">
      <c r="A31" s="632"/>
      <c r="B31" s="1251" t="s">
        <v>188</v>
      </c>
      <c r="C31" s="1251" t="s">
        <v>868</v>
      </c>
      <c r="D31" s="1252">
        <v>0</v>
      </c>
      <c r="E31" s="1252">
        <v>0</v>
      </c>
      <c r="F31" s="1252">
        <v>0</v>
      </c>
      <c r="G31" s="1253"/>
    </row>
    <row r="32" spans="1:7" x14ac:dyDescent="0.2">
      <c r="A32" s="425"/>
      <c r="B32" s="337"/>
      <c r="C32" s="337" t="s">
        <v>285</v>
      </c>
      <c r="D32" s="1254">
        <v>1</v>
      </c>
      <c r="E32" s="1254">
        <v>1</v>
      </c>
      <c r="F32" s="1254">
        <v>0</v>
      </c>
      <c r="G32" s="1255"/>
    </row>
    <row r="33" spans="1:7" x14ac:dyDescent="0.2">
      <c r="A33" s="425"/>
      <c r="B33" s="337"/>
      <c r="C33" s="337" t="s">
        <v>724</v>
      </c>
      <c r="D33" s="1254">
        <v>2</v>
      </c>
      <c r="E33" s="1254">
        <v>2</v>
      </c>
      <c r="F33" s="1254">
        <v>0</v>
      </c>
      <c r="G33" s="1255"/>
    </row>
    <row r="34" spans="1:7" x14ac:dyDescent="0.2">
      <c r="A34" s="425"/>
      <c r="B34" s="337"/>
      <c r="C34" s="337" t="s">
        <v>725</v>
      </c>
      <c r="D34" s="1254">
        <v>0</v>
      </c>
      <c r="E34" s="1254">
        <v>0</v>
      </c>
      <c r="F34" s="1254">
        <v>0</v>
      </c>
      <c r="G34" s="1255"/>
    </row>
    <row r="35" spans="1:7" x14ac:dyDescent="0.2">
      <c r="A35" s="425"/>
      <c r="B35" s="337"/>
      <c r="C35" s="337" t="s">
        <v>281</v>
      </c>
      <c r="D35" s="1254">
        <v>0</v>
      </c>
      <c r="E35" s="1254">
        <v>0</v>
      </c>
      <c r="F35" s="1254">
        <v>0</v>
      </c>
      <c r="G35" s="1255"/>
    </row>
    <row r="36" spans="1:7" x14ac:dyDescent="0.2">
      <c r="A36" s="425"/>
      <c r="B36" s="337"/>
      <c r="C36" s="337" t="s">
        <v>869</v>
      </c>
      <c r="D36" s="1254">
        <v>14</v>
      </c>
      <c r="E36" s="1254">
        <v>18</v>
      </c>
      <c r="F36" s="1254">
        <v>-4</v>
      </c>
      <c r="G36" s="1255"/>
    </row>
    <row r="37" spans="1:7" x14ac:dyDescent="0.2">
      <c r="A37" s="425"/>
      <c r="B37" s="337"/>
      <c r="C37" s="337" t="s">
        <v>567</v>
      </c>
      <c r="D37" s="1254">
        <v>1</v>
      </c>
      <c r="E37" s="1254">
        <v>1</v>
      </c>
      <c r="F37" s="1254">
        <v>0</v>
      </c>
      <c r="G37" s="1255"/>
    </row>
    <row r="38" spans="1:7" x14ac:dyDescent="0.2">
      <c r="A38" s="425"/>
      <c r="B38" s="337"/>
      <c r="C38" s="337" t="s">
        <v>227</v>
      </c>
      <c r="D38" s="1254">
        <v>0</v>
      </c>
      <c r="E38" s="1254">
        <v>0</v>
      </c>
      <c r="F38" s="1254">
        <v>0</v>
      </c>
      <c r="G38" s="1255"/>
    </row>
    <row r="39" spans="1:7" x14ac:dyDescent="0.2">
      <c r="A39" s="423"/>
      <c r="B39" s="1256"/>
      <c r="C39" s="1256" t="s">
        <v>221</v>
      </c>
      <c r="D39" s="1257">
        <v>18</v>
      </c>
      <c r="E39" s="1257">
        <v>22</v>
      </c>
      <c r="F39" s="1257">
        <v>-4</v>
      </c>
      <c r="G39" s="1258"/>
    </row>
    <row r="40" spans="1:7" x14ac:dyDescent="0.2">
      <c r="A40" s="632"/>
      <c r="B40" s="1251" t="s">
        <v>871</v>
      </c>
      <c r="C40" s="1251" t="s">
        <v>868</v>
      </c>
      <c r="D40" s="1252">
        <v>0</v>
      </c>
      <c r="E40" s="1252">
        <v>0</v>
      </c>
      <c r="F40" s="1252">
        <v>0</v>
      </c>
      <c r="G40" s="1253"/>
    </row>
    <row r="41" spans="1:7" x14ac:dyDescent="0.2">
      <c r="A41" s="425"/>
      <c r="B41" s="337"/>
      <c r="C41" s="337" t="s">
        <v>285</v>
      </c>
      <c r="D41" s="1254">
        <v>0</v>
      </c>
      <c r="E41" s="1254">
        <v>0</v>
      </c>
      <c r="F41" s="1254">
        <v>0</v>
      </c>
      <c r="G41" s="1255"/>
    </row>
    <row r="42" spans="1:7" x14ac:dyDescent="0.2">
      <c r="A42" s="425"/>
      <c r="B42" s="337"/>
      <c r="C42" s="337" t="s">
        <v>724</v>
      </c>
      <c r="D42" s="1254">
        <v>0</v>
      </c>
      <c r="E42" s="1254">
        <v>0</v>
      </c>
      <c r="F42" s="1254">
        <v>0</v>
      </c>
      <c r="G42" s="1255"/>
    </row>
    <row r="43" spans="1:7" x14ac:dyDescent="0.2">
      <c r="A43" s="425"/>
      <c r="B43" s="337"/>
      <c r="C43" s="337" t="s">
        <v>725</v>
      </c>
      <c r="D43" s="1254">
        <v>0</v>
      </c>
      <c r="E43" s="1254">
        <v>0</v>
      </c>
      <c r="F43" s="1254">
        <v>0</v>
      </c>
      <c r="G43" s="1255"/>
    </row>
    <row r="44" spans="1:7" x14ac:dyDescent="0.2">
      <c r="A44" s="425"/>
      <c r="B44" s="337"/>
      <c r="C44" s="337" t="s">
        <v>281</v>
      </c>
      <c r="D44" s="1254">
        <v>2</v>
      </c>
      <c r="E44" s="1254">
        <v>2</v>
      </c>
      <c r="F44" s="1254">
        <v>0</v>
      </c>
      <c r="G44" s="1255"/>
    </row>
    <row r="45" spans="1:7" x14ac:dyDescent="0.2">
      <c r="A45" s="425"/>
      <c r="B45" s="337"/>
      <c r="C45" s="337" t="s">
        <v>869</v>
      </c>
      <c r="D45" s="1254">
        <v>2</v>
      </c>
      <c r="E45" s="1254">
        <v>1</v>
      </c>
      <c r="F45" s="1254">
        <v>1</v>
      </c>
      <c r="G45" s="1255"/>
    </row>
    <row r="46" spans="1:7" x14ac:dyDescent="0.2">
      <c r="A46" s="425"/>
      <c r="B46" s="337"/>
      <c r="C46" s="337" t="s">
        <v>567</v>
      </c>
      <c r="D46" s="1254">
        <v>0</v>
      </c>
      <c r="E46" s="1254">
        <v>0</v>
      </c>
      <c r="F46" s="1254">
        <v>0</v>
      </c>
      <c r="G46" s="1255"/>
    </row>
    <row r="47" spans="1:7" x14ac:dyDescent="0.2">
      <c r="A47" s="425"/>
      <c r="B47" s="337"/>
      <c r="C47" s="337" t="s">
        <v>227</v>
      </c>
      <c r="D47" s="1254">
        <v>0</v>
      </c>
      <c r="E47" s="1254">
        <v>0</v>
      </c>
      <c r="F47" s="1254">
        <v>0</v>
      </c>
      <c r="G47" s="1255"/>
    </row>
    <row r="48" spans="1:7" x14ac:dyDescent="0.2">
      <c r="A48" s="423"/>
      <c r="B48" s="1256"/>
      <c r="C48" s="1256" t="s">
        <v>221</v>
      </c>
      <c r="D48" s="1257">
        <v>4</v>
      </c>
      <c r="E48" s="1257">
        <v>3</v>
      </c>
      <c r="F48" s="1257">
        <v>1</v>
      </c>
      <c r="G48" s="1258"/>
    </row>
    <row r="49" spans="1:7" x14ac:dyDescent="0.2">
      <c r="A49" s="632"/>
      <c r="B49" s="1251" t="s">
        <v>872</v>
      </c>
      <c r="C49" s="1251" t="s">
        <v>868</v>
      </c>
      <c r="D49" s="1252">
        <v>2</v>
      </c>
      <c r="E49" s="1252">
        <v>3</v>
      </c>
      <c r="F49" s="1252">
        <v>-1</v>
      </c>
      <c r="G49" s="1253"/>
    </row>
    <row r="50" spans="1:7" x14ac:dyDescent="0.2">
      <c r="A50" s="425"/>
      <c r="B50" s="337"/>
      <c r="C50" s="337" t="s">
        <v>285</v>
      </c>
      <c r="D50" s="1254">
        <v>26</v>
      </c>
      <c r="E50" s="1254">
        <v>26</v>
      </c>
      <c r="F50" s="1254">
        <v>0</v>
      </c>
      <c r="G50" s="1255"/>
    </row>
    <row r="51" spans="1:7" x14ac:dyDescent="0.2">
      <c r="A51" s="425"/>
      <c r="B51" s="337"/>
      <c r="C51" s="337" t="s">
        <v>724</v>
      </c>
      <c r="D51" s="1254">
        <v>27</v>
      </c>
      <c r="E51" s="1254">
        <v>29</v>
      </c>
      <c r="F51" s="1254">
        <v>-2</v>
      </c>
      <c r="G51" s="1255"/>
    </row>
    <row r="52" spans="1:7" x14ac:dyDescent="0.2">
      <c r="A52" s="425"/>
      <c r="B52" s="337"/>
      <c r="C52" s="337" t="s">
        <v>725</v>
      </c>
      <c r="D52" s="1254">
        <v>6</v>
      </c>
      <c r="E52" s="1254">
        <v>6</v>
      </c>
      <c r="F52" s="1254">
        <v>0</v>
      </c>
      <c r="G52" s="1255"/>
    </row>
    <row r="53" spans="1:7" x14ac:dyDescent="0.2">
      <c r="A53" s="425"/>
      <c r="B53" s="337"/>
      <c r="C53" s="337" t="s">
        <v>281</v>
      </c>
      <c r="D53" s="1254">
        <v>70</v>
      </c>
      <c r="E53" s="1254">
        <v>64</v>
      </c>
      <c r="F53" s="1254">
        <v>6</v>
      </c>
      <c r="G53" s="1255"/>
    </row>
    <row r="54" spans="1:7" x14ac:dyDescent="0.2">
      <c r="A54" s="425"/>
      <c r="B54" s="337"/>
      <c r="C54" s="337" t="s">
        <v>869</v>
      </c>
      <c r="D54" s="1254">
        <v>156</v>
      </c>
      <c r="E54" s="1254">
        <v>328</v>
      </c>
      <c r="F54" s="1254">
        <v>-172</v>
      </c>
      <c r="G54" s="1255"/>
    </row>
    <row r="55" spans="1:7" x14ac:dyDescent="0.2">
      <c r="A55" s="425"/>
      <c r="B55" s="337"/>
      <c r="C55" s="337" t="s">
        <v>567</v>
      </c>
      <c r="D55" s="1254">
        <v>17</v>
      </c>
      <c r="E55" s="1254">
        <v>19</v>
      </c>
      <c r="F55" s="1254">
        <v>-2</v>
      </c>
      <c r="G55" s="1255"/>
    </row>
    <row r="56" spans="1:7" x14ac:dyDescent="0.2">
      <c r="A56" s="425"/>
      <c r="B56" s="337"/>
      <c r="C56" s="337" t="s">
        <v>227</v>
      </c>
      <c r="D56" s="1254">
        <v>4</v>
      </c>
      <c r="E56" s="1254">
        <v>4</v>
      </c>
      <c r="F56" s="1254">
        <v>0</v>
      </c>
      <c r="G56" s="1255"/>
    </row>
    <row r="57" spans="1:7" x14ac:dyDescent="0.2">
      <c r="A57" s="423"/>
      <c r="B57" s="1256"/>
      <c r="C57" s="1256" t="s">
        <v>221</v>
      </c>
      <c r="D57" s="1257">
        <v>308</v>
      </c>
      <c r="E57" s="1257">
        <v>479</v>
      </c>
      <c r="F57" s="1257">
        <v>-171</v>
      </c>
      <c r="G57" s="1258"/>
    </row>
    <row r="58" spans="1:7" x14ac:dyDescent="0.2">
      <c r="A58" s="632"/>
      <c r="B58" s="1251" t="s">
        <v>134</v>
      </c>
      <c r="C58" s="1251" t="s">
        <v>868</v>
      </c>
      <c r="D58" s="1252">
        <v>4</v>
      </c>
      <c r="E58" s="1252">
        <v>7</v>
      </c>
      <c r="F58" s="1252">
        <v>-3</v>
      </c>
      <c r="G58" s="1253"/>
    </row>
    <row r="59" spans="1:7" x14ac:dyDescent="0.2">
      <c r="A59" s="425"/>
      <c r="B59" s="337"/>
      <c r="C59" s="337" t="s">
        <v>285</v>
      </c>
      <c r="D59" s="1254">
        <v>149</v>
      </c>
      <c r="E59" s="1254">
        <v>132</v>
      </c>
      <c r="F59" s="1254">
        <v>17</v>
      </c>
      <c r="G59" s="1255"/>
    </row>
    <row r="60" spans="1:7" x14ac:dyDescent="0.2">
      <c r="A60" s="425"/>
      <c r="B60" s="337"/>
      <c r="C60" s="337" t="s">
        <v>724</v>
      </c>
      <c r="D60" s="1254">
        <v>117</v>
      </c>
      <c r="E60" s="1254">
        <v>124</v>
      </c>
      <c r="F60" s="1254">
        <v>-7</v>
      </c>
      <c r="G60" s="1255"/>
    </row>
    <row r="61" spans="1:7" x14ac:dyDescent="0.2">
      <c r="A61" s="425"/>
      <c r="B61" s="337"/>
      <c r="C61" s="337" t="s">
        <v>725</v>
      </c>
      <c r="D61" s="1254">
        <v>12</v>
      </c>
      <c r="E61" s="1254">
        <v>12</v>
      </c>
      <c r="F61" s="1254">
        <v>0</v>
      </c>
      <c r="G61" s="1255"/>
    </row>
    <row r="62" spans="1:7" x14ac:dyDescent="0.2">
      <c r="A62" s="425"/>
      <c r="B62" s="337"/>
      <c r="C62" s="337" t="s">
        <v>281</v>
      </c>
      <c r="D62" s="1254">
        <v>153</v>
      </c>
      <c r="E62" s="1254">
        <v>141</v>
      </c>
      <c r="F62" s="1254">
        <v>12</v>
      </c>
      <c r="G62" s="1255"/>
    </row>
    <row r="63" spans="1:7" x14ac:dyDescent="0.2">
      <c r="A63" s="425"/>
      <c r="B63" s="337"/>
      <c r="C63" s="337" t="s">
        <v>869</v>
      </c>
      <c r="D63" s="1254">
        <v>1181</v>
      </c>
      <c r="E63" s="1254">
        <v>1640</v>
      </c>
      <c r="F63" s="1254">
        <v>-459</v>
      </c>
      <c r="G63" s="1255"/>
    </row>
    <row r="64" spans="1:7" x14ac:dyDescent="0.2">
      <c r="A64" s="425"/>
      <c r="B64" s="337"/>
      <c r="C64" s="337" t="s">
        <v>567</v>
      </c>
      <c r="D64" s="1254">
        <v>76</v>
      </c>
      <c r="E64" s="1254">
        <v>83</v>
      </c>
      <c r="F64" s="1254">
        <v>-7</v>
      </c>
      <c r="G64" s="1255"/>
    </row>
    <row r="65" spans="1:7" x14ac:dyDescent="0.2">
      <c r="A65" s="425"/>
      <c r="B65" s="337"/>
      <c r="C65" s="337" t="s">
        <v>227</v>
      </c>
      <c r="D65" s="1254">
        <v>20</v>
      </c>
      <c r="E65" s="1254">
        <v>26</v>
      </c>
      <c r="F65" s="1254">
        <v>-6</v>
      </c>
      <c r="G65" s="1255"/>
    </row>
    <row r="66" spans="1:7" x14ac:dyDescent="0.2">
      <c r="A66" s="1297"/>
      <c r="B66" s="1298"/>
      <c r="C66" s="1298" t="s">
        <v>873</v>
      </c>
      <c r="D66" s="667">
        <v>1712</v>
      </c>
      <c r="E66" s="667">
        <v>2165</v>
      </c>
      <c r="F66" s="667">
        <v>-453</v>
      </c>
      <c r="G66" s="1263"/>
    </row>
    <row r="68" spans="1:7" x14ac:dyDescent="0.2">
      <c r="B68" s="351" t="s">
        <v>726</v>
      </c>
    </row>
    <row r="69" spans="1:7" x14ac:dyDescent="0.2">
      <c r="B69" s="351" t="s">
        <v>641</v>
      </c>
    </row>
  </sheetData>
  <mergeCells count="1">
    <mergeCell ref="A1:G1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I69"/>
  <sheetViews>
    <sheetView showGridLines="0" zoomScaleNormal="100" workbookViewId="0">
      <selection sqref="A1:G1"/>
    </sheetView>
  </sheetViews>
  <sheetFormatPr defaultColWidth="9.140625" defaultRowHeight="12.75" x14ac:dyDescent="0.2"/>
  <cols>
    <col min="1" max="1" width="0.85546875" style="415" customWidth="1"/>
    <col min="2" max="2" width="10.7109375" style="415" customWidth="1"/>
    <col min="3" max="3" width="27.7109375" style="415" customWidth="1"/>
    <col min="4" max="6" width="12.7109375" style="415" customWidth="1"/>
    <col min="7" max="7" width="0.85546875" style="415" customWidth="1"/>
    <col min="8" max="35" width="9.140625" style="55"/>
    <col min="36" max="16384" width="9.140625" style="12"/>
  </cols>
  <sheetData>
    <row r="1" spans="1:35" s="101" customFormat="1" ht="30" customHeight="1" x14ac:dyDescent="0.25">
      <c r="A1" s="1439" t="str">
        <f>CONCATENATE('List of Tables'!A125,":  ",'List of Tables'!C125)</f>
        <v>TABLE 102:  Visitor Plant Inventory – Existing Inventory by Island and Unit 2016 vs. 2015</v>
      </c>
      <c r="B1" s="1439"/>
      <c r="C1" s="1439"/>
      <c r="D1" s="1439"/>
      <c r="E1" s="1439"/>
      <c r="F1" s="1439"/>
      <c r="G1" s="1439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</row>
    <row r="2" spans="1:35" s="101" customFormat="1" x14ac:dyDescent="0.2">
      <c r="A2" s="415"/>
      <c r="B2" s="415"/>
      <c r="C2" s="415"/>
      <c r="D2" s="415"/>
      <c r="E2" s="415"/>
      <c r="F2" s="415"/>
      <c r="G2" s="415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</row>
    <row r="3" spans="1:35" ht="24" x14ac:dyDescent="0.2">
      <c r="A3" s="508"/>
      <c r="B3" s="509" t="s">
        <v>340</v>
      </c>
      <c r="C3" s="509" t="s">
        <v>571</v>
      </c>
      <c r="D3" s="510" t="s">
        <v>1104</v>
      </c>
      <c r="E3" s="510" t="s">
        <v>874</v>
      </c>
      <c r="F3" s="510" t="s">
        <v>1103</v>
      </c>
      <c r="G3" s="511"/>
    </row>
    <row r="4" spans="1:35" x14ac:dyDescent="0.2">
      <c r="A4" s="506"/>
      <c r="B4" s="613" t="s">
        <v>867</v>
      </c>
      <c r="C4" s="613" t="s">
        <v>868</v>
      </c>
      <c r="D4" s="517">
        <v>36</v>
      </c>
      <c r="E4" s="517">
        <v>36</v>
      </c>
      <c r="F4" s="517">
        <v>0</v>
      </c>
      <c r="G4" s="518"/>
    </row>
    <row r="5" spans="1:35" x14ac:dyDescent="0.2">
      <c r="A5" s="505"/>
      <c r="B5" s="614" t="s">
        <v>340</v>
      </c>
      <c r="C5" s="614" t="s">
        <v>285</v>
      </c>
      <c r="D5" s="519">
        <v>269</v>
      </c>
      <c r="E5" s="519">
        <v>289</v>
      </c>
      <c r="F5" s="519">
        <v>-20</v>
      </c>
      <c r="G5" s="520"/>
    </row>
    <row r="6" spans="1:35" x14ac:dyDescent="0.2">
      <c r="A6" s="505"/>
      <c r="B6" s="614"/>
      <c r="C6" s="614" t="s">
        <v>724</v>
      </c>
      <c r="D6" s="519">
        <v>613</v>
      </c>
      <c r="E6" s="519">
        <v>620</v>
      </c>
      <c r="F6" s="519">
        <v>-7</v>
      </c>
      <c r="G6" s="520"/>
    </row>
    <row r="7" spans="1:35" x14ac:dyDescent="0.2">
      <c r="A7" s="505"/>
      <c r="B7" s="614"/>
      <c r="C7" s="614" t="s">
        <v>725</v>
      </c>
      <c r="D7" s="519">
        <v>24</v>
      </c>
      <c r="E7" s="519">
        <v>24</v>
      </c>
      <c r="F7" s="519">
        <v>0</v>
      </c>
      <c r="G7" s="520"/>
    </row>
    <row r="8" spans="1:35" x14ac:dyDescent="0.2">
      <c r="A8" s="505"/>
      <c r="B8" s="614"/>
      <c r="C8" s="614" t="s">
        <v>281</v>
      </c>
      <c r="D8" s="519">
        <v>6614</v>
      </c>
      <c r="E8" s="519">
        <v>6564</v>
      </c>
      <c r="F8" s="519">
        <v>50</v>
      </c>
      <c r="G8" s="520"/>
    </row>
    <row r="9" spans="1:35" x14ac:dyDescent="0.2">
      <c r="A9" s="505"/>
      <c r="B9" s="614"/>
      <c r="C9" s="614" t="s">
        <v>869</v>
      </c>
      <c r="D9" s="519">
        <v>1943</v>
      </c>
      <c r="E9" s="519">
        <v>1766</v>
      </c>
      <c r="F9" s="519">
        <v>177</v>
      </c>
      <c r="G9" s="520"/>
    </row>
    <row r="10" spans="1:35" x14ac:dyDescent="0.2">
      <c r="A10" s="505"/>
      <c r="B10" s="614"/>
      <c r="C10" s="614" t="s">
        <v>567</v>
      </c>
      <c r="D10" s="519">
        <v>1728</v>
      </c>
      <c r="E10" s="519">
        <v>1663</v>
      </c>
      <c r="F10" s="519">
        <v>65</v>
      </c>
      <c r="G10" s="520"/>
    </row>
    <row r="11" spans="1:35" x14ac:dyDescent="0.2">
      <c r="A11" s="505"/>
      <c r="B11" s="614"/>
      <c r="C11" s="614" t="s">
        <v>227</v>
      </c>
      <c r="D11" s="519">
        <v>122</v>
      </c>
      <c r="E11" s="519">
        <v>123</v>
      </c>
      <c r="F11" s="519">
        <v>-1</v>
      </c>
      <c r="G11" s="520"/>
    </row>
    <row r="12" spans="1:35" x14ac:dyDescent="0.2">
      <c r="A12" s="130"/>
      <c r="B12" s="512"/>
      <c r="C12" s="512" t="s">
        <v>221</v>
      </c>
      <c r="D12" s="513">
        <v>11349</v>
      </c>
      <c r="E12" s="513">
        <v>11085</v>
      </c>
      <c r="F12" s="513">
        <v>264</v>
      </c>
      <c r="G12" s="514"/>
    </row>
    <row r="13" spans="1:35" s="50" customFormat="1" x14ac:dyDescent="0.2">
      <c r="A13" s="506"/>
      <c r="B13" s="613" t="s">
        <v>870</v>
      </c>
      <c r="C13" s="613" t="s">
        <v>868</v>
      </c>
      <c r="D13" s="517">
        <v>0</v>
      </c>
      <c r="E13" s="517">
        <v>0</v>
      </c>
      <c r="F13" s="517">
        <v>0</v>
      </c>
      <c r="G13" s="518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</row>
    <row r="14" spans="1:35" x14ac:dyDescent="0.2">
      <c r="A14" s="505"/>
      <c r="B14" s="614"/>
      <c r="C14" s="614" t="s">
        <v>285</v>
      </c>
      <c r="D14" s="519">
        <v>52</v>
      </c>
      <c r="E14" s="519">
        <v>56</v>
      </c>
      <c r="F14" s="519">
        <v>-4</v>
      </c>
      <c r="G14" s="520"/>
    </row>
    <row r="15" spans="1:35" x14ac:dyDescent="0.2">
      <c r="A15" s="505"/>
      <c r="B15" s="614"/>
      <c r="C15" s="614" t="s">
        <v>724</v>
      </c>
      <c r="D15" s="519">
        <v>1536</v>
      </c>
      <c r="E15" s="519">
        <v>1387</v>
      </c>
      <c r="F15" s="519">
        <v>149</v>
      </c>
      <c r="G15" s="520"/>
    </row>
    <row r="16" spans="1:35" x14ac:dyDescent="0.2">
      <c r="A16" s="505"/>
      <c r="B16" s="614"/>
      <c r="C16" s="614" t="s">
        <v>725</v>
      </c>
      <c r="D16" s="519">
        <v>0</v>
      </c>
      <c r="E16" s="519">
        <v>0</v>
      </c>
      <c r="F16" s="519">
        <v>0</v>
      </c>
      <c r="G16" s="520"/>
    </row>
    <row r="17" spans="1:35" x14ac:dyDescent="0.2">
      <c r="A17" s="505"/>
      <c r="B17" s="614"/>
      <c r="C17" s="614" t="s">
        <v>281</v>
      </c>
      <c r="D17" s="519">
        <v>2654</v>
      </c>
      <c r="E17" s="519">
        <v>2667</v>
      </c>
      <c r="F17" s="519">
        <v>-13</v>
      </c>
      <c r="G17" s="520"/>
    </row>
    <row r="18" spans="1:35" x14ac:dyDescent="0.2">
      <c r="A18" s="505"/>
      <c r="B18" s="614"/>
      <c r="C18" s="614" t="s">
        <v>869</v>
      </c>
      <c r="D18" s="519">
        <v>1546</v>
      </c>
      <c r="E18" s="519">
        <v>1800</v>
      </c>
      <c r="F18" s="519">
        <v>-254</v>
      </c>
      <c r="G18" s="520"/>
    </row>
    <row r="19" spans="1:35" x14ac:dyDescent="0.2">
      <c r="A19" s="505"/>
      <c r="B19" s="614"/>
      <c r="C19" s="614" t="s">
        <v>567</v>
      </c>
      <c r="D19" s="519">
        <v>2628</v>
      </c>
      <c r="E19" s="519">
        <v>2632</v>
      </c>
      <c r="F19" s="519">
        <v>-4</v>
      </c>
      <c r="G19" s="520"/>
    </row>
    <row r="20" spans="1:35" x14ac:dyDescent="0.2">
      <c r="A20" s="505"/>
      <c r="B20" s="614"/>
      <c r="C20" s="614" t="s">
        <v>227</v>
      </c>
      <c r="D20" s="519">
        <v>28</v>
      </c>
      <c r="E20" s="519">
        <v>40</v>
      </c>
      <c r="F20" s="519">
        <v>-12</v>
      </c>
      <c r="G20" s="520"/>
    </row>
    <row r="21" spans="1:35" x14ac:dyDescent="0.2">
      <c r="A21" s="130"/>
      <c r="B21" s="512"/>
      <c r="C21" s="512" t="s">
        <v>221</v>
      </c>
      <c r="D21" s="513">
        <v>8444</v>
      </c>
      <c r="E21" s="513">
        <v>8582</v>
      </c>
      <c r="F21" s="513">
        <v>-138</v>
      </c>
      <c r="G21" s="514"/>
    </row>
    <row r="22" spans="1:35" x14ac:dyDescent="0.2">
      <c r="A22" s="506"/>
      <c r="B22" s="613" t="s">
        <v>325</v>
      </c>
      <c r="C22" s="613" t="s">
        <v>868</v>
      </c>
      <c r="D22" s="517">
        <v>15</v>
      </c>
      <c r="E22" s="517">
        <v>25</v>
      </c>
      <c r="F22" s="517">
        <v>-10</v>
      </c>
      <c r="G22" s="518"/>
    </row>
    <row r="23" spans="1:35" s="50" customFormat="1" x14ac:dyDescent="0.2">
      <c r="A23" s="505"/>
      <c r="B23" s="614"/>
      <c r="C23" s="614" t="s">
        <v>285</v>
      </c>
      <c r="D23" s="519">
        <v>187</v>
      </c>
      <c r="E23" s="519">
        <v>189</v>
      </c>
      <c r="F23" s="519">
        <v>-2</v>
      </c>
      <c r="G23" s="520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</row>
    <row r="24" spans="1:35" x14ac:dyDescent="0.2">
      <c r="A24" s="505"/>
      <c r="B24" s="614"/>
      <c r="C24" s="614" t="s">
        <v>724</v>
      </c>
      <c r="D24" s="519">
        <v>4317</v>
      </c>
      <c r="E24" s="519">
        <v>4534</v>
      </c>
      <c r="F24" s="519">
        <v>-217</v>
      </c>
      <c r="G24" s="520"/>
    </row>
    <row r="25" spans="1:35" x14ac:dyDescent="0.2">
      <c r="A25" s="505"/>
      <c r="B25" s="614"/>
      <c r="C25" s="614" t="s">
        <v>725</v>
      </c>
      <c r="D25" s="519">
        <v>48</v>
      </c>
      <c r="E25" s="519">
        <v>53</v>
      </c>
      <c r="F25" s="519">
        <v>-5</v>
      </c>
      <c r="G25" s="520"/>
    </row>
    <row r="26" spans="1:35" x14ac:dyDescent="0.2">
      <c r="A26" s="505"/>
      <c r="B26" s="614"/>
      <c r="C26" s="614" t="s">
        <v>281</v>
      </c>
      <c r="D26" s="519">
        <v>8245</v>
      </c>
      <c r="E26" s="519">
        <v>8142</v>
      </c>
      <c r="F26" s="519">
        <v>103</v>
      </c>
      <c r="G26" s="520"/>
    </row>
    <row r="27" spans="1:35" x14ac:dyDescent="0.2">
      <c r="A27" s="505"/>
      <c r="B27" s="614"/>
      <c r="C27" s="614" t="s">
        <v>869</v>
      </c>
      <c r="D27" s="519">
        <v>5469</v>
      </c>
      <c r="E27" s="519">
        <v>4773</v>
      </c>
      <c r="F27" s="519">
        <v>696</v>
      </c>
      <c r="G27" s="520"/>
    </row>
    <row r="28" spans="1:35" x14ac:dyDescent="0.2">
      <c r="A28" s="505"/>
      <c r="B28" s="614"/>
      <c r="C28" s="614" t="s">
        <v>567</v>
      </c>
      <c r="D28" s="519">
        <v>3160</v>
      </c>
      <c r="E28" s="519">
        <v>3227</v>
      </c>
      <c r="F28" s="519">
        <v>-67</v>
      </c>
      <c r="G28" s="520"/>
    </row>
    <row r="29" spans="1:35" x14ac:dyDescent="0.2">
      <c r="A29" s="505"/>
      <c r="B29" s="614"/>
      <c r="C29" s="614" t="s">
        <v>227</v>
      </c>
      <c r="D29" s="519">
        <v>24</v>
      </c>
      <c r="E29" s="519">
        <v>29</v>
      </c>
      <c r="F29" s="519">
        <v>-5</v>
      </c>
      <c r="G29" s="520"/>
    </row>
    <row r="30" spans="1:35" x14ac:dyDescent="0.2">
      <c r="A30" s="130"/>
      <c r="B30" s="512"/>
      <c r="C30" s="512" t="s">
        <v>221</v>
      </c>
      <c r="D30" s="513">
        <v>21465</v>
      </c>
      <c r="E30" s="513">
        <v>20972</v>
      </c>
      <c r="F30" s="513">
        <v>493</v>
      </c>
      <c r="G30" s="514"/>
    </row>
    <row r="31" spans="1:35" x14ac:dyDescent="0.2">
      <c r="A31" s="506"/>
      <c r="B31" s="613" t="s">
        <v>188</v>
      </c>
      <c r="C31" s="613" t="s">
        <v>868</v>
      </c>
      <c r="D31" s="517">
        <v>0</v>
      </c>
      <c r="E31" s="517">
        <v>0</v>
      </c>
      <c r="F31" s="517">
        <v>0</v>
      </c>
      <c r="G31" s="518"/>
    </row>
    <row r="32" spans="1:35" x14ac:dyDescent="0.2">
      <c r="A32" s="505"/>
      <c r="B32" s="614"/>
      <c r="C32" s="614" t="s">
        <v>285</v>
      </c>
      <c r="D32" s="519">
        <v>1</v>
      </c>
      <c r="E32" s="519">
        <v>1</v>
      </c>
      <c r="F32" s="519">
        <v>0</v>
      </c>
      <c r="G32" s="520"/>
    </row>
    <row r="33" spans="1:35" s="50" customFormat="1" x14ac:dyDescent="0.2">
      <c r="A33" s="505"/>
      <c r="B33" s="614"/>
      <c r="C33" s="614" t="s">
        <v>724</v>
      </c>
      <c r="D33" s="519">
        <v>73</v>
      </c>
      <c r="E33" s="519">
        <v>73</v>
      </c>
      <c r="F33" s="519">
        <v>0</v>
      </c>
      <c r="G33" s="520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</row>
    <row r="34" spans="1:35" x14ac:dyDescent="0.2">
      <c r="A34" s="505"/>
      <c r="B34" s="614"/>
      <c r="C34" s="614" t="s">
        <v>725</v>
      </c>
      <c r="D34" s="519">
        <v>0</v>
      </c>
      <c r="E34" s="519">
        <v>0</v>
      </c>
      <c r="F34" s="519">
        <v>0</v>
      </c>
      <c r="G34" s="520"/>
    </row>
    <row r="35" spans="1:35" x14ac:dyDescent="0.2">
      <c r="A35" s="505"/>
      <c r="B35" s="614"/>
      <c r="C35" s="614" t="s">
        <v>281</v>
      </c>
      <c r="D35" s="519">
        <v>0</v>
      </c>
      <c r="E35" s="519">
        <v>0</v>
      </c>
      <c r="F35" s="519">
        <v>0</v>
      </c>
      <c r="G35" s="520"/>
    </row>
    <row r="36" spans="1:35" x14ac:dyDescent="0.2">
      <c r="A36" s="505"/>
      <c r="B36" s="614"/>
      <c r="C36" s="614" t="s">
        <v>869</v>
      </c>
      <c r="D36" s="519">
        <v>101</v>
      </c>
      <c r="E36" s="519">
        <v>108</v>
      </c>
      <c r="F36" s="519">
        <v>-7</v>
      </c>
      <c r="G36" s="520"/>
    </row>
    <row r="37" spans="1:35" x14ac:dyDescent="0.2">
      <c r="A37" s="505"/>
      <c r="B37" s="614"/>
      <c r="C37" s="614" t="s">
        <v>567</v>
      </c>
      <c r="D37" s="519">
        <v>7</v>
      </c>
      <c r="E37" s="519">
        <v>7</v>
      </c>
      <c r="F37" s="519">
        <v>0</v>
      </c>
      <c r="G37" s="520"/>
    </row>
    <row r="38" spans="1:35" x14ac:dyDescent="0.2">
      <c r="A38" s="505"/>
      <c r="B38" s="614"/>
      <c r="C38" s="614" t="s">
        <v>227</v>
      </c>
      <c r="D38" s="519">
        <v>0</v>
      </c>
      <c r="E38" s="519">
        <v>0</v>
      </c>
      <c r="F38" s="519">
        <v>0</v>
      </c>
      <c r="G38" s="520"/>
    </row>
    <row r="39" spans="1:35" x14ac:dyDescent="0.2">
      <c r="A39" s="130"/>
      <c r="B39" s="512"/>
      <c r="C39" s="512" t="s">
        <v>221</v>
      </c>
      <c r="D39" s="513">
        <v>182</v>
      </c>
      <c r="E39" s="513">
        <v>189</v>
      </c>
      <c r="F39" s="513">
        <v>-7</v>
      </c>
      <c r="G39" s="514"/>
    </row>
    <row r="40" spans="1:35" x14ac:dyDescent="0.2">
      <c r="A40" s="506"/>
      <c r="B40" s="613" t="s">
        <v>871</v>
      </c>
      <c r="C40" s="613" t="s">
        <v>868</v>
      </c>
      <c r="D40" s="517">
        <v>0</v>
      </c>
      <c r="E40" s="517">
        <v>0</v>
      </c>
      <c r="F40" s="517">
        <v>0</v>
      </c>
      <c r="G40" s="518"/>
    </row>
    <row r="41" spans="1:35" x14ac:dyDescent="0.2">
      <c r="A41" s="505"/>
      <c r="B41" s="614"/>
      <c r="C41" s="614" t="s">
        <v>285</v>
      </c>
      <c r="D41" s="519">
        <v>0</v>
      </c>
      <c r="E41" s="519">
        <v>0</v>
      </c>
      <c r="F41" s="519">
        <v>0</v>
      </c>
      <c r="G41" s="520"/>
    </row>
    <row r="42" spans="1:35" x14ac:dyDescent="0.2">
      <c r="A42" s="505"/>
      <c r="B42" s="614"/>
      <c r="C42" s="614" t="s">
        <v>724</v>
      </c>
      <c r="D42" s="519">
        <v>0</v>
      </c>
      <c r="E42" s="519">
        <v>0</v>
      </c>
      <c r="F42" s="519">
        <v>0</v>
      </c>
      <c r="G42" s="520"/>
    </row>
    <row r="43" spans="1:35" s="50" customFormat="1" x14ac:dyDescent="0.2">
      <c r="A43" s="505"/>
      <c r="B43" s="614"/>
      <c r="C43" s="614" t="s">
        <v>725</v>
      </c>
      <c r="D43" s="519">
        <v>0</v>
      </c>
      <c r="E43" s="519">
        <v>0</v>
      </c>
      <c r="F43" s="519">
        <v>0</v>
      </c>
      <c r="G43" s="520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</row>
    <row r="44" spans="1:35" x14ac:dyDescent="0.2">
      <c r="A44" s="505"/>
      <c r="B44" s="614"/>
      <c r="C44" s="614" t="s">
        <v>281</v>
      </c>
      <c r="D44" s="519">
        <v>247</v>
      </c>
      <c r="E44" s="519">
        <v>247</v>
      </c>
      <c r="F44" s="519">
        <v>0</v>
      </c>
      <c r="G44" s="520"/>
    </row>
    <row r="45" spans="1:35" x14ac:dyDescent="0.2">
      <c r="A45" s="505"/>
      <c r="B45" s="614"/>
      <c r="C45" s="614" t="s">
        <v>869</v>
      </c>
      <c r="D45" s="519">
        <v>5</v>
      </c>
      <c r="E45" s="519">
        <v>5</v>
      </c>
      <c r="F45" s="519">
        <v>0</v>
      </c>
      <c r="G45" s="520"/>
    </row>
    <row r="46" spans="1:35" x14ac:dyDescent="0.2">
      <c r="A46" s="505"/>
      <c r="B46" s="614"/>
      <c r="C46" s="614" t="s">
        <v>567</v>
      </c>
      <c r="D46" s="519">
        <v>0</v>
      </c>
      <c r="E46" s="519">
        <v>0</v>
      </c>
      <c r="F46" s="519">
        <v>0</v>
      </c>
      <c r="G46" s="520"/>
    </row>
    <row r="47" spans="1:35" x14ac:dyDescent="0.2">
      <c r="A47" s="505"/>
      <c r="B47" s="614"/>
      <c r="C47" s="614" t="s">
        <v>227</v>
      </c>
      <c r="D47" s="519">
        <v>0</v>
      </c>
      <c r="E47" s="519">
        <v>0</v>
      </c>
      <c r="F47" s="519">
        <v>0</v>
      </c>
      <c r="G47" s="520"/>
    </row>
    <row r="48" spans="1:35" x14ac:dyDescent="0.2">
      <c r="A48" s="130"/>
      <c r="B48" s="512"/>
      <c r="C48" s="512" t="s">
        <v>221</v>
      </c>
      <c r="D48" s="513">
        <v>252</v>
      </c>
      <c r="E48" s="513">
        <v>252</v>
      </c>
      <c r="F48" s="513">
        <v>0</v>
      </c>
      <c r="G48" s="514"/>
    </row>
    <row r="49" spans="1:35" x14ac:dyDescent="0.2">
      <c r="A49" s="506"/>
      <c r="B49" s="613" t="s">
        <v>872</v>
      </c>
      <c r="C49" s="613" t="s">
        <v>868</v>
      </c>
      <c r="D49" s="517">
        <v>48</v>
      </c>
      <c r="E49" s="517">
        <v>55</v>
      </c>
      <c r="F49" s="517">
        <v>-7</v>
      </c>
      <c r="G49" s="518"/>
    </row>
    <row r="50" spans="1:35" x14ac:dyDescent="0.2">
      <c r="A50" s="505"/>
      <c r="B50" s="614"/>
      <c r="C50" s="614" t="s">
        <v>285</v>
      </c>
      <c r="D50" s="519">
        <v>43</v>
      </c>
      <c r="E50" s="519">
        <v>48</v>
      </c>
      <c r="F50" s="519">
        <v>-5</v>
      </c>
      <c r="G50" s="520"/>
    </row>
    <row r="51" spans="1:35" s="50" customFormat="1" x14ac:dyDescent="0.2">
      <c r="A51" s="505"/>
      <c r="B51" s="614"/>
      <c r="C51" s="614" t="s">
        <v>724</v>
      </c>
      <c r="D51" s="519">
        <v>4379</v>
      </c>
      <c r="E51" s="519">
        <v>4328</v>
      </c>
      <c r="F51" s="519">
        <v>51</v>
      </c>
      <c r="G51" s="520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</row>
    <row r="52" spans="1:35" x14ac:dyDescent="0.2">
      <c r="A52" s="505"/>
      <c r="B52" s="614"/>
      <c r="C52" s="614" t="s">
        <v>725</v>
      </c>
      <c r="D52" s="519">
        <v>235</v>
      </c>
      <c r="E52" s="519">
        <v>235</v>
      </c>
      <c r="F52" s="519">
        <v>0</v>
      </c>
      <c r="G52" s="520"/>
    </row>
    <row r="53" spans="1:35" x14ac:dyDescent="0.2">
      <c r="A53" s="505"/>
      <c r="B53" s="614"/>
      <c r="C53" s="614" t="s">
        <v>281</v>
      </c>
      <c r="D53" s="519">
        <v>26152</v>
      </c>
      <c r="E53" s="519">
        <v>25684</v>
      </c>
      <c r="F53" s="519">
        <v>468</v>
      </c>
      <c r="G53" s="520"/>
    </row>
    <row r="54" spans="1:35" x14ac:dyDescent="0.2">
      <c r="A54" s="505"/>
      <c r="B54" s="614"/>
      <c r="C54" s="614" t="s">
        <v>869</v>
      </c>
      <c r="D54" s="519">
        <v>3125</v>
      </c>
      <c r="E54" s="519">
        <v>2316</v>
      </c>
      <c r="F54" s="519">
        <v>809</v>
      </c>
      <c r="G54" s="520"/>
    </row>
    <row r="55" spans="1:35" x14ac:dyDescent="0.2">
      <c r="A55" s="505"/>
      <c r="B55" s="614"/>
      <c r="C55" s="614" t="s">
        <v>567</v>
      </c>
      <c r="D55" s="519">
        <v>3193</v>
      </c>
      <c r="E55" s="519">
        <v>3151</v>
      </c>
      <c r="F55" s="519">
        <v>42</v>
      </c>
      <c r="G55" s="520"/>
    </row>
    <row r="56" spans="1:35" x14ac:dyDescent="0.2">
      <c r="A56" s="505"/>
      <c r="B56" s="614"/>
      <c r="C56" s="614" t="s">
        <v>227</v>
      </c>
      <c r="D56" s="519">
        <v>225</v>
      </c>
      <c r="E56" s="519">
        <v>241</v>
      </c>
      <c r="F56" s="519">
        <v>-16</v>
      </c>
      <c r="G56" s="520"/>
    </row>
    <row r="57" spans="1:35" x14ac:dyDescent="0.2">
      <c r="A57" s="130"/>
      <c r="B57" s="512"/>
      <c r="C57" s="512" t="s">
        <v>221</v>
      </c>
      <c r="D57" s="513">
        <v>37400</v>
      </c>
      <c r="E57" s="513">
        <v>36058</v>
      </c>
      <c r="F57" s="513">
        <v>1342</v>
      </c>
      <c r="G57" s="514"/>
    </row>
    <row r="58" spans="1:35" x14ac:dyDescent="0.2">
      <c r="A58" s="1301"/>
      <c r="B58" s="1302" t="s">
        <v>134</v>
      </c>
      <c r="C58" s="1302" t="s">
        <v>868</v>
      </c>
      <c r="D58" s="517">
        <v>99</v>
      </c>
      <c r="E58" s="517">
        <v>116</v>
      </c>
      <c r="F58" s="517">
        <v>-17</v>
      </c>
      <c r="G58" s="518"/>
    </row>
    <row r="59" spans="1:35" x14ac:dyDescent="0.2">
      <c r="A59" s="1300"/>
      <c r="B59" s="1303"/>
      <c r="C59" s="1303" t="s">
        <v>285</v>
      </c>
      <c r="D59" s="519">
        <v>552</v>
      </c>
      <c r="E59" s="519">
        <v>583</v>
      </c>
      <c r="F59" s="519">
        <v>-31</v>
      </c>
      <c r="G59" s="520"/>
    </row>
    <row r="60" spans="1:35" x14ac:dyDescent="0.2">
      <c r="A60" s="1300"/>
      <c r="B60" s="1303"/>
      <c r="C60" s="1303" t="s">
        <v>724</v>
      </c>
      <c r="D60" s="519">
        <v>10918</v>
      </c>
      <c r="E60" s="519">
        <v>10942</v>
      </c>
      <c r="F60" s="519">
        <v>-24</v>
      </c>
      <c r="G60" s="520"/>
    </row>
    <row r="61" spans="1:35" x14ac:dyDescent="0.2">
      <c r="A61" s="1300"/>
      <c r="B61" s="1303"/>
      <c r="C61" s="1303" t="s">
        <v>725</v>
      </c>
      <c r="D61" s="519">
        <v>307</v>
      </c>
      <c r="E61" s="519">
        <v>312</v>
      </c>
      <c r="F61" s="519">
        <v>-5</v>
      </c>
      <c r="G61" s="520"/>
    </row>
    <row r="62" spans="1:35" x14ac:dyDescent="0.2">
      <c r="A62" s="1300"/>
      <c r="B62" s="1303"/>
      <c r="C62" s="1303" t="s">
        <v>281</v>
      </c>
      <c r="D62" s="519">
        <v>43912</v>
      </c>
      <c r="E62" s="519">
        <v>43304</v>
      </c>
      <c r="F62" s="519">
        <v>608</v>
      </c>
      <c r="G62" s="520"/>
    </row>
    <row r="63" spans="1:35" x14ac:dyDescent="0.2">
      <c r="A63" s="1300"/>
      <c r="B63" s="1303"/>
      <c r="C63" s="1303" t="s">
        <v>869</v>
      </c>
      <c r="D63" s="519">
        <v>12189</v>
      </c>
      <c r="E63" s="519">
        <v>10768</v>
      </c>
      <c r="F63" s="519">
        <v>1421</v>
      </c>
      <c r="G63" s="520"/>
    </row>
    <row r="64" spans="1:35" x14ac:dyDescent="0.2">
      <c r="A64" s="1300"/>
      <c r="B64" s="1303"/>
      <c r="C64" s="1303" t="s">
        <v>567</v>
      </c>
      <c r="D64" s="519">
        <v>10716</v>
      </c>
      <c r="E64" s="519">
        <v>10680</v>
      </c>
      <c r="F64" s="519">
        <v>36</v>
      </c>
      <c r="G64" s="520"/>
    </row>
    <row r="65" spans="1:7" x14ac:dyDescent="0.2">
      <c r="A65" s="1300"/>
      <c r="B65" s="1303"/>
      <c r="C65" s="1303" t="s">
        <v>227</v>
      </c>
      <c r="D65" s="519">
        <v>399</v>
      </c>
      <c r="E65" s="519">
        <v>433</v>
      </c>
      <c r="F65" s="519">
        <v>-34</v>
      </c>
      <c r="G65" s="520"/>
    </row>
    <row r="66" spans="1:7" x14ac:dyDescent="0.2">
      <c r="A66" s="507"/>
      <c r="B66" s="515"/>
      <c r="C66" s="515" t="s">
        <v>873</v>
      </c>
      <c r="D66" s="175">
        <v>79092</v>
      </c>
      <c r="E66" s="175">
        <v>77138</v>
      </c>
      <c r="F66" s="175">
        <v>1954</v>
      </c>
      <c r="G66" s="516"/>
    </row>
    <row r="68" spans="1:7" x14ac:dyDescent="0.2">
      <c r="B68" s="415" t="s">
        <v>726</v>
      </c>
    </row>
    <row r="69" spans="1:7" x14ac:dyDescent="0.2">
      <c r="B69" s="415" t="s">
        <v>641</v>
      </c>
    </row>
  </sheetData>
  <mergeCells count="1">
    <mergeCell ref="A1:G1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G51"/>
  <sheetViews>
    <sheetView showGridLines="0" zoomScaleNormal="100" workbookViewId="0">
      <selection sqref="A1:G1"/>
    </sheetView>
  </sheetViews>
  <sheetFormatPr defaultColWidth="9.140625" defaultRowHeight="12" x14ac:dyDescent="0.2"/>
  <cols>
    <col min="1" max="1" width="0.85546875" style="415" customWidth="1"/>
    <col min="2" max="2" width="14.5703125" style="415" customWidth="1"/>
    <col min="3" max="3" width="40.85546875" style="415" customWidth="1"/>
    <col min="4" max="6" width="12.7109375" style="415" customWidth="1"/>
    <col min="7" max="7" width="0.85546875" style="415" customWidth="1"/>
    <col min="8" max="16384" width="9.140625" style="103"/>
  </cols>
  <sheetData>
    <row r="1" spans="1:7" ht="15.75" customHeight="1" x14ac:dyDescent="0.25">
      <c r="A1" s="1439" t="str">
        <f>CONCATENATE('List of Tables'!A126,":  ",'List of Tables'!C126)</f>
        <v>TABLE 103:  Visitor Plant Inventory - Class of Units by Island 2016 vs. 2015</v>
      </c>
      <c r="B1" s="1439"/>
      <c r="C1" s="1439"/>
      <c r="D1" s="1439"/>
      <c r="E1" s="1439"/>
      <c r="F1" s="1439"/>
      <c r="G1" s="1439"/>
    </row>
    <row r="3" spans="1:7" s="104" customFormat="1" ht="12" customHeight="1" x14ac:dyDescent="0.2">
      <c r="A3" s="492"/>
      <c r="B3" s="521"/>
      <c r="C3" s="521"/>
      <c r="D3" s="1470" t="s">
        <v>727</v>
      </c>
      <c r="E3" s="1470"/>
      <c r="F3" s="1470"/>
      <c r="G3" s="522"/>
    </row>
    <row r="4" spans="1:7" ht="24" x14ac:dyDescent="0.2">
      <c r="A4" s="132"/>
      <c r="B4" s="139" t="s">
        <v>340</v>
      </c>
      <c r="C4" s="139" t="s">
        <v>572</v>
      </c>
      <c r="D4" s="138" t="s">
        <v>1105</v>
      </c>
      <c r="E4" s="138" t="s">
        <v>1107</v>
      </c>
      <c r="F4" s="138" t="s">
        <v>1106</v>
      </c>
      <c r="G4" s="140"/>
    </row>
    <row r="5" spans="1:7" s="631" customFormat="1" x14ac:dyDescent="0.2">
      <c r="A5" s="632"/>
      <c r="B5" s="633" t="s">
        <v>867</v>
      </c>
      <c r="C5" s="634" t="s">
        <v>728</v>
      </c>
      <c r="D5" s="912">
        <v>8.8999999999999996E-2</v>
      </c>
      <c r="E5" s="912">
        <v>9.9000000000000005E-2</v>
      </c>
      <c r="F5" s="912">
        <v>-0.01</v>
      </c>
      <c r="G5" s="635"/>
    </row>
    <row r="6" spans="1:7" s="631" customFormat="1" x14ac:dyDescent="0.2">
      <c r="A6" s="425"/>
      <c r="B6" s="629" t="s">
        <v>340</v>
      </c>
      <c r="C6" s="630" t="s">
        <v>729</v>
      </c>
      <c r="D6" s="913">
        <v>0.27</v>
      </c>
      <c r="E6" s="913">
        <v>0.32900000000000001</v>
      </c>
      <c r="F6" s="913">
        <v>-5.8999999999999997E-2</v>
      </c>
      <c r="G6" s="636"/>
    </row>
    <row r="7" spans="1:7" s="631" customFormat="1" x14ac:dyDescent="0.2">
      <c r="A7" s="425"/>
      <c r="B7" s="629"/>
      <c r="C7" s="629" t="s">
        <v>730</v>
      </c>
      <c r="D7" s="913">
        <v>0.435</v>
      </c>
      <c r="E7" s="913">
        <v>0.36499999999999999</v>
      </c>
      <c r="F7" s="913">
        <v>7.0000000000000007E-2</v>
      </c>
      <c r="G7" s="636"/>
    </row>
    <row r="8" spans="1:7" s="631" customFormat="1" x14ac:dyDescent="0.2">
      <c r="A8" s="425"/>
      <c r="B8" s="629"/>
      <c r="C8" s="630" t="s">
        <v>875</v>
      </c>
      <c r="D8" s="913">
        <v>0.20599999999999999</v>
      </c>
      <c r="E8" s="913">
        <v>0.20599999999999999</v>
      </c>
      <c r="F8" s="913">
        <v>0</v>
      </c>
      <c r="G8" s="636"/>
    </row>
    <row r="9" spans="1:7" s="631" customFormat="1" x14ac:dyDescent="0.2">
      <c r="A9" s="425"/>
      <c r="B9" s="630"/>
      <c r="C9" s="640" t="s">
        <v>221</v>
      </c>
      <c r="D9" s="914">
        <v>1</v>
      </c>
      <c r="E9" s="914">
        <v>0.999</v>
      </c>
      <c r="F9" s="914"/>
      <c r="G9" s="636"/>
    </row>
    <row r="10" spans="1:7" s="631" customFormat="1" x14ac:dyDescent="0.2">
      <c r="A10" s="425"/>
      <c r="B10" s="630"/>
      <c r="C10" s="630"/>
      <c r="D10" s="913"/>
      <c r="E10" s="913"/>
      <c r="F10" s="913"/>
      <c r="G10" s="636"/>
    </row>
    <row r="11" spans="1:7" s="631" customFormat="1" x14ac:dyDescent="0.2">
      <c r="A11" s="425"/>
      <c r="B11" s="629" t="s">
        <v>870</v>
      </c>
      <c r="C11" s="630" t="s">
        <v>728</v>
      </c>
      <c r="D11" s="913">
        <v>2.1000000000000001E-2</v>
      </c>
      <c r="E11" s="913">
        <v>2.7E-2</v>
      </c>
      <c r="F11" s="913">
        <v>-6.0000000000000001E-3</v>
      </c>
      <c r="G11" s="636"/>
    </row>
    <row r="12" spans="1:7" s="631" customFormat="1" x14ac:dyDescent="0.2">
      <c r="A12" s="425"/>
      <c r="B12" s="629"/>
      <c r="C12" s="630" t="s">
        <v>729</v>
      </c>
      <c r="D12" s="913">
        <v>0.318</v>
      </c>
      <c r="E12" s="913">
        <v>0.33700000000000002</v>
      </c>
      <c r="F12" s="913">
        <v>-1.9E-2</v>
      </c>
      <c r="G12" s="636"/>
    </row>
    <row r="13" spans="1:7" s="631" customFormat="1" x14ac:dyDescent="0.2">
      <c r="A13" s="425"/>
      <c r="B13" s="629"/>
      <c r="C13" s="629" t="s">
        <v>730</v>
      </c>
      <c r="D13" s="913">
        <v>0.29699999999999999</v>
      </c>
      <c r="E13" s="913">
        <v>0.26600000000000001</v>
      </c>
      <c r="F13" s="913">
        <v>3.1E-2</v>
      </c>
      <c r="G13" s="636"/>
    </row>
    <row r="14" spans="1:7" s="631" customFormat="1" x14ac:dyDescent="0.2">
      <c r="A14" s="425"/>
      <c r="B14" s="629"/>
      <c r="C14" s="630" t="s">
        <v>875</v>
      </c>
      <c r="D14" s="913">
        <v>0.36399999999999999</v>
      </c>
      <c r="E14" s="913">
        <v>0.37</v>
      </c>
      <c r="F14" s="913">
        <v>-6.0000000000000001E-3</v>
      </c>
      <c r="G14" s="636"/>
    </row>
    <row r="15" spans="1:7" s="631" customFormat="1" x14ac:dyDescent="0.2">
      <c r="A15" s="425"/>
      <c r="B15" s="630"/>
      <c r="C15" s="640" t="s">
        <v>221</v>
      </c>
      <c r="D15" s="914">
        <v>1</v>
      </c>
      <c r="E15" s="914">
        <v>1</v>
      </c>
      <c r="F15" s="914"/>
      <c r="G15" s="636"/>
    </row>
    <row r="16" spans="1:7" s="631" customFormat="1" x14ac:dyDescent="0.2">
      <c r="A16" s="425"/>
      <c r="B16" s="630"/>
      <c r="C16" s="630"/>
      <c r="D16" s="913"/>
      <c r="E16" s="913"/>
      <c r="F16" s="913"/>
      <c r="G16" s="636"/>
    </row>
    <row r="17" spans="1:7" s="631" customFormat="1" x14ac:dyDescent="0.2">
      <c r="A17" s="425"/>
      <c r="B17" s="629" t="s">
        <v>325</v>
      </c>
      <c r="C17" s="630" t="s">
        <v>728</v>
      </c>
      <c r="D17" s="913">
        <v>1.6E-2</v>
      </c>
      <c r="E17" s="913">
        <v>1.9E-2</v>
      </c>
      <c r="F17" s="913">
        <v>-3.0000000000000001E-3</v>
      </c>
      <c r="G17" s="636"/>
    </row>
    <row r="18" spans="1:7" s="631" customFormat="1" x14ac:dyDescent="0.2">
      <c r="A18" s="425"/>
      <c r="B18" s="629"/>
      <c r="C18" s="630" t="s">
        <v>729</v>
      </c>
      <c r="D18" s="913">
        <v>0.187</v>
      </c>
      <c r="E18" s="913">
        <v>0.192</v>
      </c>
      <c r="F18" s="913">
        <v>-5.0000000000000001E-3</v>
      </c>
      <c r="G18" s="636"/>
    </row>
    <row r="19" spans="1:7" s="631" customFormat="1" x14ac:dyDescent="0.2">
      <c r="A19" s="425"/>
      <c r="B19" s="629"/>
      <c r="C19" s="629" t="s">
        <v>730</v>
      </c>
      <c r="D19" s="913">
        <v>0.23400000000000001</v>
      </c>
      <c r="E19" s="913">
        <v>0.252</v>
      </c>
      <c r="F19" s="913">
        <v>-1.7999999999999999E-2</v>
      </c>
      <c r="G19" s="636"/>
    </row>
    <row r="20" spans="1:7" s="631" customFormat="1" x14ac:dyDescent="0.2">
      <c r="A20" s="425"/>
      <c r="B20" s="629"/>
      <c r="C20" s="630" t="s">
        <v>875</v>
      </c>
      <c r="D20" s="913">
        <v>0.56299999999999994</v>
      </c>
      <c r="E20" s="913">
        <v>0.53800000000000003</v>
      </c>
      <c r="F20" s="913">
        <v>2.5000000000000001E-2</v>
      </c>
      <c r="G20" s="636"/>
    </row>
    <row r="21" spans="1:7" s="631" customFormat="1" x14ac:dyDescent="0.2">
      <c r="A21" s="425"/>
      <c r="B21" s="630"/>
      <c r="C21" s="640" t="s">
        <v>221</v>
      </c>
      <c r="D21" s="914">
        <v>1</v>
      </c>
      <c r="E21" s="914">
        <v>1</v>
      </c>
      <c r="F21" s="914"/>
      <c r="G21" s="636"/>
    </row>
    <row r="22" spans="1:7" s="631" customFormat="1" x14ac:dyDescent="0.2">
      <c r="A22" s="425"/>
      <c r="B22" s="630"/>
      <c r="C22" s="629"/>
      <c r="D22" s="915"/>
      <c r="E22" s="915"/>
      <c r="F22" s="913"/>
      <c r="G22" s="636"/>
    </row>
    <row r="23" spans="1:7" s="631" customFormat="1" x14ac:dyDescent="0.2">
      <c r="A23" s="425"/>
      <c r="B23" s="629" t="s">
        <v>855</v>
      </c>
      <c r="C23" s="630" t="s">
        <v>728</v>
      </c>
      <c r="D23" s="913">
        <v>6.7000000000000004E-2</v>
      </c>
      <c r="E23" s="913">
        <v>6.2E-2</v>
      </c>
      <c r="F23" s="913">
        <v>5.0000000000000001E-3</v>
      </c>
      <c r="G23" s="636"/>
    </row>
    <row r="24" spans="1:7" s="631" customFormat="1" x14ac:dyDescent="0.2">
      <c r="A24" s="425"/>
      <c r="B24" s="629"/>
      <c r="C24" s="630" t="s">
        <v>729</v>
      </c>
      <c r="D24" s="913">
        <v>0.88900000000000001</v>
      </c>
      <c r="E24" s="913">
        <v>0.85599999999999998</v>
      </c>
      <c r="F24" s="913">
        <v>3.3000000000000002E-2</v>
      </c>
      <c r="G24" s="636"/>
    </row>
    <row r="25" spans="1:7" s="631" customFormat="1" x14ac:dyDescent="0.2">
      <c r="A25" s="425"/>
      <c r="B25" s="629"/>
      <c r="C25" s="629" t="s">
        <v>730</v>
      </c>
      <c r="D25" s="913">
        <v>4.3999999999999997E-2</v>
      </c>
      <c r="E25" s="913">
        <v>8.2000000000000003E-2</v>
      </c>
      <c r="F25" s="913">
        <v>-3.7999999999999999E-2</v>
      </c>
      <c r="G25" s="636"/>
    </row>
    <row r="26" spans="1:7" s="631" customFormat="1" x14ac:dyDescent="0.2">
      <c r="A26" s="425"/>
      <c r="B26" s="629"/>
      <c r="C26" s="630" t="s">
        <v>875</v>
      </c>
      <c r="D26" s="913">
        <v>0</v>
      </c>
      <c r="E26" s="913">
        <v>0</v>
      </c>
      <c r="F26" s="913">
        <v>0</v>
      </c>
      <c r="G26" s="636"/>
    </row>
    <row r="27" spans="1:7" s="631" customFormat="1" x14ac:dyDescent="0.2">
      <c r="A27" s="425"/>
      <c r="B27" s="630"/>
      <c r="C27" s="640" t="s">
        <v>221</v>
      </c>
      <c r="D27" s="914">
        <v>1</v>
      </c>
      <c r="E27" s="914">
        <v>1</v>
      </c>
      <c r="F27" s="914"/>
      <c r="G27" s="636"/>
    </row>
    <row r="28" spans="1:7" s="631" customFormat="1" x14ac:dyDescent="0.2">
      <c r="A28" s="425"/>
      <c r="B28" s="630"/>
      <c r="C28" s="629"/>
      <c r="D28" s="915"/>
      <c r="E28" s="915"/>
      <c r="F28" s="913"/>
      <c r="G28" s="636"/>
    </row>
    <row r="29" spans="1:7" s="631" customFormat="1" x14ac:dyDescent="0.2">
      <c r="A29" s="425"/>
      <c r="B29" s="629" t="s">
        <v>871</v>
      </c>
      <c r="C29" s="630" t="s">
        <v>728</v>
      </c>
      <c r="D29" s="913">
        <v>0</v>
      </c>
      <c r="E29" s="913">
        <v>0</v>
      </c>
      <c r="F29" s="913">
        <v>0</v>
      </c>
      <c r="G29" s="636"/>
    </row>
    <row r="30" spans="1:7" s="631" customFormat="1" x14ac:dyDescent="0.2">
      <c r="A30" s="425"/>
      <c r="B30" s="629"/>
      <c r="C30" s="630" t="s">
        <v>729</v>
      </c>
      <c r="D30" s="913">
        <v>4.4999999999999998E-2</v>
      </c>
      <c r="E30" s="913">
        <v>4.4999999999999998E-2</v>
      </c>
      <c r="F30" s="913">
        <v>0</v>
      </c>
      <c r="G30" s="636"/>
    </row>
    <row r="31" spans="1:7" s="631" customFormat="1" x14ac:dyDescent="0.2">
      <c r="A31" s="425"/>
      <c r="B31" s="629"/>
      <c r="C31" s="629" t="s">
        <v>730</v>
      </c>
      <c r="D31" s="913">
        <v>0.26300000000000001</v>
      </c>
      <c r="E31" s="913">
        <v>0.26300000000000001</v>
      </c>
      <c r="F31" s="913">
        <v>0</v>
      </c>
      <c r="G31" s="636"/>
    </row>
    <row r="32" spans="1:7" s="631" customFormat="1" x14ac:dyDescent="0.2">
      <c r="A32" s="425"/>
      <c r="B32" s="629"/>
      <c r="C32" s="630" t="s">
        <v>875</v>
      </c>
      <c r="D32" s="913">
        <v>0.69199999999999995</v>
      </c>
      <c r="E32" s="913">
        <v>0.69199999999999995</v>
      </c>
      <c r="F32" s="913">
        <v>0</v>
      </c>
      <c r="G32" s="636"/>
    </row>
    <row r="33" spans="1:7" s="631" customFormat="1" x14ac:dyDescent="0.2">
      <c r="A33" s="425"/>
      <c r="B33" s="630"/>
      <c r="C33" s="640" t="s">
        <v>221</v>
      </c>
      <c r="D33" s="914">
        <v>1</v>
      </c>
      <c r="E33" s="914">
        <v>1</v>
      </c>
      <c r="F33" s="914"/>
      <c r="G33" s="636"/>
    </row>
    <row r="34" spans="1:7" s="631" customFormat="1" x14ac:dyDescent="0.2">
      <c r="A34" s="425"/>
      <c r="B34" s="629"/>
      <c r="C34" s="629"/>
      <c r="D34" s="913"/>
      <c r="E34" s="913"/>
      <c r="F34" s="913"/>
      <c r="G34" s="636"/>
    </row>
    <row r="35" spans="1:7" s="631" customFormat="1" x14ac:dyDescent="0.2">
      <c r="A35" s="425"/>
      <c r="B35" s="630" t="s">
        <v>872</v>
      </c>
      <c r="C35" s="630" t="s">
        <v>728</v>
      </c>
      <c r="D35" s="913">
        <v>2.8000000000000001E-2</v>
      </c>
      <c r="E35" s="913">
        <v>3.1E-2</v>
      </c>
      <c r="F35" s="913">
        <v>-3.0000000000000001E-3</v>
      </c>
      <c r="G35" s="636"/>
    </row>
    <row r="36" spans="1:7" s="631" customFormat="1" x14ac:dyDescent="0.2">
      <c r="A36" s="425"/>
      <c r="B36" s="629"/>
      <c r="C36" s="630" t="s">
        <v>729</v>
      </c>
      <c r="D36" s="913">
        <v>0.28599999999999998</v>
      </c>
      <c r="E36" s="913">
        <v>0.32200000000000001</v>
      </c>
      <c r="F36" s="913">
        <v>-3.5999999999999997E-2</v>
      </c>
      <c r="G36" s="636"/>
    </row>
    <row r="37" spans="1:7" s="631" customFormat="1" x14ac:dyDescent="0.2">
      <c r="A37" s="425"/>
      <c r="B37" s="629"/>
      <c r="C37" s="629" t="s">
        <v>730</v>
      </c>
      <c r="D37" s="913">
        <v>0.39200000000000002</v>
      </c>
      <c r="E37" s="913">
        <v>0.36099999999999999</v>
      </c>
      <c r="F37" s="913">
        <v>3.1E-2</v>
      </c>
      <c r="G37" s="636"/>
    </row>
    <row r="38" spans="1:7" s="631" customFormat="1" x14ac:dyDescent="0.2">
      <c r="A38" s="425"/>
      <c r="B38" s="629"/>
      <c r="C38" s="630" t="s">
        <v>875</v>
      </c>
      <c r="D38" s="913">
        <v>0.29399999999999998</v>
      </c>
      <c r="E38" s="913">
        <v>0.28599999999999998</v>
      </c>
      <c r="F38" s="913">
        <v>8.0000000000000002E-3</v>
      </c>
      <c r="G38" s="636"/>
    </row>
    <row r="39" spans="1:7" s="631" customFormat="1" x14ac:dyDescent="0.2">
      <c r="A39" s="425"/>
      <c r="B39" s="630"/>
      <c r="C39" s="640" t="s">
        <v>221</v>
      </c>
      <c r="D39" s="914">
        <v>1</v>
      </c>
      <c r="E39" s="914">
        <v>1</v>
      </c>
      <c r="F39" s="914"/>
      <c r="G39" s="636"/>
    </row>
    <row r="40" spans="1:7" s="631" customFormat="1" x14ac:dyDescent="0.2">
      <c r="A40" s="425"/>
      <c r="B40" s="630"/>
      <c r="C40" s="629"/>
      <c r="D40" s="915"/>
      <c r="E40" s="913"/>
      <c r="F40" s="913"/>
      <c r="G40" s="636"/>
    </row>
    <row r="41" spans="1:7" s="631" customFormat="1" x14ac:dyDescent="0.2">
      <c r="A41" s="425"/>
      <c r="B41" s="629" t="s">
        <v>134</v>
      </c>
      <c r="C41" s="630" t="s">
        <v>728</v>
      </c>
      <c r="D41" s="913">
        <v>3.5000000000000003E-2</v>
      </c>
      <c r="E41" s="913">
        <v>3.7999999999999999E-2</v>
      </c>
      <c r="F41" s="913">
        <v>-3.0000000000000001E-3</v>
      </c>
      <c r="G41" s="636"/>
    </row>
    <row r="42" spans="1:7" s="631" customFormat="1" x14ac:dyDescent="0.2">
      <c r="A42" s="425"/>
      <c r="B42" s="629"/>
      <c r="C42" s="630" t="s">
        <v>729</v>
      </c>
      <c r="D42" s="913">
        <v>0.26400000000000001</v>
      </c>
      <c r="E42" s="913">
        <v>0.29399999999999998</v>
      </c>
      <c r="F42" s="913">
        <v>-0.03</v>
      </c>
      <c r="G42" s="636"/>
    </row>
    <row r="43" spans="1:7" s="631" customFormat="1" x14ac:dyDescent="0.2">
      <c r="A43" s="425"/>
      <c r="B43" s="629"/>
      <c r="C43" s="629" t="s">
        <v>730</v>
      </c>
      <c r="D43" s="913">
        <v>0.35399999999999998</v>
      </c>
      <c r="E43" s="913">
        <v>0.32600000000000001</v>
      </c>
      <c r="F43" s="913">
        <v>2.8000000000000001E-2</v>
      </c>
      <c r="G43" s="636"/>
    </row>
    <row r="44" spans="1:7" s="631" customFormat="1" x14ac:dyDescent="0.2">
      <c r="A44" s="425"/>
      <c r="B44" s="629"/>
      <c r="C44" s="630" t="s">
        <v>875</v>
      </c>
      <c r="D44" s="913">
        <v>0.34599999999999997</v>
      </c>
      <c r="E44" s="913">
        <v>0.34100000000000003</v>
      </c>
      <c r="F44" s="913">
        <v>5.0000000000000001E-3</v>
      </c>
      <c r="G44" s="636"/>
    </row>
    <row r="45" spans="1:7" s="631" customFormat="1" x14ac:dyDescent="0.2">
      <c r="A45" s="637"/>
      <c r="B45" s="638"/>
      <c r="C45" s="640" t="s">
        <v>221</v>
      </c>
      <c r="D45" s="914">
        <v>1</v>
      </c>
      <c r="E45" s="914">
        <v>1</v>
      </c>
      <c r="F45" s="914"/>
      <c r="G45" s="639"/>
    </row>
    <row r="46" spans="1:7" s="631" customFormat="1" x14ac:dyDescent="0.2">
      <c r="A46" s="416"/>
      <c r="B46" s="416"/>
      <c r="C46" s="416"/>
      <c r="D46" s="416"/>
      <c r="E46" s="416"/>
      <c r="F46" s="416"/>
      <c r="G46" s="416"/>
    </row>
    <row r="47" spans="1:7" s="105" customFormat="1" ht="13.5" x14ac:dyDescent="0.2">
      <c r="A47" s="415" t="s">
        <v>731</v>
      </c>
      <c r="B47" s="415"/>
      <c r="C47" s="415"/>
      <c r="D47" s="415"/>
      <c r="E47" s="415"/>
      <c r="F47" s="415"/>
      <c r="G47" s="415"/>
    </row>
    <row r="48" spans="1:7" s="106" customFormat="1" ht="13.5" x14ac:dyDescent="0.2">
      <c r="A48" s="882" t="s">
        <v>1108</v>
      </c>
      <c r="B48" s="415"/>
      <c r="C48" s="415"/>
      <c r="D48" s="415"/>
      <c r="E48" s="415"/>
      <c r="F48" s="415"/>
      <c r="G48" s="415"/>
    </row>
    <row r="49" spans="1:7" s="106" customFormat="1" ht="13.5" x14ac:dyDescent="0.2">
      <c r="A49" s="882" t="s">
        <v>1109</v>
      </c>
      <c r="B49" s="415"/>
      <c r="C49" s="415"/>
      <c r="D49" s="415"/>
      <c r="E49" s="415"/>
      <c r="F49" s="415"/>
      <c r="G49" s="415"/>
    </row>
    <row r="50" spans="1:7" s="105" customFormat="1" x14ac:dyDescent="0.2">
      <c r="A50" s="415"/>
      <c r="B50" s="415"/>
      <c r="C50" s="415"/>
      <c r="D50" s="415"/>
      <c r="E50" s="415"/>
      <c r="F50" s="415"/>
      <c r="G50" s="415"/>
    </row>
    <row r="51" spans="1:7" s="105" customFormat="1" x14ac:dyDescent="0.2">
      <c r="A51" s="415" t="s">
        <v>641</v>
      </c>
      <c r="B51" s="415"/>
      <c r="C51" s="415"/>
      <c r="D51" s="415"/>
      <c r="E51" s="415"/>
      <c r="F51" s="415"/>
      <c r="G51" s="415"/>
    </row>
  </sheetData>
  <mergeCells count="2">
    <mergeCell ref="A1:G1"/>
    <mergeCell ref="D3:F3"/>
  </mergeCells>
  <hyperlinks>
    <hyperlink ref="D3" location="_ftn1" display="_ftn1"/>
  </hyperlinks>
  <printOptions horizontalCentered="1"/>
  <pageMargins left="0.25" right="0.25" top="0.25" bottom="0.5" header="0.3" footer="0.3"/>
  <pageSetup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45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K61"/>
  <sheetViews>
    <sheetView showGridLines="0" zoomScaleNormal="100" workbookViewId="0">
      <selection activeCell="R38" sqref="R38"/>
    </sheetView>
  </sheetViews>
  <sheetFormatPr defaultColWidth="9.140625" defaultRowHeight="12.75" x14ac:dyDescent="0.2"/>
  <cols>
    <col min="1" max="1" width="9.42578125" style="119" customWidth="1"/>
    <col min="2" max="2" width="10" style="119" bestFit="1" customWidth="1"/>
    <col min="3" max="3" width="9.140625" style="563"/>
    <col min="4" max="4" width="9.140625" style="119"/>
    <col min="5" max="5" width="9.140625" style="563"/>
    <col min="6" max="6" width="9.140625" style="119"/>
    <col min="7" max="7" width="9.140625" style="563"/>
    <col min="8" max="8" width="9.140625" style="119"/>
    <col min="9" max="9" width="9.140625" style="563"/>
    <col min="10" max="10" width="8.7109375" style="119" customWidth="1"/>
    <col min="11" max="11" width="9.140625" style="563"/>
    <col min="12" max="16384" width="9.140625" style="25"/>
  </cols>
  <sheetData>
    <row r="1" spans="1:11" ht="15.75" customHeight="1" x14ac:dyDescent="0.25">
      <c r="A1" s="1496" t="str">
        <f>CONCATENATE('List of Tables'!A127,":  ",'List of Tables'!C127)</f>
        <v>TABLE 104:  Visitor Plant Inventory - Available Units by County 1965 - 2016</v>
      </c>
      <c r="B1" s="1496"/>
      <c r="C1" s="1496"/>
      <c r="D1" s="1496"/>
      <c r="E1" s="1496"/>
      <c r="F1" s="1496"/>
      <c r="G1" s="1496"/>
      <c r="H1" s="1496"/>
      <c r="I1" s="1496"/>
      <c r="J1" s="1496"/>
      <c r="K1" s="1496"/>
    </row>
    <row r="2" spans="1:11" s="404" customFormat="1" ht="12" x14ac:dyDescent="0.2">
      <c r="A2" s="334"/>
      <c r="B2" s="334"/>
      <c r="C2" s="655"/>
      <c r="D2" s="334"/>
      <c r="E2" s="655"/>
      <c r="F2" s="334"/>
      <c r="G2" s="655"/>
      <c r="H2" s="334"/>
      <c r="I2" s="655"/>
      <c r="J2" s="334"/>
      <c r="K2" s="655"/>
    </row>
    <row r="3" spans="1:11" s="647" customFormat="1" ht="24" x14ac:dyDescent="0.2">
      <c r="A3" s="648" t="s">
        <v>297</v>
      </c>
      <c r="B3" s="393" t="s">
        <v>878</v>
      </c>
      <c r="C3" s="656" t="s">
        <v>879</v>
      </c>
      <c r="D3" s="393" t="s">
        <v>880</v>
      </c>
      <c r="E3" s="656" t="s">
        <v>879</v>
      </c>
      <c r="F3" s="393" t="s">
        <v>881</v>
      </c>
      <c r="G3" s="656" t="s">
        <v>879</v>
      </c>
      <c r="H3" s="393" t="s">
        <v>377</v>
      </c>
      <c r="I3" s="656" t="s">
        <v>879</v>
      </c>
      <c r="J3" s="393" t="s">
        <v>872</v>
      </c>
      <c r="K3" s="656" t="s">
        <v>879</v>
      </c>
    </row>
    <row r="4" spans="1:11" s="404" customFormat="1" ht="12" x14ac:dyDescent="0.2">
      <c r="A4" s="649">
        <v>1965</v>
      </c>
      <c r="B4" s="651">
        <v>12903</v>
      </c>
      <c r="C4" s="657"/>
      <c r="D4" s="652">
        <v>865</v>
      </c>
      <c r="E4" s="657"/>
      <c r="F4" s="652">
        <v>776</v>
      </c>
      <c r="G4" s="657"/>
      <c r="H4" s="651">
        <v>1231</v>
      </c>
      <c r="I4" s="657"/>
      <c r="J4" s="651">
        <v>10031</v>
      </c>
      <c r="K4" s="657"/>
    </row>
    <row r="5" spans="1:11" s="404" customFormat="1" ht="12" x14ac:dyDescent="0.2">
      <c r="A5" s="649">
        <v>1966</v>
      </c>
      <c r="B5" s="651">
        <v>14827</v>
      </c>
      <c r="C5" s="657">
        <v>0.14899999999999999</v>
      </c>
      <c r="D5" s="651">
        <v>1387</v>
      </c>
      <c r="E5" s="657">
        <v>0.60299999999999998</v>
      </c>
      <c r="F5" s="652">
        <v>860</v>
      </c>
      <c r="G5" s="657">
        <v>0.108</v>
      </c>
      <c r="H5" s="651">
        <v>1497</v>
      </c>
      <c r="I5" s="657">
        <v>0.216</v>
      </c>
      <c r="J5" s="651">
        <v>11083</v>
      </c>
      <c r="K5" s="657">
        <v>0.105</v>
      </c>
    </row>
    <row r="6" spans="1:11" s="404" customFormat="1" ht="12" x14ac:dyDescent="0.2">
      <c r="A6" s="649">
        <v>1967</v>
      </c>
      <c r="B6" s="651">
        <v>17217</v>
      </c>
      <c r="C6" s="657">
        <v>0.161</v>
      </c>
      <c r="D6" s="651">
        <v>1790</v>
      </c>
      <c r="E6" s="657">
        <v>0.29099999999999998</v>
      </c>
      <c r="F6" s="651">
        <v>1115</v>
      </c>
      <c r="G6" s="657">
        <v>0.29699999999999999</v>
      </c>
      <c r="H6" s="651">
        <v>1714</v>
      </c>
      <c r="I6" s="657">
        <v>0.14499999999999999</v>
      </c>
      <c r="J6" s="651">
        <v>12598</v>
      </c>
      <c r="K6" s="657">
        <v>0.13700000000000001</v>
      </c>
    </row>
    <row r="7" spans="1:11" s="404" customFormat="1" ht="12" x14ac:dyDescent="0.2">
      <c r="A7" s="649">
        <v>1968</v>
      </c>
      <c r="B7" s="651">
        <v>18657</v>
      </c>
      <c r="C7" s="657">
        <v>8.4000000000000005E-2</v>
      </c>
      <c r="D7" s="651">
        <v>2188</v>
      </c>
      <c r="E7" s="657">
        <v>0.222</v>
      </c>
      <c r="F7" s="651">
        <v>1260</v>
      </c>
      <c r="G7" s="657">
        <v>0.13</v>
      </c>
      <c r="H7" s="651">
        <v>2043</v>
      </c>
      <c r="I7" s="657">
        <v>0.192</v>
      </c>
      <c r="J7" s="651">
        <v>13166</v>
      </c>
      <c r="K7" s="657">
        <v>4.4999999999999998E-2</v>
      </c>
    </row>
    <row r="8" spans="1:11" s="404" customFormat="1" ht="12" x14ac:dyDescent="0.2">
      <c r="A8" s="649">
        <v>1969</v>
      </c>
      <c r="B8" s="651">
        <v>22801</v>
      </c>
      <c r="C8" s="657">
        <v>0.222</v>
      </c>
      <c r="D8" s="651">
        <v>2480</v>
      </c>
      <c r="E8" s="657">
        <v>0.13300000000000001</v>
      </c>
      <c r="F8" s="651">
        <v>1914</v>
      </c>
      <c r="G8" s="657">
        <v>0.51900000000000002</v>
      </c>
      <c r="H8" s="651">
        <v>2415</v>
      </c>
      <c r="I8" s="657">
        <v>0.182</v>
      </c>
      <c r="J8" s="651">
        <v>15992</v>
      </c>
      <c r="K8" s="657">
        <v>0.215</v>
      </c>
    </row>
    <row r="9" spans="1:11" s="404" customFormat="1" ht="12" x14ac:dyDescent="0.2">
      <c r="A9" s="649">
        <v>1970</v>
      </c>
      <c r="B9" s="651">
        <v>26923</v>
      </c>
      <c r="C9" s="657">
        <v>0.18099999999999999</v>
      </c>
      <c r="D9" s="651">
        <v>3166</v>
      </c>
      <c r="E9" s="657">
        <v>0.27700000000000002</v>
      </c>
      <c r="F9" s="651">
        <v>2565</v>
      </c>
      <c r="G9" s="657">
        <v>0.34</v>
      </c>
      <c r="H9" s="651">
        <v>2743</v>
      </c>
      <c r="I9" s="657">
        <v>0.13600000000000001</v>
      </c>
      <c r="J9" s="651">
        <v>18449</v>
      </c>
      <c r="K9" s="657">
        <v>0.154</v>
      </c>
    </row>
    <row r="10" spans="1:11" s="404" customFormat="1" ht="12" x14ac:dyDescent="0.2">
      <c r="A10" s="649">
        <v>1971</v>
      </c>
      <c r="B10" s="651">
        <v>32289</v>
      </c>
      <c r="C10" s="657">
        <v>0.19900000000000001</v>
      </c>
      <c r="D10" s="651">
        <v>3435</v>
      </c>
      <c r="E10" s="657">
        <v>8.5000000000000006E-2</v>
      </c>
      <c r="F10" s="651">
        <v>2628</v>
      </c>
      <c r="G10" s="657">
        <v>2.5000000000000001E-2</v>
      </c>
      <c r="H10" s="651">
        <v>3695</v>
      </c>
      <c r="I10" s="657">
        <v>0.34699999999999998</v>
      </c>
      <c r="J10" s="651">
        <v>22531</v>
      </c>
      <c r="K10" s="657">
        <v>0.221</v>
      </c>
    </row>
    <row r="11" spans="1:11" s="404" customFormat="1" ht="12" x14ac:dyDescent="0.2">
      <c r="A11" s="649">
        <v>1972</v>
      </c>
      <c r="B11" s="651">
        <v>35797</v>
      </c>
      <c r="C11" s="657">
        <v>0.109</v>
      </c>
      <c r="D11" s="651">
        <v>4241</v>
      </c>
      <c r="E11" s="657">
        <v>0.23499999999999999</v>
      </c>
      <c r="F11" s="651">
        <v>2719</v>
      </c>
      <c r="G11" s="657">
        <v>3.5000000000000003E-2</v>
      </c>
      <c r="H11" s="651">
        <v>4095</v>
      </c>
      <c r="I11" s="657">
        <v>0.108</v>
      </c>
      <c r="J11" s="651">
        <v>24742</v>
      </c>
      <c r="K11" s="657">
        <v>9.8000000000000004E-2</v>
      </c>
    </row>
    <row r="12" spans="1:11" s="404" customFormat="1" ht="12" x14ac:dyDescent="0.2">
      <c r="A12" s="649">
        <v>1973</v>
      </c>
      <c r="B12" s="651">
        <v>36608</v>
      </c>
      <c r="C12" s="657">
        <v>2.3E-2</v>
      </c>
      <c r="D12" s="651">
        <v>4796</v>
      </c>
      <c r="E12" s="657">
        <v>0.13100000000000001</v>
      </c>
      <c r="F12" s="651">
        <v>2629</v>
      </c>
      <c r="G12" s="657">
        <v>-3.3000000000000002E-2</v>
      </c>
      <c r="H12" s="651">
        <v>4075</v>
      </c>
      <c r="I12" s="657">
        <v>-5.0000000000000001E-3</v>
      </c>
      <c r="J12" s="651">
        <v>25108</v>
      </c>
      <c r="K12" s="657">
        <v>1.4999999999999999E-2</v>
      </c>
    </row>
    <row r="13" spans="1:11" s="404" customFormat="1" ht="12" x14ac:dyDescent="0.2">
      <c r="A13" s="649">
        <v>1974</v>
      </c>
      <c r="B13" s="651">
        <v>38675</v>
      </c>
      <c r="C13" s="657">
        <v>5.6000000000000001E-2</v>
      </c>
      <c r="D13" s="651">
        <v>5234</v>
      </c>
      <c r="E13" s="657">
        <v>9.0999999999999998E-2</v>
      </c>
      <c r="F13" s="651">
        <v>2868</v>
      </c>
      <c r="G13" s="657">
        <v>9.0999999999999998E-2</v>
      </c>
      <c r="H13" s="651">
        <v>5208</v>
      </c>
      <c r="I13" s="657">
        <v>0.27800000000000002</v>
      </c>
      <c r="J13" s="651">
        <v>25365</v>
      </c>
      <c r="K13" s="657">
        <v>0.01</v>
      </c>
    </row>
    <row r="14" spans="1:11" s="404" customFormat="1" ht="12" x14ac:dyDescent="0.2">
      <c r="A14" s="649">
        <v>1975</v>
      </c>
      <c r="B14" s="651">
        <v>39632</v>
      </c>
      <c r="C14" s="657">
        <v>2.5000000000000001E-2</v>
      </c>
      <c r="D14" s="651">
        <v>5348</v>
      </c>
      <c r="E14" s="657">
        <v>2.1999999999999999E-2</v>
      </c>
      <c r="F14" s="651">
        <v>3102</v>
      </c>
      <c r="G14" s="657">
        <v>8.2000000000000003E-2</v>
      </c>
      <c r="H14" s="651">
        <v>5830</v>
      </c>
      <c r="I14" s="657">
        <v>0.11899999999999999</v>
      </c>
      <c r="J14" s="651">
        <v>25352</v>
      </c>
      <c r="K14" s="657">
        <v>-1E-3</v>
      </c>
    </row>
    <row r="15" spans="1:11" s="404" customFormat="1" ht="12" x14ac:dyDescent="0.2">
      <c r="A15" s="649">
        <v>1976</v>
      </c>
      <c r="B15" s="651">
        <v>42648</v>
      </c>
      <c r="C15" s="657">
        <v>7.5999999999999998E-2</v>
      </c>
      <c r="D15" s="651">
        <v>6045</v>
      </c>
      <c r="E15" s="657">
        <v>0.13</v>
      </c>
      <c r="F15" s="651">
        <v>3520</v>
      </c>
      <c r="G15" s="657">
        <v>0.13500000000000001</v>
      </c>
      <c r="H15" s="651">
        <v>7232</v>
      </c>
      <c r="I15" s="657">
        <v>0.24</v>
      </c>
      <c r="J15" s="651">
        <v>25851</v>
      </c>
      <c r="K15" s="657">
        <v>0.02</v>
      </c>
    </row>
    <row r="16" spans="1:11" s="404" customFormat="1" ht="12" x14ac:dyDescent="0.2">
      <c r="A16" s="649">
        <v>1977</v>
      </c>
      <c r="B16" s="651">
        <v>44986</v>
      </c>
      <c r="C16" s="657">
        <v>5.5E-2</v>
      </c>
      <c r="D16" s="651">
        <v>5929</v>
      </c>
      <c r="E16" s="657">
        <v>-1.9E-2</v>
      </c>
      <c r="F16" s="651">
        <v>3657</v>
      </c>
      <c r="G16" s="657">
        <v>3.9E-2</v>
      </c>
      <c r="H16" s="651">
        <v>8037</v>
      </c>
      <c r="I16" s="657">
        <v>0.111</v>
      </c>
      <c r="J16" s="651">
        <v>27363</v>
      </c>
      <c r="K16" s="657">
        <v>5.8000000000000003E-2</v>
      </c>
    </row>
    <row r="17" spans="1:11" s="404" customFormat="1" ht="12" x14ac:dyDescent="0.2">
      <c r="A17" s="649">
        <v>1978</v>
      </c>
      <c r="B17" s="651">
        <v>47070</v>
      </c>
      <c r="C17" s="657">
        <v>4.5999999999999999E-2</v>
      </c>
      <c r="D17" s="651">
        <v>6002</v>
      </c>
      <c r="E17" s="657">
        <v>1.2E-2</v>
      </c>
      <c r="F17" s="651">
        <v>3786</v>
      </c>
      <c r="G17" s="657">
        <v>3.5000000000000003E-2</v>
      </c>
      <c r="H17" s="651">
        <v>8736</v>
      </c>
      <c r="I17" s="657">
        <v>8.6999999999999994E-2</v>
      </c>
      <c r="J17" s="651">
        <v>28546</v>
      </c>
      <c r="K17" s="657">
        <v>4.2999999999999997E-2</v>
      </c>
    </row>
    <row r="18" spans="1:11" s="404" customFormat="1" ht="12" x14ac:dyDescent="0.2">
      <c r="A18" s="649">
        <v>1979</v>
      </c>
      <c r="B18" s="651">
        <v>49832</v>
      </c>
      <c r="C18" s="657">
        <v>5.8999999999999997E-2</v>
      </c>
      <c r="D18" s="651">
        <v>6093</v>
      </c>
      <c r="E18" s="657">
        <v>1.4999999999999999E-2</v>
      </c>
      <c r="F18" s="651">
        <v>4202</v>
      </c>
      <c r="G18" s="657">
        <v>0.11</v>
      </c>
      <c r="H18" s="651">
        <v>9472</v>
      </c>
      <c r="I18" s="657">
        <v>8.4000000000000005E-2</v>
      </c>
      <c r="J18" s="651">
        <v>30065</v>
      </c>
      <c r="K18" s="657">
        <v>5.2999999999999999E-2</v>
      </c>
    </row>
    <row r="19" spans="1:11" s="404" customFormat="1" ht="12" x14ac:dyDescent="0.2">
      <c r="A19" s="649">
        <v>1980</v>
      </c>
      <c r="B19" s="651">
        <v>54246</v>
      </c>
      <c r="C19" s="657">
        <v>8.8999999999999996E-2</v>
      </c>
      <c r="D19" s="651">
        <v>5889</v>
      </c>
      <c r="E19" s="657">
        <v>-3.3000000000000002E-2</v>
      </c>
      <c r="F19" s="651">
        <v>4322</v>
      </c>
      <c r="G19" s="657">
        <v>2.9000000000000001E-2</v>
      </c>
      <c r="H19" s="651">
        <v>9701</v>
      </c>
      <c r="I19" s="657">
        <v>2.4E-2</v>
      </c>
      <c r="J19" s="651">
        <v>34334</v>
      </c>
      <c r="K19" s="657">
        <v>0.14199999999999999</v>
      </c>
    </row>
    <row r="20" spans="1:11" s="404" customFormat="1" ht="12" x14ac:dyDescent="0.2">
      <c r="A20" s="649">
        <v>1981</v>
      </c>
      <c r="B20" s="651">
        <v>56769</v>
      </c>
      <c r="C20" s="657">
        <v>4.7E-2</v>
      </c>
      <c r="D20" s="651">
        <v>6705</v>
      </c>
      <c r="E20" s="657">
        <v>0.13900000000000001</v>
      </c>
      <c r="F20" s="651">
        <v>4738</v>
      </c>
      <c r="G20" s="657">
        <v>9.6000000000000002E-2</v>
      </c>
      <c r="H20" s="651">
        <v>11359</v>
      </c>
      <c r="I20" s="657">
        <v>0.17100000000000001</v>
      </c>
      <c r="J20" s="651">
        <v>33967</v>
      </c>
      <c r="K20" s="657">
        <v>-1.0999999999999999E-2</v>
      </c>
    </row>
    <row r="21" spans="1:11" s="404" customFormat="1" ht="12" x14ac:dyDescent="0.2">
      <c r="A21" s="649">
        <v>1982</v>
      </c>
      <c r="B21" s="651">
        <v>57968</v>
      </c>
      <c r="C21" s="657">
        <v>2.1000000000000001E-2</v>
      </c>
      <c r="D21" s="651">
        <v>7167</v>
      </c>
      <c r="E21" s="657">
        <v>6.9000000000000006E-2</v>
      </c>
      <c r="F21" s="651">
        <v>5147</v>
      </c>
      <c r="G21" s="657">
        <v>8.5999999999999993E-2</v>
      </c>
      <c r="H21" s="651">
        <v>12162</v>
      </c>
      <c r="I21" s="657">
        <v>7.0999999999999994E-2</v>
      </c>
      <c r="J21" s="651">
        <v>33492</v>
      </c>
      <c r="K21" s="657">
        <v>-1.4E-2</v>
      </c>
    </row>
    <row r="22" spans="1:11" s="404" customFormat="1" ht="12" x14ac:dyDescent="0.2">
      <c r="A22" s="649">
        <v>1983</v>
      </c>
      <c r="B22" s="651">
        <v>58765</v>
      </c>
      <c r="C22" s="657">
        <v>1.4E-2</v>
      </c>
      <c r="D22" s="651">
        <v>7469</v>
      </c>
      <c r="E22" s="657">
        <v>4.2000000000000003E-2</v>
      </c>
      <c r="F22" s="651">
        <v>4193</v>
      </c>
      <c r="G22" s="657">
        <v>-0.185</v>
      </c>
      <c r="H22" s="651">
        <v>12749</v>
      </c>
      <c r="I22" s="657">
        <v>4.8000000000000001E-2</v>
      </c>
      <c r="J22" s="651">
        <v>34354</v>
      </c>
      <c r="K22" s="657">
        <v>2.5999999999999999E-2</v>
      </c>
    </row>
    <row r="23" spans="1:11" s="404" customFormat="1" ht="12" x14ac:dyDescent="0.2">
      <c r="A23" s="649">
        <v>1984</v>
      </c>
      <c r="B23" s="651">
        <v>62448</v>
      </c>
      <c r="C23" s="657">
        <v>6.3E-2</v>
      </c>
      <c r="D23" s="651">
        <v>7149</v>
      </c>
      <c r="E23" s="657">
        <v>-4.2999999999999997E-2</v>
      </c>
      <c r="F23" s="651">
        <v>5313</v>
      </c>
      <c r="G23" s="657">
        <v>0.26700000000000002</v>
      </c>
      <c r="H23" s="651">
        <v>13138</v>
      </c>
      <c r="I23" s="657">
        <v>3.1E-2</v>
      </c>
      <c r="J23" s="651">
        <v>36848</v>
      </c>
      <c r="K23" s="657">
        <v>7.2999999999999995E-2</v>
      </c>
    </row>
    <row r="24" spans="1:11" s="404" customFormat="1" ht="12" x14ac:dyDescent="0.2">
      <c r="A24" s="649">
        <v>1985</v>
      </c>
      <c r="B24" s="651">
        <v>65919</v>
      </c>
      <c r="C24" s="657">
        <v>5.6000000000000001E-2</v>
      </c>
      <c r="D24" s="651">
        <v>7511</v>
      </c>
      <c r="E24" s="657">
        <v>5.0999999999999997E-2</v>
      </c>
      <c r="F24" s="651">
        <v>5656</v>
      </c>
      <c r="G24" s="657">
        <v>6.5000000000000002E-2</v>
      </c>
      <c r="H24" s="651">
        <v>14152</v>
      </c>
      <c r="I24" s="657">
        <v>7.6999999999999999E-2</v>
      </c>
      <c r="J24" s="651">
        <v>38600</v>
      </c>
      <c r="K24" s="657">
        <v>4.8000000000000001E-2</v>
      </c>
    </row>
    <row r="25" spans="1:11" s="404" customFormat="1" ht="12" x14ac:dyDescent="0.2">
      <c r="A25" s="649">
        <v>1986</v>
      </c>
      <c r="B25" s="651">
        <v>66308</v>
      </c>
      <c r="C25" s="657">
        <v>6.0000000000000001E-3</v>
      </c>
      <c r="D25" s="651">
        <v>7280</v>
      </c>
      <c r="E25" s="657">
        <v>-3.1E-2</v>
      </c>
      <c r="F25" s="651">
        <v>5922</v>
      </c>
      <c r="G25" s="657">
        <v>4.7E-2</v>
      </c>
      <c r="H25" s="651">
        <v>14096</v>
      </c>
      <c r="I25" s="657">
        <v>-4.0000000000000001E-3</v>
      </c>
      <c r="J25" s="651">
        <v>39010</v>
      </c>
      <c r="K25" s="657">
        <v>1.0999999999999999E-2</v>
      </c>
    </row>
    <row r="26" spans="1:11" s="404" customFormat="1" ht="12" x14ac:dyDescent="0.2">
      <c r="A26" s="649">
        <v>1987</v>
      </c>
      <c r="B26" s="651">
        <v>65318</v>
      </c>
      <c r="C26" s="657">
        <v>-1.4999999999999999E-2</v>
      </c>
      <c r="D26" s="651">
        <v>7328</v>
      </c>
      <c r="E26" s="657">
        <v>7.0000000000000001E-3</v>
      </c>
      <c r="F26" s="651">
        <v>5956</v>
      </c>
      <c r="G26" s="657">
        <v>6.0000000000000001E-3</v>
      </c>
      <c r="H26" s="651">
        <v>13849</v>
      </c>
      <c r="I26" s="657">
        <v>-1.7999999999999999E-2</v>
      </c>
      <c r="J26" s="651">
        <v>38185</v>
      </c>
      <c r="K26" s="657">
        <v>-2.1000000000000001E-2</v>
      </c>
    </row>
    <row r="27" spans="1:11" s="404" customFormat="1" ht="12" x14ac:dyDescent="0.2">
      <c r="A27" s="649">
        <v>1988</v>
      </c>
      <c r="B27" s="651">
        <v>69012</v>
      </c>
      <c r="C27" s="657">
        <v>5.7000000000000002E-2</v>
      </c>
      <c r="D27" s="651">
        <v>8823</v>
      </c>
      <c r="E27" s="657">
        <v>0.20399999999999999</v>
      </c>
      <c r="F27" s="651">
        <v>7180</v>
      </c>
      <c r="G27" s="657">
        <v>0.20599999999999999</v>
      </c>
      <c r="H27" s="651">
        <v>15168</v>
      </c>
      <c r="I27" s="657">
        <v>9.5000000000000001E-2</v>
      </c>
      <c r="J27" s="651">
        <v>37841</v>
      </c>
      <c r="K27" s="657">
        <v>-8.9999999999999993E-3</v>
      </c>
    </row>
    <row r="28" spans="1:11" s="404" customFormat="1" ht="12" x14ac:dyDescent="0.2">
      <c r="A28" s="649">
        <v>1989</v>
      </c>
      <c r="B28" s="651">
        <v>67734</v>
      </c>
      <c r="C28" s="657">
        <v>-1.9E-2</v>
      </c>
      <c r="D28" s="651">
        <v>8161</v>
      </c>
      <c r="E28" s="657">
        <v>-7.4999999999999997E-2</v>
      </c>
      <c r="F28" s="651">
        <v>7398</v>
      </c>
      <c r="G28" s="657">
        <v>0.03</v>
      </c>
      <c r="H28" s="651">
        <v>15708</v>
      </c>
      <c r="I28" s="657">
        <v>3.5999999999999997E-2</v>
      </c>
      <c r="J28" s="651">
        <v>36467</v>
      </c>
      <c r="K28" s="657">
        <v>-3.5999999999999997E-2</v>
      </c>
    </row>
    <row r="29" spans="1:11" s="404" customFormat="1" ht="12" x14ac:dyDescent="0.2">
      <c r="A29" s="649">
        <v>1990</v>
      </c>
      <c r="B29" s="651">
        <v>71266</v>
      </c>
      <c r="C29" s="657">
        <v>5.1999999999999998E-2</v>
      </c>
      <c r="D29" s="651">
        <v>8952</v>
      </c>
      <c r="E29" s="657">
        <v>9.7000000000000003E-2</v>
      </c>
      <c r="F29" s="651">
        <v>7546</v>
      </c>
      <c r="G29" s="657">
        <v>0.02</v>
      </c>
      <c r="H29" s="651">
        <v>17869</v>
      </c>
      <c r="I29" s="657">
        <v>0.13800000000000001</v>
      </c>
      <c r="J29" s="651">
        <v>36899</v>
      </c>
      <c r="K29" s="657">
        <v>1.2E-2</v>
      </c>
    </row>
    <row r="30" spans="1:11" s="404" customFormat="1" ht="12" x14ac:dyDescent="0.2">
      <c r="A30" s="649">
        <v>1991</v>
      </c>
      <c r="B30" s="651">
        <v>72275</v>
      </c>
      <c r="C30" s="657">
        <v>1.4E-2</v>
      </c>
      <c r="D30" s="651">
        <v>9383</v>
      </c>
      <c r="E30" s="657">
        <v>4.8000000000000001E-2</v>
      </c>
      <c r="F30" s="651">
        <v>7567</v>
      </c>
      <c r="G30" s="657">
        <v>3.0000000000000001E-3</v>
      </c>
      <c r="H30" s="651">
        <v>18702</v>
      </c>
      <c r="I30" s="657">
        <v>4.7E-2</v>
      </c>
      <c r="J30" s="651">
        <v>36623</v>
      </c>
      <c r="K30" s="657">
        <v>-7.0000000000000001E-3</v>
      </c>
    </row>
    <row r="31" spans="1:11" s="404" customFormat="1" ht="12" x14ac:dyDescent="0.2">
      <c r="A31" s="649">
        <v>1992</v>
      </c>
      <c r="B31" s="651">
        <v>73089</v>
      </c>
      <c r="C31" s="657">
        <v>1.0999999999999999E-2</v>
      </c>
      <c r="D31" s="651">
        <v>9170</v>
      </c>
      <c r="E31" s="657">
        <v>-2.3E-2</v>
      </c>
      <c r="F31" s="651">
        <v>7778</v>
      </c>
      <c r="G31" s="657">
        <v>2.8000000000000001E-2</v>
      </c>
      <c r="H31" s="651">
        <v>19290</v>
      </c>
      <c r="I31" s="657">
        <v>3.1E-2</v>
      </c>
      <c r="J31" s="651">
        <v>36851</v>
      </c>
      <c r="K31" s="657">
        <v>6.0000000000000001E-3</v>
      </c>
    </row>
    <row r="32" spans="1:11" s="404" customFormat="1" ht="12" x14ac:dyDescent="0.2">
      <c r="A32" s="649">
        <v>1993</v>
      </c>
      <c r="B32" s="651">
        <v>69502</v>
      </c>
      <c r="C32" s="657">
        <v>-4.9000000000000002E-2</v>
      </c>
      <c r="D32" s="651">
        <v>9140</v>
      </c>
      <c r="E32" s="657">
        <v>-3.0000000000000001E-3</v>
      </c>
      <c r="F32" s="651">
        <v>4631</v>
      </c>
      <c r="G32" s="657">
        <v>-0.40500000000000003</v>
      </c>
      <c r="H32" s="651">
        <v>19127</v>
      </c>
      <c r="I32" s="657">
        <v>-8.0000000000000002E-3</v>
      </c>
      <c r="J32" s="651">
        <v>36604</v>
      </c>
      <c r="K32" s="657">
        <v>-7.0000000000000001E-3</v>
      </c>
    </row>
    <row r="33" spans="1:11" s="404" customFormat="1" ht="12" x14ac:dyDescent="0.2">
      <c r="A33" s="649">
        <v>1994</v>
      </c>
      <c r="B33" s="651">
        <v>70463</v>
      </c>
      <c r="C33" s="657">
        <v>1.4E-2</v>
      </c>
      <c r="D33" s="651">
        <v>9595</v>
      </c>
      <c r="E33" s="657">
        <v>0.05</v>
      </c>
      <c r="F33" s="651">
        <v>5870</v>
      </c>
      <c r="G33" s="657">
        <v>0.26800000000000002</v>
      </c>
      <c r="H33" s="651">
        <v>18804</v>
      </c>
      <c r="I33" s="657">
        <v>-1.7000000000000001E-2</v>
      </c>
      <c r="J33" s="651">
        <v>36194</v>
      </c>
      <c r="K33" s="657">
        <v>-1.0999999999999999E-2</v>
      </c>
    </row>
    <row r="34" spans="1:11" s="404" customFormat="1" ht="12" x14ac:dyDescent="0.2">
      <c r="A34" s="649">
        <v>1995</v>
      </c>
      <c r="B34" s="652"/>
      <c r="C34" s="657"/>
      <c r="D34" s="652"/>
      <c r="E34" s="657"/>
      <c r="F34" s="652"/>
      <c r="G34" s="657"/>
      <c r="H34" s="652"/>
      <c r="I34" s="657"/>
      <c r="J34" s="652"/>
      <c r="K34" s="657"/>
    </row>
    <row r="35" spans="1:11" s="404" customFormat="1" ht="12" x14ac:dyDescent="0.2">
      <c r="A35" s="649">
        <v>1996</v>
      </c>
      <c r="B35" s="651">
        <v>70288</v>
      </c>
      <c r="C35" s="657">
        <v>-2E-3</v>
      </c>
      <c r="D35" s="651">
        <v>9558</v>
      </c>
      <c r="E35" s="657">
        <v>-4.0000000000000001E-3</v>
      </c>
      <c r="F35" s="651">
        <v>6760</v>
      </c>
      <c r="G35" s="657">
        <v>0.152</v>
      </c>
      <c r="H35" s="651">
        <v>17824</v>
      </c>
      <c r="I35" s="657">
        <v>-5.1999999999999998E-2</v>
      </c>
      <c r="J35" s="651">
        <v>36146</v>
      </c>
      <c r="K35" s="657">
        <v>-1E-3</v>
      </c>
    </row>
    <row r="36" spans="1:11" s="404" customFormat="1" ht="12" x14ac:dyDescent="0.2">
      <c r="A36" s="649">
        <v>1997</v>
      </c>
      <c r="B36" s="651">
        <v>71025</v>
      </c>
      <c r="C36" s="657">
        <v>0.01</v>
      </c>
      <c r="D36" s="651">
        <v>9913</v>
      </c>
      <c r="E36" s="657">
        <v>3.6999999999999998E-2</v>
      </c>
      <c r="F36" s="651">
        <v>6589</v>
      </c>
      <c r="G36" s="657">
        <v>-2.5000000000000001E-2</v>
      </c>
      <c r="H36" s="651">
        <v>18552</v>
      </c>
      <c r="I36" s="657">
        <v>4.1000000000000002E-2</v>
      </c>
      <c r="J36" s="651">
        <v>35971</v>
      </c>
      <c r="K36" s="657">
        <v>-5.0000000000000001E-3</v>
      </c>
    </row>
    <row r="37" spans="1:11" s="404" customFormat="1" ht="12" x14ac:dyDescent="0.2">
      <c r="A37" s="649">
        <v>1998</v>
      </c>
      <c r="B37" s="651">
        <v>71480</v>
      </c>
      <c r="C37" s="657">
        <v>6.0000000000000001E-3</v>
      </c>
      <c r="D37" s="651">
        <v>9655</v>
      </c>
      <c r="E37" s="657">
        <v>-2.5999999999999999E-2</v>
      </c>
      <c r="F37" s="651">
        <v>6969</v>
      </c>
      <c r="G37" s="657">
        <v>5.8000000000000003E-2</v>
      </c>
      <c r="H37" s="651">
        <v>18650</v>
      </c>
      <c r="I37" s="657">
        <v>5.0000000000000001E-3</v>
      </c>
      <c r="J37" s="651">
        <v>36206</v>
      </c>
      <c r="K37" s="657">
        <v>7.0000000000000001E-3</v>
      </c>
    </row>
    <row r="38" spans="1:11" s="404" customFormat="1" ht="12" x14ac:dyDescent="0.2">
      <c r="A38" s="649">
        <v>1999</v>
      </c>
      <c r="B38" s="651">
        <v>71157</v>
      </c>
      <c r="C38" s="657">
        <v>-5.0000000000000001E-3</v>
      </c>
      <c r="D38" s="651">
        <v>9815</v>
      </c>
      <c r="E38" s="657">
        <v>1.7000000000000001E-2</v>
      </c>
      <c r="F38" s="651">
        <v>6872</v>
      </c>
      <c r="G38" s="657">
        <v>-1.4E-2</v>
      </c>
      <c r="H38" s="651">
        <v>18609</v>
      </c>
      <c r="I38" s="657">
        <v>-2E-3</v>
      </c>
      <c r="J38" s="651">
        <v>35861</v>
      </c>
      <c r="K38" s="657">
        <v>-0.01</v>
      </c>
    </row>
    <row r="39" spans="1:11" s="404" customFormat="1" ht="12" x14ac:dyDescent="0.2">
      <c r="A39" s="649">
        <v>2000</v>
      </c>
      <c r="B39" s="651">
        <v>71506</v>
      </c>
      <c r="C39" s="657">
        <v>5.0000000000000001E-3</v>
      </c>
      <c r="D39" s="651">
        <v>9774</v>
      </c>
      <c r="E39" s="657">
        <v>-4.0000000000000001E-3</v>
      </c>
      <c r="F39" s="651">
        <v>7159</v>
      </c>
      <c r="G39" s="657">
        <v>4.2000000000000003E-2</v>
      </c>
      <c r="H39" s="651">
        <v>18270</v>
      </c>
      <c r="I39" s="657">
        <v>-1.7999999999999999E-2</v>
      </c>
      <c r="J39" s="651">
        <v>36303</v>
      </c>
      <c r="K39" s="657">
        <v>1.2E-2</v>
      </c>
    </row>
    <row r="40" spans="1:11" s="404" customFormat="1" ht="12" x14ac:dyDescent="0.2">
      <c r="A40" s="649">
        <v>2001</v>
      </c>
      <c r="B40" s="651">
        <v>72204</v>
      </c>
      <c r="C40" s="657">
        <v>0.01</v>
      </c>
      <c r="D40" s="651">
        <v>9944</v>
      </c>
      <c r="E40" s="657">
        <v>1.7000000000000001E-2</v>
      </c>
      <c r="F40" s="651">
        <v>7202</v>
      </c>
      <c r="G40" s="657">
        <v>6.0000000000000001E-3</v>
      </c>
      <c r="H40" s="651">
        <v>18234</v>
      </c>
      <c r="I40" s="657">
        <v>-2E-3</v>
      </c>
      <c r="J40" s="651">
        <v>36824</v>
      </c>
      <c r="K40" s="657">
        <v>1.4E-2</v>
      </c>
    </row>
    <row r="41" spans="1:11" s="404" customFormat="1" ht="12" x14ac:dyDescent="0.2">
      <c r="A41" s="649">
        <v>2002</v>
      </c>
      <c r="B41" s="651">
        <v>70783</v>
      </c>
      <c r="C41" s="657">
        <v>-0.02</v>
      </c>
      <c r="D41" s="651">
        <v>9297</v>
      </c>
      <c r="E41" s="657">
        <v>-6.5000000000000002E-2</v>
      </c>
      <c r="F41" s="651">
        <v>7037</v>
      </c>
      <c r="G41" s="657">
        <v>-2.3E-2</v>
      </c>
      <c r="H41" s="651">
        <v>17992</v>
      </c>
      <c r="I41" s="657">
        <v>-1.2999999999999999E-2</v>
      </c>
      <c r="J41" s="651">
        <v>36457</v>
      </c>
      <c r="K41" s="657">
        <v>-0.01</v>
      </c>
    </row>
    <row r="42" spans="1:11" s="404" customFormat="1" ht="12" x14ac:dyDescent="0.2">
      <c r="A42" s="649">
        <v>2003</v>
      </c>
      <c r="B42" s="651">
        <v>70579</v>
      </c>
      <c r="C42" s="657">
        <v>-3.0000000000000001E-3</v>
      </c>
      <c r="D42" s="651">
        <v>9478</v>
      </c>
      <c r="E42" s="657">
        <v>1.9E-2</v>
      </c>
      <c r="F42" s="651">
        <v>7257</v>
      </c>
      <c r="G42" s="657">
        <v>3.1E-2</v>
      </c>
      <c r="H42" s="651">
        <v>18303</v>
      </c>
      <c r="I42" s="657">
        <v>1.7000000000000001E-2</v>
      </c>
      <c r="J42" s="651">
        <v>35541</v>
      </c>
      <c r="K42" s="657">
        <v>-2.5000000000000001E-2</v>
      </c>
    </row>
    <row r="43" spans="1:11" s="404" customFormat="1" ht="12" x14ac:dyDescent="0.2">
      <c r="A43" s="649">
        <v>2004</v>
      </c>
      <c r="B43" s="651">
        <v>72176</v>
      </c>
      <c r="C43" s="657">
        <v>2.3E-2</v>
      </c>
      <c r="D43" s="651">
        <v>9857</v>
      </c>
      <c r="E43" s="657">
        <v>0.04</v>
      </c>
      <c r="F43" s="651">
        <v>8105</v>
      </c>
      <c r="G43" s="657">
        <v>0.11700000000000001</v>
      </c>
      <c r="H43" s="651">
        <v>18445</v>
      </c>
      <c r="I43" s="657">
        <v>8.0000000000000002E-3</v>
      </c>
      <c r="J43" s="651">
        <v>35769</v>
      </c>
      <c r="K43" s="657">
        <v>6.0000000000000001E-3</v>
      </c>
    </row>
    <row r="44" spans="1:11" s="404" customFormat="1" ht="12" x14ac:dyDescent="0.2">
      <c r="A44" s="649">
        <v>2005</v>
      </c>
      <c r="B44" s="651">
        <v>72307</v>
      </c>
      <c r="C44" s="657">
        <v>2E-3</v>
      </c>
      <c r="D44" s="651">
        <v>10940</v>
      </c>
      <c r="E44" s="657">
        <v>0.11</v>
      </c>
      <c r="F44" s="651">
        <v>8221</v>
      </c>
      <c r="G44" s="657">
        <v>1.4E-2</v>
      </c>
      <c r="H44" s="651">
        <v>19220</v>
      </c>
      <c r="I44" s="657">
        <v>4.2000000000000003E-2</v>
      </c>
      <c r="J44" s="651">
        <v>33926</v>
      </c>
      <c r="K44" s="657">
        <v>-5.1999999999999998E-2</v>
      </c>
    </row>
    <row r="45" spans="1:11" s="404" customFormat="1" ht="12" x14ac:dyDescent="0.2">
      <c r="A45" s="649">
        <v>2006</v>
      </c>
      <c r="B45" s="651">
        <v>72274</v>
      </c>
      <c r="C45" s="657">
        <v>0</v>
      </c>
      <c r="D45" s="651">
        <v>10831</v>
      </c>
      <c r="E45" s="657">
        <v>-0.01</v>
      </c>
      <c r="F45" s="651">
        <v>8266</v>
      </c>
      <c r="G45" s="657">
        <v>5.0000000000000001E-3</v>
      </c>
      <c r="H45" s="651">
        <v>19571</v>
      </c>
      <c r="I45" s="657">
        <v>1.7999999999999999E-2</v>
      </c>
      <c r="J45" s="651">
        <v>33606</v>
      </c>
      <c r="K45" s="657">
        <v>-8.9999999999999993E-3</v>
      </c>
    </row>
    <row r="46" spans="1:11" s="404" customFormat="1" ht="12" x14ac:dyDescent="0.2">
      <c r="A46" s="649">
        <v>2007</v>
      </c>
      <c r="B46" s="651">
        <v>73220</v>
      </c>
      <c r="C46" s="657">
        <v>1.2999999999999999E-2</v>
      </c>
      <c r="D46" s="651">
        <v>11061</v>
      </c>
      <c r="E46" s="657">
        <v>2.1000000000000001E-2</v>
      </c>
      <c r="F46" s="651">
        <v>8692</v>
      </c>
      <c r="G46" s="657">
        <v>5.1999999999999998E-2</v>
      </c>
      <c r="H46" s="651">
        <v>19879</v>
      </c>
      <c r="I46" s="657">
        <v>1.6E-2</v>
      </c>
      <c r="J46" s="651">
        <v>33588</v>
      </c>
      <c r="K46" s="657">
        <v>-1E-3</v>
      </c>
    </row>
    <row r="47" spans="1:11" s="404" customFormat="1" ht="12" x14ac:dyDescent="0.2">
      <c r="A47" s="649">
        <v>2008</v>
      </c>
      <c r="B47" s="651">
        <v>74177</v>
      </c>
      <c r="C47" s="657">
        <v>1.2999999999999999E-2</v>
      </c>
      <c r="D47" s="651">
        <v>11240</v>
      </c>
      <c r="E47" s="657">
        <v>1.6E-2</v>
      </c>
      <c r="F47" s="651">
        <v>9203</v>
      </c>
      <c r="G47" s="657">
        <v>5.8999999999999997E-2</v>
      </c>
      <c r="H47" s="651">
        <v>19653</v>
      </c>
      <c r="I47" s="657">
        <v>-1.0999999999999999E-2</v>
      </c>
      <c r="J47" s="651">
        <v>34081</v>
      </c>
      <c r="K47" s="657">
        <v>1.4999999999999999E-2</v>
      </c>
    </row>
    <row r="48" spans="1:11" s="404" customFormat="1" ht="12" x14ac:dyDescent="0.2">
      <c r="A48" s="649">
        <v>2009</v>
      </c>
      <c r="B48" s="651">
        <v>75188</v>
      </c>
      <c r="C48" s="657">
        <v>1.4E-2</v>
      </c>
      <c r="D48" s="651">
        <v>11541</v>
      </c>
      <c r="E48" s="657">
        <v>2.7E-2</v>
      </c>
      <c r="F48" s="651">
        <v>9469</v>
      </c>
      <c r="G48" s="657">
        <v>2.9000000000000001E-2</v>
      </c>
      <c r="H48" s="651">
        <v>20151</v>
      </c>
      <c r="I48" s="657">
        <v>2.5000000000000001E-2</v>
      </c>
      <c r="J48" s="651">
        <v>34027</v>
      </c>
      <c r="K48" s="657">
        <v>-2E-3</v>
      </c>
    </row>
    <row r="49" spans="1:11" s="404" customFormat="1" ht="12" x14ac:dyDescent="0.2">
      <c r="A49" s="649">
        <v>2010</v>
      </c>
      <c r="B49" s="651">
        <v>74988</v>
      </c>
      <c r="C49" s="657">
        <v>-3.0000000000000001E-3</v>
      </c>
      <c r="D49" s="651">
        <v>11479</v>
      </c>
      <c r="E49" s="657">
        <v>-5.0000000000000001E-3</v>
      </c>
      <c r="F49" s="651">
        <v>9344</v>
      </c>
      <c r="G49" s="657">
        <v>-1.2999999999999999E-2</v>
      </c>
      <c r="H49" s="651">
        <v>20383</v>
      </c>
      <c r="I49" s="657">
        <v>1.2E-2</v>
      </c>
      <c r="J49" s="651">
        <v>33782</v>
      </c>
      <c r="K49" s="657">
        <v>-7.0000000000000001E-3</v>
      </c>
    </row>
    <row r="50" spans="1:11" s="404" customFormat="1" ht="12" x14ac:dyDescent="0.2">
      <c r="A50" s="649">
        <v>2011</v>
      </c>
      <c r="B50" s="653">
        <v>77731</v>
      </c>
      <c r="C50" s="657">
        <v>3.6999999999999998E-2</v>
      </c>
      <c r="D50" s="653">
        <v>11113</v>
      </c>
      <c r="E50" s="657">
        <v>-3.2000000000000001E-2</v>
      </c>
      <c r="F50" s="653">
        <v>9872</v>
      </c>
      <c r="G50" s="657">
        <v>5.7000000000000002E-2</v>
      </c>
      <c r="H50" s="653">
        <v>21745</v>
      </c>
      <c r="I50" s="657">
        <v>6.7000000000000004E-2</v>
      </c>
      <c r="J50" s="653">
        <v>35001</v>
      </c>
      <c r="K50" s="657">
        <v>3.5999999999999997E-2</v>
      </c>
    </row>
    <row r="51" spans="1:11" s="404" customFormat="1" ht="12" x14ac:dyDescent="0.2">
      <c r="A51" s="649">
        <v>2012</v>
      </c>
      <c r="B51" s="653">
        <v>74650</v>
      </c>
      <c r="C51" s="657">
        <v>-0.04</v>
      </c>
      <c r="D51" s="653">
        <v>10594</v>
      </c>
      <c r="E51" s="657">
        <v>-4.7E-2</v>
      </c>
      <c r="F51" s="653">
        <v>8289</v>
      </c>
      <c r="G51" s="657">
        <v>-0.16</v>
      </c>
      <c r="H51" s="653">
        <v>20441</v>
      </c>
      <c r="I51" s="657">
        <v>-0.06</v>
      </c>
      <c r="J51" s="653">
        <v>35326</v>
      </c>
      <c r="K51" s="657">
        <v>8.9999999999999993E-3</v>
      </c>
    </row>
    <row r="52" spans="1:11" s="404" customFormat="1" ht="12" x14ac:dyDescent="0.2">
      <c r="A52" s="649">
        <v>2013</v>
      </c>
      <c r="B52" s="653">
        <v>73959</v>
      </c>
      <c r="C52" s="657">
        <v>-8.9999999999999993E-3</v>
      </c>
      <c r="D52" s="653">
        <v>10903</v>
      </c>
      <c r="E52" s="657">
        <v>2.9000000000000001E-2</v>
      </c>
      <c r="F52" s="653">
        <v>8675</v>
      </c>
      <c r="G52" s="657">
        <v>4.7E-2</v>
      </c>
      <c r="H52" s="653">
        <v>18691</v>
      </c>
      <c r="I52" s="657">
        <v>-8.5999999999999993E-2</v>
      </c>
      <c r="J52" s="653">
        <v>35690</v>
      </c>
      <c r="K52" s="657">
        <v>0.01</v>
      </c>
    </row>
    <row r="53" spans="1:11" s="404" customFormat="1" ht="12" x14ac:dyDescent="0.2">
      <c r="A53" s="649">
        <v>2014</v>
      </c>
      <c r="B53" s="653">
        <v>73716</v>
      </c>
      <c r="C53" s="657">
        <v>-3.0000000000000001E-3</v>
      </c>
      <c r="D53" s="653">
        <v>10666</v>
      </c>
      <c r="E53" s="657">
        <v>-2.1999999999999999E-2</v>
      </c>
      <c r="F53" s="653">
        <v>8492</v>
      </c>
      <c r="G53" s="657">
        <v>-2.1000000000000001E-2</v>
      </c>
      <c r="H53" s="653">
        <v>18694</v>
      </c>
      <c r="I53" s="657">
        <v>0</v>
      </c>
      <c r="J53" s="653">
        <v>35864</v>
      </c>
      <c r="K53" s="657">
        <v>5.0000000000000001E-3</v>
      </c>
    </row>
    <row r="54" spans="1:11" s="404" customFormat="1" ht="12" x14ac:dyDescent="0.2">
      <c r="A54" s="649">
        <v>2015</v>
      </c>
      <c r="B54" s="651">
        <v>77138</v>
      </c>
      <c r="C54" s="657">
        <v>4.5999999999999999E-2</v>
      </c>
      <c r="D54" s="651">
        <v>11085</v>
      </c>
      <c r="E54" s="657">
        <v>3.9E-2</v>
      </c>
      <c r="F54" s="651">
        <v>8582</v>
      </c>
      <c r="G54" s="657">
        <v>1.0999999999999999E-2</v>
      </c>
      <c r="H54" s="651">
        <v>21413</v>
      </c>
      <c r="I54" s="657">
        <v>0.14499999999999999</v>
      </c>
      <c r="J54" s="651">
        <v>36058</v>
      </c>
      <c r="K54" s="657">
        <v>5.0000000000000001E-3</v>
      </c>
    </row>
    <row r="55" spans="1:11" s="404" customFormat="1" ht="12" x14ac:dyDescent="0.2">
      <c r="A55" s="650">
        <v>2016</v>
      </c>
      <c r="B55" s="654">
        <v>79092</v>
      </c>
      <c r="C55" s="658">
        <v>2.5000000000000001E-2</v>
      </c>
      <c r="D55" s="654">
        <v>11349</v>
      </c>
      <c r="E55" s="658">
        <v>2.4E-2</v>
      </c>
      <c r="F55" s="654">
        <v>8444</v>
      </c>
      <c r="G55" s="658">
        <v>-1.6E-2</v>
      </c>
      <c r="H55" s="654">
        <v>21899</v>
      </c>
      <c r="I55" s="658">
        <v>2.3E-2</v>
      </c>
      <c r="J55" s="654">
        <v>37400</v>
      </c>
      <c r="K55" s="658">
        <v>3.6999999999999998E-2</v>
      </c>
    </row>
    <row r="56" spans="1:11" s="42" customFormat="1" ht="12" x14ac:dyDescent="0.2">
      <c r="A56" s="415"/>
      <c r="B56" s="415"/>
      <c r="C56" s="659"/>
      <c r="D56" s="415"/>
      <c r="E56" s="659"/>
      <c r="F56" s="415"/>
      <c r="G56" s="659"/>
      <c r="H56" s="415"/>
      <c r="I56" s="659"/>
      <c r="J56" s="415"/>
      <c r="K56" s="659"/>
    </row>
    <row r="57" spans="1:11" s="42" customFormat="1" ht="12" x14ac:dyDescent="0.2">
      <c r="A57" s="415" t="s">
        <v>112</v>
      </c>
      <c r="B57" s="415"/>
      <c r="C57" s="659"/>
      <c r="D57" s="415"/>
      <c r="E57" s="659"/>
      <c r="F57" s="415"/>
      <c r="G57" s="659"/>
      <c r="H57" s="415"/>
      <c r="I57" s="659"/>
      <c r="J57" s="415"/>
      <c r="K57" s="659"/>
    </row>
    <row r="58" spans="1:11" s="107" customFormat="1" ht="12" x14ac:dyDescent="0.2">
      <c r="A58" s="415" t="s">
        <v>633</v>
      </c>
      <c r="B58" s="415"/>
      <c r="C58" s="659"/>
      <c r="D58" s="415"/>
      <c r="E58" s="659"/>
      <c r="F58" s="415"/>
      <c r="G58" s="659"/>
      <c r="H58" s="415"/>
      <c r="I58" s="659"/>
      <c r="J58" s="415"/>
      <c r="K58" s="659"/>
    </row>
    <row r="59" spans="1:11" s="42" customFormat="1" ht="12" x14ac:dyDescent="0.2">
      <c r="A59" s="415" t="s">
        <v>641</v>
      </c>
      <c r="B59" s="415"/>
      <c r="C59" s="659"/>
      <c r="D59" s="415"/>
      <c r="E59" s="659"/>
      <c r="F59" s="415"/>
      <c r="G59" s="659"/>
      <c r="H59" s="415"/>
      <c r="I59" s="659"/>
      <c r="J59" s="415"/>
      <c r="K59" s="659"/>
    </row>
    <row r="60" spans="1:11" s="42" customFormat="1" ht="12" x14ac:dyDescent="0.2">
      <c r="A60" s="415"/>
      <c r="B60" s="415"/>
      <c r="C60" s="659"/>
      <c r="D60" s="415"/>
      <c r="E60" s="659"/>
      <c r="F60" s="415"/>
      <c r="G60" s="659"/>
      <c r="H60" s="415"/>
      <c r="I60" s="659"/>
      <c r="J60" s="415"/>
      <c r="K60" s="659"/>
    </row>
    <row r="61" spans="1:11" s="42" customFormat="1" ht="12" x14ac:dyDescent="0.2">
      <c r="A61" s="415"/>
      <c r="B61" s="415"/>
      <c r="C61" s="659"/>
      <c r="D61" s="415"/>
      <c r="E61" s="659"/>
      <c r="F61" s="415"/>
      <c r="G61" s="659"/>
      <c r="H61" s="415"/>
      <c r="I61" s="659"/>
      <c r="J61" s="415"/>
      <c r="K61" s="659"/>
    </row>
  </sheetData>
  <mergeCells count="1">
    <mergeCell ref="A1:K1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  <rowBreaks count="1" manualBreakCount="1">
    <brk id="59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I18"/>
  <sheetViews>
    <sheetView showGridLines="0" zoomScaleNormal="100" workbookViewId="0">
      <selection activeCell="Q37" sqref="Q37"/>
    </sheetView>
  </sheetViews>
  <sheetFormatPr defaultRowHeight="12.75" x14ac:dyDescent="0.2"/>
  <cols>
    <col min="1" max="1" width="27.42578125" style="538" bestFit="1" customWidth="1"/>
    <col min="2" max="7" width="9.140625" style="538"/>
    <col min="8" max="9" width="9.140625" style="916"/>
  </cols>
  <sheetData>
    <row r="1" spans="1:9" ht="15.75" customHeight="1" x14ac:dyDescent="0.25">
      <c r="A1" s="1496" t="str">
        <f>CONCATENATE('List of Tables'!A130,":  ",'List of Tables'!C130)</f>
        <v xml:space="preserve">TABLE 105:  Overall Rating of Most Recent Vacation to Hawaiʻi </v>
      </c>
      <c r="B1" s="1496"/>
      <c r="C1" s="1496"/>
      <c r="D1" s="1496"/>
      <c r="E1" s="1496"/>
      <c r="F1" s="1496"/>
      <c r="G1" s="1496"/>
      <c r="H1" s="1496"/>
      <c r="I1" s="1496"/>
    </row>
    <row r="2" spans="1:9" ht="16.5" customHeight="1" x14ac:dyDescent="0.2">
      <c r="A2" s="1519" t="s">
        <v>1110</v>
      </c>
      <c r="B2" s="1519"/>
      <c r="C2" s="1519"/>
      <c r="D2" s="1519"/>
      <c r="E2" s="1519"/>
      <c r="F2" s="1519"/>
      <c r="G2" s="1519"/>
      <c r="H2" s="1519"/>
      <c r="I2" s="1519"/>
    </row>
    <row r="3" spans="1:9" s="527" customFormat="1" ht="16.5" customHeight="1" x14ac:dyDescent="0.25">
      <c r="A3" s="542"/>
      <c r="B3" s="530"/>
      <c r="C3" s="530"/>
      <c r="D3" s="530"/>
      <c r="E3" s="530"/>
      <c r="F3" s="530"/>
      <c r="G3" s="530"/>
      <c r="H3" s="530"/>
      <c r="I3" s="530"/>
    </row>
    <row r="4" spans="1:9" x14ac:dyDescent="0.2">
      <c r="A4" s="589"/>
      <c r="B4" s="469" t="s">
        <v>581</v>
      </c>
      <c r="C4" s="469" t="s">
        <v>582</v>
      </c>
      <c r="D4" s="469" t="s">
        <v>226</v>
      </c>
      <c r="E4" s="469" t="s">
        <v>198</v>
      </c>
      <c r="F4" s="469" t="s">
        <v>223</v>
      </c>
      <c r="G4" s="469" t="s">
        <v>583</v>
      </c>
      <c r="H4" s="469" t="s">
        <v>1073</v>
      </c>
      <c r="I4" s="469" t="s">
        <v>1074</v>
      </c>
    </row>
    <row r="5" spans="1:9" x14ac:dyDescent="0.2">
      <c r="A5" s="590" t="s">
        <v>840</v>
      </c>
      <c r="B5" s="591">
        <v>88.221429418769517</v>
      </c>
      <c r="C5" s="591">
        <v>90.271648057831015</v>
      </c>
      <c r="D5" s="591">
        <v>77.883905169792129</v>
      </c>
      <c r="E5" s="591">
        <v>88.028352077337928</v>
      </c>
      <c r="F5" s="591">
        <v>88.72881765684032</v>
      </c>
      <c r="G5" s="591">
        <v>81.586143119976612</v>
      </c>
      <c r="H5" s="591">
        <v>76.54579523380167</v>
      </c>
      <c r="I5" s="591">
        <v>77.737745162971308</v>
      </c>
    </row>
    <row r="6" spans="1:9" x14ac:dyDescent="0.2">
      <c r="A6" s="590" t="s">
        <v>841</v>
      </c>
      <c r="B6" s="591">
        <v>10.609062792385119</v>
      </c>
      <c r="C6" s="591">
        <v>8.8959006547346906</v>
      </c>
      <c r="D6" s="591">
        <v>20.860713820702145</v>
      </c>
      <c r="E6" s="591">
        <v>11.199726922710138</v>
      </c>
      <c r="F6" s="591">
        <v>10.785572987506658</v>
      </c>
      <c r="G6" s="591">
        <v>16.68719860559705</v>
      </c>
      <c r="H6" s="591">
        <v>21.165497959777166</v>
      </c>
      <c r="I6" s="591">
        <v>21.48583797191662</v>
      </c>
    </row>
    <row r="7" spans="1:9" x14ac:dyDescent="0.2">
      <c r="A7" s="590" t="s">
        <v>842</v>
      </c>
      <c r="B7" s="591">
        <v>1.0281420676134543</v>
      </c>
      <c r="C7" s="591">
        <v>0.71051737411127369</v>
      </c>
      <c r="D7" s="591">
        <v>0.9405525969007853</v>
      </c>
      <c r="E7" s="591">
        <v>0.72200251046537556</v>
      </c>
      <c r="F7" s="591">
        <v>0.36349752255140722</v>
      </c>
      <c r="G7" s="591">
        <v>1.5540040670088149</v>
      </c>
      <c r="H7" s="591">
        <v>2.0017784556816336</v>
      </c>
      <c r="I7" s="591">
        <v>0.59627009848220347</v>
      </c>
    </row>
    <row r="8" spans="1:9" x14ac:dyDescent="0.2">
      <c r="A8" s="592" t="s">
        <v>843</v>
      </c>
      <c r="B8" s="593">
        <v>0.14136572123337909</v>
      </c>
      <c r="C8" s="593">
        <v>0.12193391332327734</v>
      </c>
      <c r="D8" s="593">
        <v>0.31482841260410305</v>
      </c>
      <c r="E8" s="593">
        <v>4.9918489483564567E-2</v>
      </c>
      <c r="F8" s="593">
        <v>0.12211183310174142</v>
      </c>
      <c r="G8" s="593">
        <v>0.1726542074174498</v>
      </c>
      <c r="H8" s="593">
        <v>0.28692835074022</v>
      </c>
      <c r="I8" s="593">
        <v>0.18014676663046333</v>
      </c>
    </row>
    <row r="9" spans="1:9" x14ac:dyDescent="0.2">
      <c r="A9" s="415"/>
    </row>
    <row r="10" spans="1:9" x14ac:dyDescent="0.2">
      <c r="A10" s="538" t="s">
        <v>641</v>
      </c>
    </row>
    <row r="18" ht="13.5" customHeight="1" x14ac:dyDescent="0.2"/>
  </sheetData>
  <mergeCells count="2">
    <mergeCell ref="A1:I1"/>
    <mergeCell ref="A2:I2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2016 Annual Visitor Research Report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121</vt:i4>
      </vt:variant>
    </vt:vector>
  </HeadingPairs>
  <TitlesOfParts>
    <vt:vector size="223" baseType="lpstr">
      <vt:lpstr>List of Tables</vt:lpstr>
      <vt:lpstr>TABLE 1</vt:lpstr>
      <vt:lpstr>TABLE 2</vt:lpstr>
      <vt:lpstr>TABLE 3</vt:lpstr>
      <vt:lpstr>Tables 4 &amp; 5</vt:lpstr>
      <vt:lpstr>Table 6 &amp; 7</vt:lpstr>
      <vt:lpstr>TABLE 8</vt:lpstr>
      <vt:lpstr>TABLE 9</vt:lpstr>
      <vt:lpstr>TABLE 10</vt:lpstr>
      <vt:lpstr>Table 11</vt:lpstr>
      <vt:lpstr>TABLE 12</vt:lpstr>
      <vt:lpstr>TABLE 13</vt:lpstr>
      <vt:lpstr>TABLE 14 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 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TABLE 87</vt:lpstr>
      <vt:lpstr>TABLE 88</vt:lpstr>
      <vt:lpstr>TABLE 89</vt:lpstr>
      <vt:lpstr>TABLE 90</vt:lpstr>
      <vt:lpstr>TABLE 91</vt:lpstr>
      <vt:lpstr>TABLE 92</vt:lpstr>
      <vt:lpstr>TABLE 93 &amp; 94</vt:lpstr>
      <vt:lpstr>TABLE 95</vt:lpstr>
      <vt:lpstr>TABLE 96 - 100</vt:lpstr>
      <vt:lpstr>TABLE 101</vt:lpstr>
      <vt:lpstr>TABLE 102</vt:lpstr>
      <vt:lpstr>TABLE 103</vt:lpstr>
      <vt:lpstr>TABLE 104</vt:lpstr>
      <vt:lpstr>TABLE 105</vt:lpstr>
      <vt:lpstr>TABLE 106</vt:lpstr>
      <vt:lpstr>TABLE 107</vt:lpstr>
      <vt:lpstr>TABLE 108</vt:lpstr>
      <vt:lpstr>' TABLE 27'!Print_Area</vt:lpstr>
      <vt:lpstr>'TABLE 10'!Print_Area</vt:lpstr>
      <vt:lpstr>'TABLE 101'!Print_Area</vt:lpstr>
      <vt:lpstr>'TABLE 103'!Print_Area</vt:lpstr>
      <vt:lpstr>'TABLE 104'!Print_Area</vt:lpstr>
      <vt:lpstr>'Table 11'!Print_Area</vt:lpstr>
      <vt:lpstr>'TABLE 12'!Print_Area</vt:lpstr>
      <vt:lpstr>'TABLE 13'!Print_Area</vt:lpstr>
      <vt:lpstr>'TABLE 14 '!Print_Area</vt:lpstr>
      <vt:lpstr>'TABLE 15'!Print_Area</vt:lpstr>
      <vt:lpstr>'TABLE 16'!Print_Area</vt:lpstr>
      <vt:lpstr>'TABLE 17'!Print_Area</vt:lpstr>
      <vt:lpstr>'TABLE 18'!Print_Area</vt:lpstr>
      <vt:lpstr>'TABLE 19'!Print_Area</vt:lpstr>
      <vt:lpstr>'TABLE 2'!Print_Area</vt:lpstr>
      <vt:lpstr>'TABLE 20'!Print_Area</vt:lpstr>
      <vt:lpstr>'TABLE 21'!Print_Area</vt:lpstr>
      <vt:lpstr>'TABLE 22'!Print_Area</vt:lpstr>
      <vt:lpstr>'TABLE 23'!Print_Area</vt:lpstr>
      <vt:lpstr>'TABLE 24'!Print_Area</vt:lpstr>
      <vt:lpstr>'TABLE 25'!Print_Area</vt:lpstr>
      <vt:lpstr>'TABLE 26'!Print_Area</vt:lpstr>
      <vt:lpstr>'TABLE 28'!Print_Area</vt:lpstr>
      <vt:lpstr>'TABLE 29'!Print_Area</vt:lpstr>
      <vt:lpstr>'TABLE 3'!Print_Area</vt:lpstr>
      <vt:lpstr>'TABLE 30'!Print_Area</vt:lpstr>
      <vt:lpstr>'TABLE 31'!Print_Area</vt:lpstr>
      <vt:lpstr>'TABLE 32'!Print_Area</vt:lpstr>
      <vt:lpstr>'TABLE 33'!Print_Area</vt:lpstr>
      <vt:lpstr>'TABLE 34'!Print_Area</vt:lpstr>
      <vt:lpstr>'TABLE 35'!Print_Area</vt:lpstr>
      <vt:lpstr>'TABLE 37'!Print_Area</vt:lpstr>
      <vt:lpstr>'TABLE 38'!Print_Area</vt:lpstr>
      <vt:lpstr>'TABLE 39'!Print_Area</vt:lpstr>
      <vt:lpstr>'TABLE 40'!Print_Area</vt:lpstr>
      <vt:lpstr>'TABLE 41'!Print_Area</vt:lpstr>
      <vt:lpstr>'TABLE 42'!Print_Area</vt:lpstr>
      <vt:lpstr>'TABLE 43'!Print_Area</vt:lpstr>
      <vt:lpstr>'TABLE 44'!Print_Area</vt:lpstr>
      <vt:lpstr>'TABLE 45'!Print_Area</vt:lpstr>
      <vt:lpstr>'TABLE 46'!Print_Area</vt:lpstr>
      <vt:lpstr>'TABLE 47'!Print_Area</vt:lpstr>
      <vt:lpstr>'TABLE 48'!Print_Area</vt:lpstr>
      <vt:lpstr>'TABLE 49'!Print_Area</vt:lpstr>
      <vt:lpstr>'TABLE 50'!Print_Area</vt:lpstr>
      <vt:lpstr>'TABLE 51'!Print_Area</vt:lpstr>
      <vt:lpstr>'TABLE 52'!Print_Area</vt:lpstr>
      <vt:lpstr>'TABLE 53'!Print_Area</vt:lpstr>
      <vt:lpstr>'TABLE 54'!Print_Area</vt:lpstr>
      <vt:lpstr>'TABLE 55'!Print_Area</vt:lpstr>
      <vt:lpstr>'TABLE 56'!Print_Area</vt:lpstr>
      <vt:lpstr>'TABLE 57'!Print_Area</vt:lpstr>
      <vt:lpstr>'TABLE 58'!Print_Area</vt:lpstr>
      <vt:lpstr>'TABLE 59'!Print_Area</vt:lpstr>
      <vt:lpstr>'Table 6 &amp; 7'!Print_Area</vt:lpstr>
      <vt:lpstr>'TABLE 60'!Print_Area</vt:lpstr>
      <vt:lpstr>'TABLE 61'!Print_Area</vt:lpstr>
      <vt:lpstr>'TABLE 62'!Print_Area</vt:lpstr>
      <vt:lpstr>'TABLE 63'!Print_Area</vt:lpstr>
      <vt:lpstr>'TABLE 64'!Print_Area</vt:lpstr>
      <vt:lpstr>'TABLE 65'!Print_Area</vt:lpstr>
      <vt:lpstr>'TABLE 66'!Print_Area</vt:lpstr>
      <vt:lpstr>'TABLE 67'!Print_Area</vt:lpstr>
      <vt:lpstr>'TABLE 68'!Print_Area</vt:lpstr>
      <vt:lpstr>'TABLE 69'!Print_Area</vt:lpstr>
      <vt:lpstr>'TABLE 71'!Print_Area</vt:lpstr>
      <vt:lpstr>'TABLE 72'!Print_Area</vt:lpstr>
      <vt:lpstr>'TABLE 73'!Print_Area</vt:lpstr>
      <vt:lpstr>'TABLE 74'!Print_Area</vt:lpstr>
      <vt:lpstr>'TABLE 75'!Print_Area</vt:lpstr>
      <vt:lpstr>'TABLE 76'!Print_Area</vt:lpstr>
      <vt:lpstr>'TABLE 77'!Print_Area</vt:lpstr>
      <vt:lpstr>'TABLE 78'!Print_Area</vt:lpstr>
      <vt:lpstr>'TABLE 79'!Print_Area</vt:lpstr>
      <vt:lpstr>'TABLE 8'!Print_Area</vt:lpstr>
      <vt:lpstr>'TABLE 80'!Print_Area</vt:lpstr>
      <vt:lpstr>'TABLE 81'!Print_Area</vt:lpstr>
      <vt:lpstr>'TABLE 83'!Print_Area</vt:lpstr>
      <vt:lpstr>'TABLE 84'!Print_Area</vt:lpstr>
      <vt:lpstr>'TABLE 85'!Print_Area</vt:lpstr>
      <vt:lpstr>'TABLE 87'!Print_Area</vt:lpstr>
      <vt:lpstr>'TABLE 88'!Print_Area</vt:lpstr>
      <vt:lpstr>'TABLE 9'!Print_Area</vt:lpstr>
      <vt:lpstr>'TABLE 91'!Print_Area</vt:lpstr>
      <vt:lpstr>'TABLE 92'!Print_Area</vt:lpstr>
      <vt:lpstr>'TABLE 93 &amp; 94'!Print_Area</vt:lpstr>
      <vt:lpstr>'TABLE 95'!Print_Area</vt:lpstr>
      <vt:lpstr>'TABLE 96 - 100'!Print_Area</vt:lpstr>
      <vt:lpstr>'Tables 4 &amp; 5'!Print_Area</vt:lpstr>
      <vt:lpstr>' TABLE 27'!Print_Titles</vt:lpstr>
      <vt:lpstr>'TABLE 1'!Print_Titles</vt:lpstr>
      <vt:lpstr>'TABLE 10'!Print_Titles</vt:lpstr>
      <vt:lpstr>'TABLE 101'!Print_Titles</vt:lpstr>
      <vt:lpstr>'TABLE 102'!Print_Titles</vt:lpstr>
      <vt:lpstr>'TABLE 13'!Print_Titles</vt:lpstr>
      <vt:lpstr>'TABLE 15'!Print_Titles</vt:lpstr>
      <vt:lpstr>'TABLE 18'!Print_Titles</vt:lpstr>
      <vt:lpstr>'TABLE 2'!Print_Titles</vt:lpstr>
      <vt:lpstr>'TABLE 20'!Print_Titles</vt:lpstr>
      <vt:lpstr>'TABLE 22'!Print_Titles</vt:lpstr>
      <vt:lpstr>'TABLE 24'!Print_Titles</vt:lpstr>
      <vt:lpstr>'TABLE 25'!Print_Titles</vt:lpstr>
      <vt:lpstr>'TABLE 26'!Print_Titles</vt:lpstr>
      <vt:lpstr>'TABLE 28'!Print_Titles</vt:lpstr>
      <vt:lpstr>'TABLE 29'!Print_Titles</vt:lpstr>
      <vt:lpstr>'TABLE 3'!Print_Titles</vt:lpstr>
      <vt:lpstr>'TABLE 30'!Print_Titles</vt:lpstr>
      <vt:lpstr>'TABLE 31'!Print_Titles</vt:lpstr>
      <vt:lpstr>'TABLE 32'!Print_Titles</vt:lpstr>
      <vt:lpstr>'TABLE 33'!Print_Titles</vt:lpstr>
      <vt:lpstr>'TABLE 34'!Print_Titles</vt:lpstr>
      <vt:lpstr>'TABLE 35'!Print_Titles</vt:lpstr>
      <vt:lpstr>'TABLE 49'!Print_Titles</vt:lpstr>
      <vt:lpstr>'TABLE 56'!Print_Titles</vt:lpstr>
      <vt:lpstr>'TABLE 57'!Print_Titles</vt:lpstr>
      <vt:lpstr>'TABLE 58'!Print_Titles</vt:lpstr>
      <vt:lpstr>'TABLE 59'!Print_Titles</vt:lpstr>
      <vt:lpstr>'TABLE 60'!Print_Titles</vt:lpstr>
      <vt:lpstr>'TABLE 61'!Print_Titles</vt:lpstr>
      <vt:lpstr>'TABLE 62'!Print_Titles</vt:lpstr>
      <vt:lpstr>'TABLE 63'!Print_Titles</vt:lpstr>
    </vt:vector>
  </TitlesOfParts>
  <Manager>Christopher Kam</Manager>
  <Company>HVCB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2007 Annual Report</dc:title>
  <dc:creator>Daniel See</dc:creator>
  <dc:description>Finalized and Balanced Visitor Days</dc:description>
  <cp:lastModifiedBy>Minh Chun</cp:lastModifiedBy>
  <cp:lastPrinted>2017-10-14T05:18:26Z</cp:lastPrinted>
  <dcterms:created xsi:type="dcterms:W3CDTF">1998-08-03T16:17:29Z</dcterms:created>
  <dcterms:modified xsi:type="dcterms:W3CDTF">2018-05-25T00:24:22Z</dcterms:modified>
  <cp:category>Report Tables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b624e696ab5d4025985e6535ffbe39a0</vt:lpwstr>
  </property>
</Properties>
</file>